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850"/>
  </bookViews>
  <sheets>
    <sheet name="封面" sheetId="1" r:id="rId1"/>
    <sheet name="收支总表1" sheetId="2" r:id="rId2"/>
    <sheet name="收入总表2" sheetId="3" r:id="rId3"/>
    <sheet name="支出总表4" sheetId="5" r:id="rId4"/>
    <sheet name="财拨总表5" sheetId="6" r:id="rId5"/>
    <sheet name="一般预算支出6" sheetId="7" r:id="rId6"/>
    <sheet name="基本支出7" sheetId="8" r:id="rId7"/>
    <sheet name="三公8" sheetId="9" r:id="rId8"/>
    <sheet name="基金9" sheetId="10" r:id="rId9"/>
    <sheet name="国资10" sheetId="11" r:id="rId10"/>
    <sheet name="支出功能11" sheetId="12" r:id="rId11"/>
    <sheet name="支出经济分类12" sheetId="13" r:id="rId12"/>
    <sheet name="上级资金安排13" sheetId="14" r:id="rId13"/>
    <sheet name="项目支出14" sheetId="15" r:id="rId14"/>
    <sheet name="项目明细15" sheetId="16" r:id="rId15"/>
    <sheet name="购买服务16" sheetId="17" r:id="rId16"/>
    <sheet name="采购17" sheetId="18" r:id="rId17"/>
    <sheet name="资产18" sheetId="19" r:id="rId18"/>
    <sheet name="项目绩效19" sheetId="20" r:id="rId19"/>
    <sheet name="部门绩效20" sheetId="21" r:id="rId20"/>
  </sheets>
  <externalReferences>
    <externalReference r:id="rId21"/>
    <externalReference r:id="rId22"/>
    <externalReference r:id="rId23"/>
  </externalReferences>
  <calcPr calcId="144525"/>
</workbook>
</file>

<file path=xl/sharedStrings.xml><?xml version="1.0" encoding="utf-8"?>
<sst xmlns="http://schemas.openxmlformats.org/spreadsheetml/2006/main" count="3867" uniqueCount="907">
  <si>
    <t>2023年峨眉山市本级部门预算表</t>
  </si>
  <si>
    <t>预算部门：人力资源和社会保障局</t>
  </si>
  <si>
    <t>表1</t>
  </si>
  <si>
    <t xml:space="preserve">
</t>
  </si>
  <si>
    <t xml:space="preserve"> </t>
  </si>
  <si>
    <t>收支预算总表</t>
  </si>
  <si>
    <t>金额单位：万元</t>
  </si>
  <si>
    <t>收    入</t>
  </si>
  <si>
    <t>支    出</t>
  </si>
  <si>
    <t>项    目</t>
  </si>
  <si>
    <t>预算数</t>
  </si>
  <si>
    <t>合计</t>
  </si>
  <si>
    <t>一般公共预算</t>
  </si>
  <si>
    <t>政府性基金预算</t>
  </si>
  <si>
    <t>国有资本经营预算</t>
  </si>
  <si>
    <t>财政专户管理资金</t>
  </si>
  <si>
    <t>单位资金</t>
  </si>
  <si>
    <t>一、本年收入</t>
  </si>
  <si>
    <t>一、本年支出</t>
  </si>
  <si>
    <r>
      <rPr>
        <sz val="11"/>
        <rFont val="宋体"/>
        <charset val="134"/>
      </rPr>
      <t> 一般公共预算拨款收入</t>
    </r>
  </si>
  <si>
    <r>
      <rPr>
        <sz val="11"/>
        <rFont val="宋体"/>
        <charset val="134"/>
      </rPr>
      <t> 社会保障和就业支出</t>
    </r>
  </si>
  <si>
    <r>
      <rPr>
        <sz val="11"/>
        <rFont val="宋体"/>
        <charset val="134"/>
      </rPr>
      <t> 政府性基金预算拨款收入</t>
    </r>
  </si>
  <si>
    <r>
      <rPr>
        <sz val="11"/>
        <rFont val="宋体"/>
        <charset val="134"/>
      </rPr>
      <t> 卫生健康支出</t>
    </r>
  </si>
  <si>
    <r>
      <rPr>
        <sz val="11"/>
        <rFont val="宋体"/>
        <charset val="134"/>
      </rPr>
      <t> 国有资本经营预算拨款收入</t>
    </r>
  </si>
  <si>
    <r>
      <rPr>
        <sz val="11"/>
        <rFont val="宋体"/>
        <charset val="134"/>
      </rPr>
      <t> 城乡社区支出</t>
    </r>
  </si>
  <si>
    <r>
      <rPr>
        <sz val="11"/>
        <rFont val="宋体"/>
        <charset val="134"/>
      </rPr>
      <t> 财政专户管理资金收入</t>
    </r>
  </si>
  <si>
    <r>
      <rPr>
        <sz val="11"/>
        <rFont val="宋体"/>
        <charset val="134"/>
      </rPr>
      <t> 住房保障支出</t>
    </r>
  </si>
  <si>
    <r>
      <rPr>
        <sz val="11"/>
        <rFont val="宋体"/>
        <charset val="134"/>
      </rPr>
      <t> 事业收入</t>
    </r>
  </si>
  <si>
    <r>
      <rPr>
        <sz val="11"/>
        <rFont val="宋体"/>
        <charset val="134"/>
      </rPr>
      <t> 上级补助收入</t>
    </r>
  </si>
  <si>
    <r>
      <rPr>
        <sz val="11"/>
        <rFont val="宋体"/>
        <charset val="134"/>
      </rPr>
      <t> </t>
    </r>
  </si>
  <si>
    <r>
      <rPr>
        <sz val="11"/>
        <rFont val="宋体"/>
        <charset val="134"/>
      </rPr>
      <t> 附属单位上缴收入</t>
    </r>
  </si>
  <si>
    <r>
      <rPr>
        <sz val="11"/>
        <rFont val="宋体"/>
        <charset val="134"/>
      </rPr>
      <t> 事业单位经营收入</t>
    </r>
  </si>
  <si>
    <r>
      <rPr>
        <sz val="11"/>
        <rFont val="宋体"/>
        <charset val="134"/>
      </rPr>
      <t> 其他收入</t>
    </r>
  </si>
  <si>
    <t>二、上年结转结余</t>
  </si>
  <si>
    <r>
      <rPr>
        <sz val="11"/>
        <rFont val="宋体"/>
        <charset val="134"/>
      </rPr>
      <t>二、年终结转结余</t>
    </r>
  </si>
  <si>
    <r>
      <rPr>
        <sz val="11"/>
        <rFont val="宋体"/>
        <charset val="134"/>
      </rPr>
      <t> 一般公共预算</t>
    </r>
  </si>
  <si>
    <t/>
  </si>
  <si>
    <r>
      <rPr>
        <sz val="11"/>
        <rFont val="宋体"/>
        <charset val="134"/>
      </rPr>
      <t> 政府性基金预算</t>
    </r>
  </si>
  <si>
    <r>
      <rPr>
        <sz val="11"/>
        <rFont val="宋体"/>
        <charset val="134"/>
      </rPr>
      <t> 国有资本经营预算</t>
    </r>
  </si>
  <si>
    <r>
      <rPr>
        <sz val="11"/>
        <rFont val="宋体"/>
        <charset val="134"/>
      </rPr>
      <t> 财政专户管理资金</t>
    </r>
  </si>
  <si>
    <r>
      <rPr>
        <sz val="11"/>
        <rFont val="宋体"/>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</si>
  <si>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</si>
  <si>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</si>
  <si>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</si>
  <si>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</si>
  <si>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</si>
  <si>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</si>
  <si>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</si>
  <si>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</si>
  <si>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</si>
  <si>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</si>
  <si>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</si>
  <si>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</si>
  <si>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10、上年结转结余：指标类型为22、23且“是否编入下年预算”为是的可执行指标数据以及部门收入预算中【上年结转结余】录入的资金性质为2、3的结转结余数据以及政府预算-上年结余收入录入的单位数据</t>
  </si>
  <si>
    <t>11、支出根据支出功能科目类项汇总，不包含227、230、231功能科目</t>
  </si>
  <si>
    <t>12、年终结转结余=收入总计-本年支出合计</t>
  </si>
  <si>
    <t>表2</t>
  </si>
  <si>
    <t>收入预算总表</t>
  </si>
  <si>
    <t>部门（单位）代码</t>
  </si>
  <si>
    <t>部门（单位）名称</t>
  </si>
  <si>
    <t>本年收入</t>
  </si>
  <si>
    <t>上年结转结余</t>
  </si>
  <si>
    <t>小计</t>
  </si>
  <si>
    <t>一般公共预算资金</t>
  </si>
  <si>
    <t>政府性基金预算资金</t>
  </si>
  <si>
    <t>国有资本经营预算资金</t>
  </si>
  <si>
    <t>合    计</t>
  </si>
  <si>
    <t>504</t>
  </si>
  <si>
    <r>
      <rPr>
        <sz val="10"/>
        <rFont val="宋体"/>
        <charset val="134"/>
      </rPr>
      <t>人力资源和社会保障局</t>
    </r>
  </si>
  <si>
    <t>504001</t>
  </si>
  <si>
    <r>
      <rPr>
        <sz val="10"/>
        <rFont val="宋体"/>
        <charset val="134"/>
      </rPr>
      <t>峨眉山市人力资源和社会保障局</t>
    </r>
  </si>
  <si>
    <t>504002</t>
  </si>
  <si>
    <r>
      <rPr>
        <sz val="10"/>
        <rFont val="宋体"/>
        <charset val="134"/>
      </rPr>
      <t>峨眉山市就业创业促进中心</t>
    </r>
  </si>
  <si>
    <t>504003</t>
  </si>
  <si>
    <r>
      <rPr>
        <sz val="10"/>
        <rFont val="宋体"/>
        <charset val="134"/>
      </rPr>
      <t>峨眉山市社会保险事务中心</t>
    </r>
  </si>
  <si>
    <t>表4</t>
  </si>
  <si>
    <t>支出预算总表</t>
  </si>
  <si>
    <t>科目编码</t>
  </si>
  <si>
    <t>科目名称</t>
  </si>
  <si>
    <t>基本支出</t>
  </si>
  <si>
    <t>项目支出</t>
  </si>
  <si>
    <t>其中：</t>
  </si>
  <si>
    <t>事业单位经营支出</t>
  </si>
  <si>
    <t>上缴上级支出</t>
  </si>
  <si>
    <t>对附属单位补助支出</t>
  </si>
  <si>
    <t>208</t>
  </si>
  <si>
    <t>社会保障和就业支出</t>
  </si>
  <si>
    <t>20801</t>
  </si>
  <si>
    <t>人力资源和社会保障管理事务</t>
  </si>
  <si>
    <t>2080101</t>
  </si>
  <si>
    <t>行政运行</t>
  </si>
  <si>
    <t>2080102</t>
  </si>
  <si>
    <t>一般行政管理事务</t>
  </si>
  <si>
    <t>30.95</t>
  </si>
  <si>
    <t>2080104</t>
  </si>
  <si>
    <t>综合业务管理</t>
  </si>
  <si>
    <t>64.00</t>
  </si>
  <si>
    <t>2080106</t>
  </si>
  <si>
    <t>就业管理事务</t>
  </si>
  <si>
    <t>77.42</t>
  </si>
  <si>
    <t>2080109</t>
  </si>
  <si>
    <t>社会保险经办机构</t>
  </si>
  <si>
    <t>2080150</t>
  </si>
  <si>
    <t>事业运行</t>
  </si>
  <si>
    <t>2080199</t>
  </si>
  <si>
    <t>其他人力资源和社会保障管理事务支出</t>
  </si>
  <si>
    <t>23.00</t>
  </si>
  <si>
    <t>20805</t>
  </si>
  <si>
    <t>行政事业单位养老支出</t>
  </si>
  <si>
    <t>2080505</t>
  </si>
  <si>
    <t>机关事业单位基本养老保险缴费支出</t>
  </si>
  <si>
    <t>2080506</t>
  </si>
  <si>
    <t>机关事业单位职业年金缴费支出</t>
  </si>
  <si>
    <t>20807</t>
  </si>
  <si>
    <t>就业补助</t>
  </si>
  <si>
    <t>290.11</t>
  </si>
  <si>
    <t>2080799</t>
  </si>
  <si>
    <t>其他就业补助支出</t>
  </si>
  <si>
    <t>20826</t>
  </si>
  <si>
    <t>财政对基本养老保险基金的补助</t>
  </si>
  <si>
    <t>983.22</t>
  </si>
  <si>
    <t>2082602</t>
  </si>
  <si>
    <t>财政对城乡居民基本养老保险基金的补助</t>
  </si>
  <si>
    <t>20830</t>
  </si>
  <si>
    <t>财政代缴社会保险费支出</t>
  </si>
  <si>
    <t>81.00</t>
  </si>
  <si>
    <t>2083001</t>
  </si>
  <si>
    <t>财政代缴城乡居民基本养老保险费支出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</si>
  <si>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</si>
  <si>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</si>
  <si>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</si>
  <si>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</si>
  <si>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</si>
  <si>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</si>
  <si>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</si>
  <si>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</si>
  <si>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</si>
  <si>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</si>
  <si>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</si>
  <si>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</si>
  <si>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</si>
  <si>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12.60</t>
  </si>
  <si>
    <t>21015</t>
  </si>
  <si>
    <t>医疗保障管理事务</t>
  </si>
  <si>
    <t>32.94</t>
  </si>
  <si>
    <t>2101501</t>
  </si>
  <si>
    <t>212</t>
  </si>
  <si>
    <t>城乡社区支出</t>
  </si>
  <si>
    <t>1,043.55</t>
  </si>
  <si>
    <t>21208</t>
  </si>
  <si>
    <t>国有土地使用权出让收入安排的支出</t>
  </si>
  <si>
    <t>2120805</t>
  </si>
  <si>
    <t>补助被征地农民支出</t>
  </si>
  <si>
    <t>1,041.47</t>
  </si>
  <si>
    <t>2120899</t>
  </si>
  <si>
    <t>其他国有土地使用权出让收入安排的支出</t>
  </si>
  <si>
    <t>2.08</t>
  </si>
  <si>
    <t>221</t>
  </si>
  <si>
    <t>住房保障支出</t>
  </si>
  <si>
    <t>22102</t>
  </si>
  <si>
    <t>住房改革支出</t>
  </si>
  <si>
    <t>2210201</t>
  </si>
  <si>
    <t>住房公积金</t>
  </si>
  <si>
    <t>表5</t>
  </si>
  <si>
    <t>财政拨款预算总表</t>
  </si>
  <si>
    <t>上级财政</t>
  </si>
  <si>
    <t>本级财政</t>
  </si>
  <si>
    <r>
      <rPr>
        <sz val="11"/>
        <rFont val="宋体"/>
        <charset val="134"/>
      </rPr>
      <t> 一般公共预算资金</t>
    </r>
  </si>
  <si>
    <r>
      <rPr>
        <sz val="11"/>
        <rFont val="宋体"/>
        <charset val="134"/>
      </rPr>
      <t> 政府性基金预算资金</t>
    </r>
  </si>
  <si>
    <r>
      <rPr>
        <sz val="11"/>
        <rFont val="宋体"/>
        <charset val="134"/>
      </rPr>
      <t> 国有资本经营预算资金</t>
    </r>
  </si>
  <si>
    <t>二、上年结转</t>
  </si>
  <si>
    <t>二、年终结转结余</t>
  </si>
  <si>
    <t>表6</t>
  </si>
  <si>
    <t>一般公共预算支出表</t>
  </si>
  <si>
    <t>人员经费</t>
  </si>
  <si>
    <t>公用经费</t>
  </si>
  <si>
    <t>表7</t>
  </si>
  <si>
    <t>一般公共预算基本支出表</t>
  </si>
  <si>
    <t>部门预算支出经济分类科目</t>
  </si>
  <si>
    <t>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</si>
  <si>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</si>
  <si>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</si>
  <si>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</si>
  <si>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</si>
  <si>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</si>
  <si>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</si>
  <si>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</si>
  <si>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</si>
  <si>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</si>
  <si>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</si>
  <si>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</si>
  <si>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</si>
  <si>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</si>
  <si>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</si>
  <si>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</si>
  <si>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</si>
  <si>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</si>
  <si>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</si>
  <si>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</si>
  <si>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</si>
  <si>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</si>
  <si>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302</t>
  </si>
  <si>
    <t>商品和服务支出</t>
  </si>
  <si>
    <t>30201</t>
  </si>
  <si>
    <t>办公费</t>
  </si>
  <si>
    <t>6.50</t>
  </si>
  <si>
    <t>30202</t>
  </si>
  <si>
    <t>印刷费</t>
  </si>
  <si>
    <t>0.23</t>
  </si>
  <si>
    <t>30204</t>
  </si>
  <si>
    <t>手续费</t>
  </si>
  <si>
    <t>0.05</t>
  </si>
  <si>
    <t>30205</t>
  </si>
  <si>
    <t>水费</t>
  </si>
  <si>
    <t>1.70</t>
  </si>
  <si>
    <t>30206</t>
  </si>
  <si>
    <t>电费</t>
  </si>
  <si>
    <t>8.40</t>
  </si>
  <si>
    <t>30207</t>
  </si>
  <si>
    <t>邮电费</t>
  </si>
  <si>
    <t>9.80</t>
  </si>
  <si>
    <t>30209</t>
  </si>
  <si>
    <t>物业管理费</t>
  </si>
  <si>
    <t>6.62</t>
  </si>
  <si>
    <t>30211</t>
  </si>
  <si>
    <t>差旅费</t>
  </si>
  <si>
    <t>16.30</t>
  </si>
  <si>
    <t>30217</t>
  </si>
  <si>
    <t>公务接待费</t>
  </si>
  <si>
    <t>1.30</t>
  </si>
  <si>
    <t>30227</t>
  </si>
  <si>
    <t>委托业务费</t>
  </si>
  <si>
    <t>4.14</t>
  </si>
  <si>
    <t>30228</t>
  </si>
  <si>
    <t>工会经费</t>
  </si>
  <si>
    <t>26.53</t>
  </si>
  <si>
    <t>30231</t>
  </si>
  <si>
    <t>公务用车运行维护费</t>
  </si>
  <si>
    <t>12.00</t>
  </si>
  <si>
    <t>30239</t>
  </si>
  <si>
    <t>其他交通费用</t>
  </si>
  <si>
    <t>42.11</t>
  </si>
  <si>
    <t>30299</t>
  </si>
  <si>
    <t>其他商品和服务支出</t>
  </si>
  <si>
    <t>70.12</t>
  </si>
  <si>
    <t>303</t>
  </si>
  <si>
    <t>对个人和家庭的补助</t>
  </si>
  <si>
    <t>26.75</t>
  </si>
  <si>
    <t>30305</t>
  </si>
  <si>
    <t>生活补助</t>
  </si>
  <si>
    <t>18.16</t>
  </si>
  <si>
    <t>30309</t>
  </si>
  <si>
    <t>奖励金</t>
  </si>
  <si>
    <t>0.20</t>
  </si>
  <si>
    <t>30399</t>
  </si>
  <si>
    <t>其他对个人和家庭的补助</t>
  </si>
  <si>
    <t>8.39</t>
  </si>
  <si>
    <t>表8</t>
  </si>
  <si>
    <t>一般公共预算“三公”经费支出预算表</t>
  </si>
  <si>
    <t>单位名称</t>
  </si>
  <si>
    <t>“三公”经费合计</t>
  </si>
  <si>
    <t>因公出国（境）费</t>
  </si>
  <si>
    <t>公务用车购置及运行费</t>
  </si>
  <si>
    <t>公务用车购置费</t>
  </si>
  <si>
    <t>公务用车运行维护费费</t>
  </si>
  <si>
    <t>13.30</t>
  </si>
  <si>
    <t>504-人力资源和社会保障局</t>
  </si>
  <si>
    <t>504001-峨眉山市人力资源和社会保障局</t>
  </si>
  <si>
    <t>13.00</t>
  </si>
  <si>
    <t>1.00</t>
  </si>
  <si>
    <t>504002-峨眉山市就业创业促进中心</t>
  </si>
  <si>
    <t>0.30</t>
  </si>
  <si>
    <t>取数说明：取数口径不包含指标类型222、232</t>
  </si>
  <si>
    <t>表9</t>
  </si>
  <si>
    <t>政府性基金预算支出表</t>
  </si>
  <si>
    <t>表10</t>
  </si>
  <si>
    <t>国有资本经营预算支出表</t>
  </si>
  <si>
    <t>表11</t>
  </si>
  <si>
    <t>支出功能分类预算表</t>
  </si>
  <si>
    <t>预算单位/支出功能分类科目</t>
  </si>
  <si>
    <t>财政拨款</t>
  </si>
  <si>
    <t>2080101-行政运行</t>
  </si>
  <si>
    <t>624.50</t>
  </si>
  <si>
    <t>2080102-一般行政管理事务</t>
  </si>
  <si>
    <t>2080104-综合业务管理</t>
  </si>
  <si>
    <t>2080106-就业管理事务</t>
  </si>
  <si>
    <t>2080150-事业运行</t>
  </si>
  <si>
    <t>2080199-其他人力资源和社会保障管理事务支出</t>
  </si>
  <si>
    <t>2080505-机关事业单位基本养老保险缴费支出</t>
  </si>
  <si>
    <t>2080506-机关事业单位职业年金缴费支出</t>
  </si>
  <si>
    <t>2089999-其他社会保障和就业支出</t>
  </si>
  <si>
    <t>22.56</t>
  </si>
  <si>
    <t>2101101-行政单位医疗</t>
  </si>
  <si>
    <t>2101102-事业单位医疗</t>
  </si>
  <si>
    <t>2101103-公务员医疗补助</t>
  </si>
  <si>
    <t>6.45</t>
  </si>
  <si>
    <t>2120899-其他国有土地使用权出让收入安排的支出</t>
  </si>
  <si>
    <t>2210201-住房公积金</t>
  </si>
  <si>
    <t>78.19</t>
  </si>
  <si>
    <t>2080799-其他就业补助支出</t>
  </si>
  <si>
    <t>504003-峨眉山市社会保险事务中心</t>
  </si>
  <si>
    <t>2080109-社会保险经办机构</t>
  </si>
  <si>
    <t>2082602-财政对城乡居民基本养老保险基金的补助</t>
  </si>
  <si>
    <t>2083001-财政代缴城乡居民基本养老保险费支出</t>
  </si>
  <si>
    <t>2101501-行政运行</t>
  </si>
  <si>
    <t>2120805-补助被征地农民支出</t>
  </si>
  <si>
    <t>表12</t>
  </si>
  <si>
    <t xml:space="preserve">  支出经济分类预算表</t>
  </si>
  <si>
    <t>单位名称/部门预算支出经济分类科目</t>
  </si>
  <si>
    <t>对应的政府预算支出经济分类科目</t>
  </si>
  <si>
    <r>
      <rPr>
        <sz val="11"/>
        <rFont val="宋体"/>
        <charset val="134"/>
      </rPr>
      <t>504001-峨眉山市人力资源和社会保障局</t>
    </r>
  </si>
  <si>
    <r>
      <rPr>
        <sz val="11"/>
        <rFont val="宋体"/>
        <charset val="134"/>
      </rPr>
      <t>30101-基本工资</t>
    </r>
  </si>
  <si>
    <r>
      <rPr>
        <sz val="11"/>
        <rFont val="宋体"/>
        <charset val="134"/>
      </rPr>
      <t>50101-工资奖金津补贴</t>
    </r>
  </si>
  <si>
    <t>84.45</t>
  </si>
  <si>
    <r>
      <rPr>
        <sz val="11"/>
        <rFont val="宋体"/>
        <charset val="134"/>
      </rPr>
      <t>50501-工资福利支出</t>
    </r>
  </si>
  <si>
    <t>18.35</t>
  </si>
  <si>
    <r>
      <rPr>
        <sz val="11"/>
        <rFont val="宋体"/>
        <charset val="134"/>
      </rPr>
      <t>30102-津贴补贴</t>
    </r>
  </si>
  <si>
    <t>51.84</t>
  </si>
  <si>
    <t>10.52</t>
  </si>
  <si>
    <r>
      <rPr>
        <sz val="11"/>
        <rFont val="宋体"/>
        <charset val="134"/>
      </rPr>
      <t>30103-奖金</t>
    </r>
  </si>
  <si>
    <r>
      <rPr>
        <sz val="11"/>
        <rFont val="宋体"/>
        <charset val="134"/>
      </rPr>
      <t>30107-绩效工资</t>
    </r>
  </si>
  <si>
    <r>
      <rPr>
        <sz val="11"/>
        <rFont val="宋体"/>
        <charset val="134"/>
      </rPr>
      <t>30108-机关事业单位基本养老保险缴费</t>
    </r>
  </si>
  <si>
    <r>
      <rPr>
        <sz val="11"/>
        <rFont val="宋体"/>
        <charset val="134"/>
      </rPr>
      <t>50102-社会保障缴费</t>
    </r>
  </si>
  <si>
    <r>
      <rPr>
        <sz val="11"/>
        <rFont val="宋体"/>
        <charset val="134"/>
      </rPr>
      <t>30109-职业年金缴费</t>
    </r>
  </si>
  <si>
    <r>
      <rPr>
        <sz val="11"/>
        <rFont val="宋体"/>
        <charset val="134"/>
      </rPr>
      <t>30110-职工基本医疗保险缴费</t>
    </r>
  </si>
  <si>
    <r>
      <rPr>
        <sz val="11"/>
        <rFont val="宋体"/>
        <charset val="134"/>
      </rPr>
      <t>30111-公务员医疗补助缴费</t>
    </r>
  </si>
  <si>
    <t>2.85</t>
  </si>
  <si>
    <r>
      <rPr>
        <sz val="11"/>
        <rFont val="宋体"/>
        <charset val="134"/>
      </rPr>
      <t>30112-其他社会保障缴费</t>
    </r>
  </si>
  <si>
    <t>15.32</t>
  </si>
  <si>
    <r>
      <rPr>
        <sz val="11"/>
        <rFont val="宋体"/>
        <charset val="134"/>
      </rPr>
      <t>30113-住房公积金</t>
    </r>
  </si>
  <si>
    <r>
      <rPr>
        <sz val="11"/>
        <rFont val="宋体"/>
        <charset val="134"/>
      </rPr>
      <t>50103-住房公积金</t>
    </r>
  </si>
  <si>
    <r>
      <rPr>
        <sz val="11"/>
        <rFont val="宋体"/>
        <charset val="134"/>
      </rPr>
      <t>30201-办公费</t>
    </r>
  </si>
  <si>
    <r>
      <rPr>
        <sz val="11"/>
        <rFont val="宋体"/>
        <charset val="134"/>
      </rPr>
      <t>50201-办公经费</t>
    </r>
  </si>
  <si>
    <t>28.60</t>
  </si>
  <si>
    <r>
      <rPr>
        <sz val="11"/>
        <rFont val="宋体"/>
        <charset val="134"/>
      </rPr>
      <t>30205-水费</t>
    </r>
  </si>
  <si>
    <t>2.00</t>
  </si>
  <si>
    <r>
      <rPr>
        <sz val="11"/>
        <rFont val="宋体"/>
        <charset val="134"/>
      </rPr>
      <t>30206-电费</t>
    </r>
  </si>
  <si>
    <t>5.00</t>
  </si>
  <si>
    <r>
      <rPr>
        <sz val="11"/>
        <rFont val="宋体"/>
        <charset val="134"/>
      </rPr>
      <t>30207-邮电费</t>
    </r>
  </si>
  <si>
    <r>
      <rPr>
        <sz val="11"/>
        <rFont val="宋体"/>
        <charset val="134"/>
      </rPr>
      <t>30209-物业管理费</t>
    </r>
  </si>
  <si>
    <t>7.92</t>
  </si>
  <si>
    <r>
      <rPr>
        <sz val="11"/>
        <rFont val="宋体"/>
        <charset val="134"/>
      </rPr>
      <t>30211-差旅费</t>
    </r>
  </si>
  <si>
    <t>2.10</t>
  </si>
  <si>
    <r>
      <rPr>
        <sz val="11"/>
        <rFont val="宋体"/>
        <charset val="134"/>
      </rPr>
      <t>30213-维修（护）费</t>
    </r>
  </si>
  <si>
    <r>
      <rPr>
        <sz val="11"/>
        <rFont val="宋体"/>
        <charset val="134"/>
      </rPr>
      <t>50209-维修（护）费</t>
    </r>
  </si>
  <si>
    <t>0.50</t>
  </si>
  <si>
    <r>
      <rPr>
        <sz val="11"/>
        <rFont val="宋体"/>
        <charset val="134"/>
      </rPr>
      <t>30217-公务接待费</t>
    </r>
  </si>
  <si>
    <r>
      <rPr>
        <sz val="11"/>
        <rFont val="宋体"/>
        <charset val="134"/>
      </rPr>
      <t>50206-公务接待费</t>
    </r>
  </si>
  <si>
    <r>
      <rPr>
        <sz val="11"/>
        <rFont val="宋体"/>
        <charset val="134"/>
      </rPr>
      <t>30226-劳务费</t>
    </r>
  </si>
  <si>
    <r>
      <rPr>
        <sz val="11"/>
        <rFont val="宋体"/>
        <charset val="134"/>
      </rPr>
      <t>50205-委托业务费</t>
    </r>
  </si>
  <si>
    <t>232.57</t>
  </si>
  <si>
    <r>
      <rPr>
        <sz val="11"/>
        <rFont val="宋体"/>
        <charset val="134"/>
      </rPr>
      <t>30228-工会经费</t>
    </r>
  </si>
  <si>
    <t>13.03</t>
  </si>
  <si>
    <r>
      <rPr>
        <sz val="11"/>
        <rFont val="宋体"/>
        <charset val="134"/>
      </rPr>
      <t>30231-公务用车运行维护费</t>
    </r>
  </si>
  <si>
    <r>
      <rPr>
        <sz val="11"/>
        <rFont val="宋体"/>
        <charset val="134"/>
      </rPr>
      <t>50208-公务用车运行维护费</t>
    </r>
  </si>
  <si>
    <r>
      <rPr>
        <sz val="11"/>
        <rFont val="宋体"/>
        <charset val="134"/>
      </rPr>
      <t>30239-其他交通费用</t>
    </r>
  </si>
  <si>
    <t>14.69</t>
  </si>
  <si>
    <r>
      <rPr>
        <sz val="11"/>
        <rFont val="宋体"/>
        <charset val="134"/>
      </rPr>
      <t>30299-其他商品和服务支出</t>
    </r>
  </si>
  <si>
    <r>
      <rPr>
        <sz val="11"/>
        <rFont val="宋体"/>
        <charset val="134"/>
      </rPr>
      <t>50299-其他商品和服务支出</t>
    </r>
  </si>
  <si>
    <t>50.66</t>
  </si>
  <si>
    <r>
      <rPr>
        <sz val="11"/>
        <rFont val="宋体"/>
        <charset val="134"/>
      </rPr>
      <t>30305-生活补助</t>
    </r>
  </si>
  <si>
    <r>
      <rPr>
        <sz val="11"/>
        <rFont val="宋体"/>
        <charset val="134"/>
      </rPr>
      <t>50901-社会福利和救助</t>
    </r>
  </si>
  <si>
    <t>88.55</t>
  </si>
  <si>
    <r>
      <rPr>
        <sz val="11"/>
        <rFont val="宋体"/>
        <charset val="134"/>
      </rPr>
      <t>30309-奖励金</t>
    </r>
  </si>
  <si>
    <t>0.11</t>
  </si>
  <si>
    <r>
      <rPr>
        <sz val="11"/>
        <rFont val="宋体"/>
        <charset val="134"/>
      </rPr>
      <t>30399-其他对个人和家庭的补助</t>
    </r>
  </si>
  <si>
    <r>
      <rPr>
        <sz val="11"/>
        <rFont val="宋体"/>
        <charset val="134"/>
      </rPr>
      <t>50999-其他对个人和家庭补助</t>
    </r>
  </si>
  <si>
    <t>3.78</t>
  </si>
  <si>
    <r>
      <rPr>
        <sz val="11"/>
        <rFont val="宋体"/>
        <charset val="134"/>
      </rPr>
      <t>31099-其他资本性支出</t>
    </r>
  </si>
  <si>
    <r>
      <rPr>
        <sz val="11"/>
        <rFont val="宋体"/>
        <charset val="134"/>
      </rPr>
      <t>50399-其他资本性支出</t>
    </r>
  </si>
  <si>
    <r>
      <rPr>
        <sz val="11"/>
        <rFont val="宋体"/>
        <charset val="134"/>
      </rPr>
      <t>504002-峨眉山市就业创业促进中心</t>
    </r>
  </si>
  <si>
    <r>
      <rPr>
        <sz val="11"/>
        <rFont val="宋体"/>
        <charset val="134"/>
      </rPr>
      <t>50502-商品和服务支出</t>
    </r>
  </si>
  <si>
    <r>
      <rPr>
        <sz val="11"/>
        <rFont val="宋体"/>
        <charset val="134"/>
      </rPr>
      <t>30202-印刷费</t>
    </r>
  </si>
  <si>
    <r>
      <rPr>
        <sz val="11"/>
        <rFont val="宋体"/>
        <charset val="134"/>
      </rPr>
      <t>30204-手续费</t>
    </r>
  </si>
  <si>
    <r>
      <rPr>
        <sz val="11"/>
        <rFont val="宋体"/>
        <charset val="134"/>
      </rPr>
      <t>30227-委托业务费</t>
    </r>
  </si>
  <si>
    <r>
      <rPr>
        <sz val="11"/>
        <rFont val="宋体"/>
        <charset val="134"/>
      </rPr>
      <t>504003-峨眉山市社会保险事务中心</t>
    </r>
  </si>
  <si>
    <r>
      <rPr>
        <sz val="11"/>
        <rFont val="宋体"/>
        <charset val="134"/>
      </rPr>
      <t>30203-咨询费</t>
    </r>
  </si>
  <si>
    <r>
      <rPr>
        <sz val="11"/>
        <rFont val="宋体"/>
        <charset val="134"/>
      </rPr>
      <t>30311-代缴社会保险费</t>
    </r>
  </si>
  <si>
    <r>
      <rPr>
        <sz val="11"/>
        <rFont val="宋体"/>
        <charset val="134"/>
      </rPr>
      <t>31302-对社会保险基金补助</t>
    </r>
  </si>
  <si>
    <r>
      <rPr>
        <sz val="11"/>
        <rFont val="宋体"/>
        <charset val="134"/>
      </rPr>
      <t>51002-对社会保险基金补助</t>
    </r>
  </si>
  <si>
    <t>表13</t>
  </si>
  <si>
    <t>上级资金安排情况表</t>
  </si>
  <si>
    <t>预算部门</t>
  </si>
  <si>
    <t>项目名称</t>
  </si>
  <si>
    <t>预算单位</t>
  </si>
  <si>
    <t>支出功能分类</t>
  </si>
  <si>
    <t>政府预算支出经济分类科目</t>
  </si>
  <si>
    <t>上级文号</t>
  </si>
  <si>
    <t>预算级次</t>
  </si>
  <si>
    <t>表14</t>
  </si>
  <si>
    <t>项目支出表</t>
  </si>
  <si>
    <t>序号</t>
  </si>
  <si>
    <t>项目类别</t>
  </si>
  <si>
    <t>项目单位</t>
  </si>
  <si>
    <t>本年拨款</t>
  </si>
  <si>
    <t>财政拨款结转结余</t>
  </si>
  <si>
    <t>14,310.72</t>
  </si>
  <si>
    <t>272.86</t>
  </si>
  <si>
    <t>31-部门项目</t>
  </si>
  <si>
    <r>
      <rPr>
        <sz val="11"/>
        <rFont val="宋体"/>
        <charset val="134"/>
      </rPr>
      <t>51118122T000005138607-2022年公招考试专项经费</t>
    </r>
  </si>
  <si>
    <t>171.12</t>
  </si>
  <si>
    <r>
      <rPr>
        <sz val="11"/>
        <rFont val="宋体"/>
        <charset val="134"/>
      </rPr>
      <t>51118123T000007930300-公招考试专项经费</t>
    </r>
  </si>
  <si>
    <t>34.00</t>
  </si>
  <si>
    <r>
      <rPr>
        <sz val="11"/>
        <rFont val="宋体"/>
        <charset val="134"/>
      </rPr>
      <t>51118123T000007934849-峨胜集团公司奖励金</t>
    </r>
  </si>
  <si>
    <r>
      <rPr>
        <sz val="11"/>
        <rFont val="宋体"/>
        <charset val="134"/>
      </rPr>
      <t>51118123T000007942481-人力资源社会保障专项经费</t>
    </r>
  </si>
  <si>
    <t>25.00</t>
  </si>
  <si>
    <r>
      <rPr>
        <sz val="11"/>
        <rFont val="宋体"/>
        <charset val="134"/>
      </rPr>
      <t>51118123T000007942850-人社系统职工食堂租金</t>
    </r>
  </si>
  <si>
    <t>15.00</t>
  </si>
  <si>
    <r>
      <rPr>
        <sz val="11"/>
        <rFont val="宋体"/>
        <charset val="134"/>
      </rPr>
      <t>51118123T000007969057-2023年劳务派遣人员经费</t>
    </r>
  </si>
  <si>
    <r>
      <rPr>
        <sz val="11"/>
        <rFont val="宋体"/>
        <charset val="134"/>
      </rPr>
      <t>51118123T000008891233-农民工服务保障及慰问专项经费</t>
    </r>
  </si>
  <si>
    <t>8.00</t>
  </si>
  <si>
    <r>
      <rPr>
        <sz val="11"/>
        <rFont val="宋体"/>
        <charset val="134"/>
      </rPr>
      <t>51118123T000009029042-职称评审、劳动仲裁监察等业务经费</t>
    </r>
  </si>
  <si>
    <r>
      <rPr>
        <sz val="11"/>
        <rFont val="宋体"/>
        <charset val="134"/>
      </rPr>
      <t>51118123T000009034961-（春节前）10KV变压器安装工程项目经费</t>
    </r>
  </si>
  <si>
    <r>
      <rPr>
        <sz val="11"/>
        <rFont val="宋体"/>
        <charset val="134"/>
      </rPr>
      <t>51118122T000000375862-就业专项工作经费</t>
    </r>
  </si>
  <si>
    <r>
      <rPr>
        <sz val="11"/>
        <rFont val="宋体"/>
        <charset val="134"/>
      </rPr>
      <t>51118122T000000376024-劳动保障协理员绩效</t>
    </r>
  </si>
  <si>
    <t>96.28</t>
  </si>
  <si>
    <r>
      <rPr>
        <sz val="11"/>
        <rFont val="宋体"/>
        <charset val="134"/>
      </rPr>
      <t>51118123T000009094475-2022年破产（改制）帮扶企业职工“两保”补助</t>
    </r>
  </si>
  <si>
    <t>178.83</t>
  </si>
  <si>
    <r>
      <rPr>
        <sz val="11"/>
        <rFont val="宋体"/>
        <charset val="134"/>
      </rPr>
      <t>51118121T000000240017-破产改制企业提前退休人员生活补贴</t>
    </r>
  </si>
  <si>
    <t>11,465.82</t>
  </si>
  <si>
    <r>
      <rPr>
        <sz val="11"/>
        <rFont val="宋体"/>
        <charset val="134"/>
      </rPr>
      <t>51118121T000000240020-被征地农转非50至55周岁女性退休人员养老金补助</t>
    </r>
  </si>
  <si>
    <r>
      <rPr>
        <sz val="11"/>
        <rFont val="宋体"/>
        <charset val="134"/>
      </rPr>
      <t>51118121T000000240024-特殊政策参保人员重新核定养老待遇补贴</t>
    </r>
  </si>
  <si>
    <t>224.00</t>
  </si>
  <si>
    <r>
      <rPr>
        <sz val="11"/>
        <rFont val="宋体"/>
        <charset val="134"/>
      </rPr>
      <t>51118121T000000240025-原试点机保编制外退休人员转移后养老金补差</t>
    </r>
  </si>
  <si>
    <t>334.60</t>
  </si>
  <si>
    <r>
      <rPr>
        <sz val="11"/>
        <rFont val="宋体"/>
        <charset val="134"/>
      </rPr>
      <t>51118121T000000240026-征地农转非退休人员死亡退社保支付后差额费用</t>
    </r>
  </si>
  <si>
    <t>270.00</t>
  </si>
  <si>
    <r>
      <rPr>
        <sz val="11"/>
        <rFont val="宋体"/>
        <charset val="134"/>
      </rPr>
      <t>51118121T000000240030-2022年城乡居民养老保险参保缴费县级补贴</t>
    </r>
  </si>
  <si>
    <t>101.74</t>
  </si>
  <si>
    <r>
      <rPr>
        <sz val="11"/>
        <rFont val="宋体"/>
        <charset val="134"/>
      </rPr>
      <t>51118122T000000419773-根据国家政策调待资金地方配套</t>
    </r>
  </si>
  <si>
    <t>430.00</t>
  </si>
  <si>
    <r>
      <rPr>
        <sz val="11"/>
        <rFont val="宋体"/>
        <charset val="134"/>
      </rPr>
      <t>51118122T000005164962-社会保险专项经费</t>
    </r>
  </si>
  <si>
    <t>39.00</t>
  </si>
  <si>
    <r>
      <rPr>
        <sz val="11"/>
        <rFont val="宋体"/>
        <charset val="134"/>
      </rPr>
      <t>51118123T000007967178-城乡居民基本养老保险参保缴费县级补贴</t>
    </r>
  </si>
  <si>
    <t>202.80</t>
  </si>
  <si>
    <r>
      <rPr>
        <sz val="11"/>
        <rFont val="宋体"/>
        <charset val="134"/>
      </rPr>
      <t>51118123T000007967230-困难群体城乡居民养老保险县级代缴资金</t>
    </r>
  </si>
  <si>
    <r>
      <rPr>
        <sz val="11"/>
        <rFont val="宋体"/>
        <charset val="134"/>
      </rPr>
      <t>51118123T000007967313-城乡居民养老保险基础养老金补贴（县级配套）</t>
    </r>
  </si>
  <si>
    <t>678.68</t>
  </si>
  <si>
    <r>
      <rPr>
        <sz val="11"/>
        <rFont val="宋体"/>
        <charset val="134"/>
      </rPr>
      <t>51118123T000009135639-聘用人员经费</t>
    </r>
  </si>
  <si>
    <t>99.35</t>
  </si>
  <si>
    <t>表15</t>
  </si>
  <si>
    <t>项目支出预算明细表</t>
  </si>
  <si>
    <t>预算部门职责</t>
  </si>
  <si>
    <r>
      <rPr>
        <sz val="11"/>
        <rFont val="宋体"/>
        <charset val="134"/>
      </rPr>
      <t>合 计</t>
    </r>
  </si>
  <si>
    <r>
      <rPr>
        <sz val="11"/>
        <rFont val="宋体"/>
        <charset val="134"/>
      </rPr>
      <t>504-人力资源和社会保障局</t>
    </r>
  </si>
  <si>
    <r>
      <rPr>
        <sz val="11"/>
        <rFont val="宋体"/>
        <charset val="134"/>
      </rPr>
      <t>2089999-其他社会保障和就业支出</t>
    </r>
  </si>
  <si>
    <r>
      <rPr>
        <sz val="11"/>
        <rFont val="宋体"/>
        <charset val="134"/>
      </rPr>
      <t>3030599-其他生活补助</t>
    </r>
  </si>
  <si>
    <r>
      <rPr>
        <sz val="11"/>
        <rFont val="宋体"/>
        <charset val="134"/>
      </rPr>
      <t>2120805-补助被征地农民支出</t>
    </r>
  </si>
  <si>
    <r>
      <rPr>
        <sz val="11"/>
        <rFont val="宋体"/>
        <charset val="134"/>
      </rPr>
      <t>3039999-其他对个人和家庭的补助</t>
    </r>
  </si>
  <si>
    <r>
      <rPr>
        <sz val="11"/>
        <rFont val="宋体"/>
        <charset val="134"/>
      </rPr>
      <t>2082602-财政对城乡居民基本养老保险基金的补助</t>
    </r>
  </si>
  <si>
    <r>
      <rPr>
        <sz val="11"/>
        <rFont val="宋体"/>
        <charset val="134"/>
      </rPr>
      <t>就业创业</t>
    </r>
  </si>
  <si>
    <r>
      <rPr>
        <sz val="11"/>
        <rFont val="宋体"/>
        <charset val="134"/>
      </rPr>
      <t>2080799-其他就业补助支出</t>
    </r>
  </si>
  <si>
    <r>
      <rPr>
        <sz val="11"/>
        <rFont val="宋体"/>
        <charset val="134"/>
      </rPr>
      <t>3029999-其他商品和服务支出</t>
    </r>
  </si>
  <si>
    <r>
      <rPr>
        <sz val="11"/>
        <rFont val="宋体"/>
        <charset val="134"/>
      </rPr>
      <t>社会保险经办</t>
    </r>
  </si>
  <si>
    <r>
      <rPr>
        <sz val="11"/>
        <rFont val="宋体"/>
        <charset val="134"/>
      </rPr>
      <t>事业人员公开招聘</t>
    </r>
  </si>
  <si>
    <r>
      <rPr>
        <sz val="11"/>
        <rFont val="宋体"/>
        <charset val="134"/>
      </rPr>
      <t>2080101-行政运行</t>
    </r>
  </si>
  <si>
    <r>
      <rPr>
        <sz val="11"/>
        <rFont val="宋体"/>
        <charset val="134"/>
      </rPr>
      <t>2080109-社会保险经办机构</t>
    </r>
  </si>
  <si>
    <r>
      <rPr>
        <sz val="11"/>
        <rFont val="宋体"/>
        <charset val="134"/>
      </rPr>
      <t>3020101-日常办公用品</t>
    </r>
  </si>
  <si>
    <t>6.30</t>
  </si>
  <si>
    <r>
      <rPr>
        <sz val="11"/>
        <rFont val="宋体"/>
        <charset val="134"/>
      </rPr>
      <t>3020201-办公印刷费</t>
    </r>
  </si>
  <si>
    <t>4.00</t>
  </si>
  <si>
    <t>7.00</t>
  </si>
  <si>
    <r>
      <rPr>
        <sz val="11"/>
        <rFont val="宋体"/>
        <charset val="134"/>
      </rPr>
      <t>3021301-办公设备维修（护）费</t>
    </r>
  </si>
  <si>
    <r>
      <rPr>
        <sz val="11"/>
        <rFont val="宋体"/>
        <charset val="134"/>
      </rPr>
      <t>3021303-网络信息系统运行和维护费用</t>
    </r>
  </si>
  <si>
    <t>1.50</t>
  </si>
  <si>
    <r>
      <rPr>
        <sz val="11"/>
        <rFont val="宋体"/>
        <charset val="134"/>
      </rPr>
      <t>3021304-零星房屋维修（护）费</t>
    </r>
  </si>
  <si>
    <r>
      <rPr>
        <sz val="11"/>
        <rFont val="宋体"/>
        <charset val="134"/>
      </rPr>
      <t>3021399-其他维修（护）费</t>
    </r>
  </si>
  <si>
    <r>
      <rPr>
        <sz val="11"/>
        <rFont val="宋体"/>
        <charset val="134"/>
      </rPr>
      <t>3022699-其他劳务费</t>
    </r>
  </si>
  <si>
    <t>11.70</t>
  </si>
  <si>
    <r>
      <rPr>
        <sz val="11"/>
        <rFont val="宋体"/>
        <charset val="134"/>
      </rPr>
      <t>2080104-综合业务管理</t>
    </r>
  </si>
  <si>
    <t>4.20</t>
  </si>
  <si>
    <r>
      <rPr>
        <sz val="11"/>
        <rFont val="宋体"/>
        <charset val="134"/>
      </rPr>
      <t>3020501-办公用水费</t>
    </r>
  </si>
  <si>
    <t>26.00</t>
  </si>
  <si>
    <r>
      <rPr>
        <sz val="11"/>
        <rFont val="宋体"/>
        <charset val="134"/>
      </rPr>
      <t>3023902-租车费用</t>
    </r>
  </si>
  <si>
    <t>0.25</t>
  </si>
  <si>
    <r>
      <rPr>
        <sz val="11"/>
        <rFont val="宋体"/>
        <charset val="134"/>
      </rPr>
      <t>3023999-其他交通费用</t>
    </r>
  </si>
  <si>
    <r>
      <rPr>
        <sz val="11"/>
        <rFont val="宋体"/>
        <charset val="134"/>
      </rPr>
      <t>峨胜集团公司奖励金</t>
    </r>
  </si>
  <si>
    <r>
      <rPr>
        <sz val="11"/>
        <rFont val="宋体"/>
        <charset val="134"/>
      </rPr>
      <t>2080106-就业管理事务</t>
    </r>
  </si>
  <si>
    <r>
      <rPr>
        <sz val="11"/>
        <rFont val="宋体"/>
        <charset val="134"/>
      </rPr>
      <t>职称评定管理</t>
    </r>
  </si>
  <si>
    <t>18.00</t>
  </si>
  <si>
    <r>
      <rPr>
        <sz val="11"/>
        <rFont val="宋体"/>
        <charset val="134"/>
      </rPr>
      <t>3020102-书报杂志</t>
    </r>
  </si>
  <si>
    <t>0.40</t>
  </si>
  <si>
    <r>
      <rPr>
        <sz val="11"/>
        <rFont val="宋体"/>
        <charset val="134"/>
      </rPr>
      <t>其他工作</t>
    </r>
  </si>
  <si>
    <r>
      <rPr>
        <sz val="11"/>
        <rFont val="宋体"/>
        <charset val="134"/>
      </rPr>
      <t>2080199-其他人力资源和社会保障管理事务支出</t>
    </r>
  </si>
  <si>
    <r>
      <rPr>
        <sz val="11"/>
        <rFont val="宋体"/>
        <charset val="134"/>
      </rPr>
      <t>2083001-财政代缴城乡居民基本养老保险费支出</t>
    </r>
  </si>
  <si>
    <r>
      <rPr>
        <sz val="11"/>
        <rFont val="宋体"/>
        <charset val="134"/>
      </rPr>
      <t>2080102-一般行政管理事务</t>
    </r>
  </si>
  <si>
    <r>
      <rPr>
        <sz val="11"/>
        <rFont val="宋体"/>
        <charset val="134"/>
      </rPr>
      <t>3022601-劳务派遣</t>
    </r>
  </si>
  <si>
    <r>
      <rPr>
        <sz val="11"/>
        <rFont val="宋体"/>
        <charset val="134"/>
      </rPr>
      <t>农民工工资根治拖欠</t>
    </r>
  </si>
  <si>
    <r>
      <rPr>
        <sz val="11"/>
        <rFont val="宋体"/>
        <charset val="134"/>
      </rPr>
      <t>劳动仲裁监察</t>
    </r>
  </si>
  <si>
    <t>4.50</t>
  </si>
  <si>
    <r>
      <rPr>
        <sz val="11"/>
        <rFont val="宋体"/>
        <charset val="134"/>
      </rPr>
      <t>2120899-其他国有土地使用权出让收入安排的支出</t>
    </r>
  </si>
  <si>
    <r>
      <rPr>
        <sz val="11"/>
        <rFont val="宋体"/>
        <charset val="134"/>
      </rPr>
      <t>3022603-自聘人员劳务费</t>
    </r>
  </si>
  <si>
    <t>表16</t>
  </si>
  <si>
    <t>政府购买服务预算表</t>
  </si>
  <si>
    <t>单位名称/项目名称</t>
  </si>
  <si>
    <t>指导性目录</t>
  </si>
  <si>
    <t>服务领域</t>
  </si>
  <si>
    <t>预算金额</t>
  </si>
  <si>
    <t>合同期限</t>
  </si>
  <si>
    <t>备注</t>
  </si>
  <si>
    <t>一级</t>
  </si>
  <si>
    <t>二级</t>
  </si>
  <si>
    <t>三级</t>
  </si>
  <si>
    <t>表17</t>
  </si>
  <si>
    <t>政府采购预算表</t>
  </si>
  <si>
    <t>采购品目</t>
  </si>
  <si>
    <t>数量</t>
  </si>
  <si>
    <t>总金额</t>
  </si>
  <si>
    <t>专门面向中小企业采购</t>
  </si>
  <si>
    <t>专门面向小型、微型企业采购</t>
  </si>
  <si>
    <t>专门面向监狱企业采购</t>
  </si>
  <si>
    <t>专门面向残疾人福利性单位采购</t>
  </si>
  <si>
    <t>采购说明</t>
  </si>
  <si>
    <t>表18</t>
  </si>
  <si>
    <t>国有资产配置预算表</t>
  </si>
  <si>
    <t>资产分类</t>
  </si>
  <si>
    <t>配置数量</t>
  </si>
  <si>
    <t>单价（元）</t>
  </si>
  <si>
    <t>配置资产金额
（万元）</t>
  </si>
  <si>
    <t>资产配置预算说明</t>
  </si>
  <si>
    <t>表19</t>
  </si>
  <si>
    <t>项目支出绩效表</t>
  </si>
  <si>
    <t>年度目标</t>
  </si>
  <si>
    <t>一级指标</t>
  </si>
  <si>
    <t>二级指标</t>
  </si>
  <si>
    <t>三级指标</t>
  </si>
  <si>
    <t>指标性质</t>
  </si>
  <si>
    <t>指标值</t>
  </si>
  <si>
    <t>度量单位</t>
  </si>
  <si>
    <t>权重</t>
  </si>
  <si>
    <t>51118121R000000040861-工资性支出（行政）</t>
  </si>
  <si>
    <t>严格执行相关政策，保障工资及时、足额发放或社保及时、足额缴纳，预算编制科学合理，减少结余资金。</t>
  </si>
  <si>
    <t>效益指标</t>
  </si>
  <si>
    <t>社会效益指标</t>
  </si>
  <si>
    <t>足额保障率（参保率）</t>
  </si>
  <si>
    <t>＝</t>
  </si>
  <si>
    <t>100</t>
  </si>
  <si>
    <t>%</t>
  </si>
  <si>
    <t>30</t>
  </si>
  <si>
    <t>产出指标</t>
  </si>
  <si>
    <t>数量指标</t>
  </si>
  <si>
    <t>发放（缴纳）覆盖率</t>
  </si>
  <si>
    <t>60</t>
  </si>
  <si>
    <t>302.56</t>
  </si>
  <si>
    <t>51118121R000000040873-工资性支出（事业）</t>
  </si>
  <si>
    <t>51118121R000000042408-住房公积金（行政）</t>
  </si>
  <si>
    <t>44.52</t>
  </si>
  <si>
    <t>51118121R000000042413-住房公积金（事业）</t>
  </si>
  <si>
    <t>51118121R000000042526-社会保障缴费（行政）</t>
  </si>
  <si>
    <t>93.49</t>
  </si>
  <si>
    <t>51118121R000000042530-社会保障缴费（事业）</t>
  </si>
  <si>
    <t>51118121T000000240017-破产改制企业提前退休人员生活补贴</t>
  </si>
  <si>
    <t>根据2013年5月21日市委常委会第21期《会议纪要》，代发国有、城镇集体破产改制企业职工提前退休生活补贴，保障该类人员基本生活水平。</t>
  </si>
  <si>
    <t>时效指标</t>
  </si>
  <si>
    <t>发放期限</t>
  </si>
  <si>
    <t>≥</t>
  </si>
  <si>
    <t>1</t>
  </si>
  <si>
    <t>年</t>
  </si>
  <si>
    <t>10</t>
  </si>
  <si>
    <t>预计年发放人数</t>
  </si>
  <si>
    <t>2000</t>
  </si>
  <si>
    <t>人</t>
  </si>
  <si>
    <t>满意度指标</t>
  </si>
  <si>
    <t>服务对象满意度指标</t>
  </si>
  <si>
    <t>领取生活补贴对象满意度</t>
  </si>
  <si>
    <t>95</t>
  </si>
  <si>
    <t>5</t>
  </si>
  <si>
    <t>领取生活补贴对象投诉率</t>
  </si>
  <si>
    <t>≤</t>
  </si>
  <si>
    <t>质量指标</t>
  </si>
  <si>
    <t>补贴发放及时性</t>
  </si>
  <si>
    <t>定性</t>
  </si>
  <si>
    <t>优良中低差</t>
  </si>
  <si>
    <t>15</t>
  </si>
  <si>
    <t>符合政策人员发放率</t>
  </si>
  <si>
    <t>按时发放该类人员生活补贴，保障其退休生活质量，切实维护社会稳定。</t>
  </si>
  <si>
    <t>可持续影响指标</t>
  </si>
  <si>
    <t>持续发放破产改制提前退休人员生活补贴对社会稳定的影响</t>
  </si>
  <si>
    <t>51118121T000000240020-被征地农转非50至55周岁女性退休人员养老金补助</t>
  </si>
  <si>
    <t>根据市政府常务会《峨府定【2016】3号》文件精神，及时代发被征地农转非50至55周岁女性退休人员养老金补助，保障该类人员基本生活水平，维护社会稳定。</t>
  </si>
  <si>
    <t>持续代发征地农转非50至55周岁女性退休人员养老金补助，保障该类人员生活水平</t>
  </si>
  <si>
    <t>发放对象满意度</t>
  </si>
  <si>
    <t>发放及时性</t>
  </si>
  <si>
    <t>每月按时发放养老金补助，保障该类人员退休生活质量，切实维护社会稳定。</t>
  </si>
  <si>
    <t>发放对象投诉率</t>
  </si>
  <si>
    <t>500</t>
  </si>
  <si>
    <t>51118121T000000240024-特殊政策参保人员重新核定养老待遇补贴</t>
  </si>
  <si>
    <t>根据乐山市人力资源和社会保障局关于《调整征地农转非人员军龄等视同缴费年限的政策解释口径》等会议记录，支付特殊政策参保人员重新核定养老待遇当地财政承担部分，保障该类人员基本生活水平。</t>
  </si>
  <si>
    <t>发放特殊政策参保人员养老待遇补差部分，持续保障该类人员基本生活水平。</t>
  </si>
  <si>
    <t>发放年限</t>
  </si>
  <si>
    <t>按时发放特殊政策参保人员养老待遇，保障该类人员退休生活质量，切实维护社会稳定。</t>
  </si>
  <si>
    <t>预计年符合政策享受财政补助人数</t>
  </si>
  <si>
    <t>领取补助人员满意度</t>
  </si>
  <si>
    <t>99</t>
  </si>
  <si>
    <t>领取补助人员投诉率</t>
  </si>
  <si>
    <t>3</t>
  </si>
  <si>
    <t>51118121T000000240025-原试点机保编制外退休人员转移后养老金补差</t>
  </si>
  <si>
    <t>根据川府发【2015】57号、乐人社发【2016】92号、峨委十三届【2016】80-5号、峨人社【2015】62号等文件精神，支付原试点机保编制外退休人员转移后养老金补差费用，保障该类退休人员基本生活水平。</t>
  </si>
  <si>
    <t>预计符合政策人数</t>
  </si>
  <si>
    <t>持续发放机保编制外退休人员养老金补差，持续保障退休人员基本生活水平。</t>
  </si>
  <si>
    <t>峨眉农信社变更名称</t>
  </si>
  <si>
    <t>补差发放率</t>
  </si>
  <si>
    <t>每月按时发放原试点机保编外退休人员转移后养老补差部分，保障退休人员生活质量，维护社会稳定。</t>
  </si>
  <si>
    <t>补差发放年限</t>
  </si>
  <si>
    <t>补差发放及时性</t>
  </si>
  <si>
    <t>51118121T000000240026-征地农转非退休人员死亡退社保支付后差额费用</t>
  </si>
  <si>
    <t>根据市政府2007年10月《对我市范围内征地农转非人员进入社保死亡后的处理意见》，对我市范围内征地农转非退休人员死亡退社保支付后差额费用财政承担部分。</t>
  </si>
  <si>
    <t>申请退费对象投诉率</t>
  </si>
  <si>
    <t>对未参保人员持续参保产生积极影响</t>
  </si>
  <si>
    <t>征地农转非退休人员死亡退社保退费率</t>
  </si>
  <si>
    <t>征地农转非退休死亡退社保支付后差额费用期限</t>
  </si>
  <si>
    <t>及时、完整退还征地农转非退休人员死亡退社保差额费用，切实维护社会稳定</t>
  </si>
  <si>
    <t>申请退费对象满意度</t>
  </si>
  <si>
    <t>96</t>
  </si>
  <si>
    <t>征地农转非退休人员死亡退社保及时性</t>
  </si>
  <si>
    <t>预计死亡需退统筹人数</t>
  </si>
  <si>
    <t>90</t>
  </si>
  <si>
    <t>51118121Y000000041777-定额公用经费（行政）</t>
  </si>
  <si>
    <t>28.50</t>
  </si>
  <si>
    <t>提高预算编制质量，严格执行预算，保障单位日常运转。</t>
  </si>
  <si>
    <t>科目调整次数</t>
  </si>
  <si>
    <t>次</t>
  </si>
  <si>
    <t>20</t>
  </si>
  <si>
    <t>运转保障率</t>
  </si>
  <si>
    <t>预算编制准确率（计算方法为：∣（执行数-预算数）/预算数∣）</t>
  </si>
  <si>
    <t>经济效益指标</t>
  </si>
  <si>
    <t>“三公经费”控制率[计算方法为：（三公经费实际支出数/预算安排数]×100%）</t>
  </si>
  <si>
    <t>16.50</t>
  </si>
  <si>
    <t>45.00</t>
  </si>
  <si>
    <t>51118121Y000000041782-定额公用经费（事业）</t>
  </si>
  <si>
    <t>7.50</t>
  </si>
  <si>
    <t>51118121Y000000053786-公务交通补贴（行政）</t>
  </si>
  <si>
    <t>14.39</t>
  </si>
  <si>
    <t>6.66</t>
  </si>
  <si>
    <t>21.06</t>
  </si>
  <si>
    <t>51118121Y000000053788-午餐补助（行政）</t>
  </si>
  <si>
    <t>7.52</t>
  </si>
  <si>
    <t>4.36</t>
  </si>
  <si>
    <t>11.88</t>
  </si>
  <si>
    <t>51118121Y000000053789-午餐补助（事业）</t>
  </si>
  <si>
    <t>1.98</t>
  </si>
  <si>
    <t>51118121Y000000053792-离退休人员活动费</t>
  </si>
  <si>
    <t>1.08</t>
  </si>
  <si>
    <t>0.28</t>
  </si>
  <si>
    <t>0.56</t>
  </si>
  <si>
    <t>51118121Y000000053797-公车运行维护费</t>
  </si>
  <si>
    <t>51118122R000000331524-独子费（事业）</t>
  </si>
  <si>
    <t>0.02</t>
  </si>
  <si>
    <t>51118122R000000332045-独子费（行政）</t>
  </si>
  <si>
    <t>0.08</t>
  </si>
  <si>
    <t>0.07</t>
  </si>
  <si>
    <t>51118122R000000415687-建国初期参加革命工作部分退休干部困难补助</t>
  </si>
  <si>
    <t>3.04</t>
  </si>
  <si>
    <t>51118122T000000375862-就业专项工作经费</t>
  </si>
  <si>
    <t>积极完成就业创业工作目标，大力开展就业扶贫工作，开展送岗下乡，为群众提供岗位，完成上级下达各项工作目标。</t>
  </si>
  <si>
    <t>帮扶对象满意度指标</t>
  </si>
  <si>
    <t>就业扶持政策经办服务满意度</t>
  </si>
  <si>
    <t>公共就业服务满意度</t>
  </si>
  <si>
    <t>85</t>
  </si>
  <si>
    <t>失业人员再就业人数</t>
  </si>
  <si>
    <t>1.1</t>
  </si>
  <si>
    <t>万人</t>
  </si>
  <si>
    <t>提供就业服务，为群众提供岗位</t>
  </si>
  <si>
    <t>2</t>
  </si>
  <si>
    <t>资金在规定时间内下达率</t>
  </si>
  <si>
    <t>98</t>
  </si>
  <si>
    <t>元</t>
  </si>
  <si>
    <t>零就业家庭帮扶率</t>
  </si>
  <si>
    <t>家</t>
  </si>
  <si>
    <t>城镇登记失业率</t>
  </si>
  <si>
    <t>4.4</t>
  </si>
  <si>
    <t>51118122T000000376024-劳动保障协理员绩效</t>
  </si>
  <si>
    <t xml:space="preserve">劳动保障协理员绩效工资800元/月，绩效奖2000元/年。
</t>
  </si>
  <si>
    <t>劳动保障协理员绩效发放率</t>
  </si>
  <si>
    <t>元/月</t>
  </si>
  <si>
    <t>元/年</t>
  </si>
  <si>
    <t>户</t>
  </si>
  <si>
    <t>享受劳动保障协理员绩效人员数量</t>
  </si>
  <si>
    <t>83</t>
  </si>
  <si>
    <t>就业扶持政策经办满意度</t>
  </si>
  <si>
    <t>年末城镇登记失业率</t>
  </si>
  <si>
    <t>51118122T000000419773-根据国家政策调待资金地方配套</t>
  </si>
  <si>
    <t>根据国家政策调待资金地方配套</t>
  </si>
  <si>
    <t>根据国家政策调待资金地方配套年度</t>
  </si>
  <si>
    <t>2023</t>
  </si>
  <si>
    <t>根据国家政策调待资金地方配套，维护社会稳定</t>
  </si>
  <si>
    <t>430</t>
  </si>
  <si>
    <t>万元</t>
  </si>
  <si>
    <t>根据国家政策调待资金地方配套，保障退休人员基本生活水平</t>
  </si>
  <si>
    <t>领取待遇人员投诉率</t>
  </si>
  <si>
    <t>领取待遇人员满意度</t>
  </si>
  <si>
    <t>51118122T000005164962-社会保险专项经费</t>
  </si>
  <si>
    <t>　社保及各项政府补助发放业务综合经办管理</t>
  </si>
  <si>
    <t>完成年度</t>
  </si>
  <si>
    <t>对持续办理社保业务的影响</t>
  </si>
  <si>
    <t>办理业务群众投诉率</t>
  </si>
  <si>
    <t>提升社保业务工作质量，提高群众满意度</t>
  </si>
  <si>
    <t>群众满意度</t>
  </si>
  <si>
    <t>为群众办理各项社保业务，保证群众社保费缴纳、转移、退休、领取退休金等事务的开展</t>
  </si>
  <si>
    <t>办理社保业务项目数</t>
  </si>
  <si>
    <t>项</t>
  </si>
  <si>
    <t>51118122Y000000433413-工会经费</t>
  </si>
  <si>
    <t>6.08</t>
  </si>
  <si>
    <t>7.42</t>
  </si>
  <si>
    <t>51118123R000007766797-生活补助</t>
  </si>
  <si>
    <t>1.04</t>
  </si>
  <si>
    <t>51118123R000008855500-退休中人一次性补贴、职业年金做实经费</t>
  </si>
  <si>
    <t>2.56</t>
  </si>
  <si>
    <t>51118123R000008907688-机关事业单位养老保险缴费基数调增单位补缴部分</t>
  </si>
  <si>
    <t>0.18</t>
  </si>
  <si>
    <t>0.43</t>
  </si>
  <si>
    <t>51118123R000008907888-公务员医疗补助经费</t>
  </si>
  <si>
    <t>51118123R000009047418-2023年春节慰问费</t>
  </si>
  <si>
    <t>7.05</t>
  </si>
  <si>
    <t>3.55</t>
  </si>
  <si>
    <t>51118123R000009048071-2023年年终绩效考核奖</t>
  </si>
  <si>
    <t>17.99</t>
  </si>
  <si>
    <t>6.40</t>
  </si>
  <si>
    <t>14.41</t>
  </si>
  <si>
    <t>51118123T000007930300-公招考试专项经费</t>
  </si>
  <si>
    <t>2023年按市委、市政府要求，拟招聘约120人事业人员，强化我市队伍建设</t>
  </si>
  <si>
    <t>公招人员本科率</t>
  </si>
  <si>
    <t>2023年拟招聘事业人员</t>
  </si>
  <si>
    <t>120</t>
  </si>
  <si>
    <t>用人单位满意度</t>
  </si>
  <si>
    <t>分为上下年度公开招聘</t>
  </si>
  <si>
    <t>报考人员满意度</t>
  </si>
  <si>
    <t>51118123T000007934849-峨胜集团公司奖励金</t>
  </si>
  <si>
    <t>根据《市政府2015年第54次常务会议决定》（峨府定[2015]51号），逐年安排峨胜集团公司奖励金</t>
  </si>
  <si>
    <t>成本指标</t>
  </si>
  <si>
    <t>社会成本指标</t>
  </si>
  <si>
    <t>促进社会和谐</t>
  </si>
  <si>
    <t>2023年兑付2022年生活补贴</t>
  </si>
  <si>
    <t>2022年</t>
  </si>
  <si>
    <t>退休人员满意度</t>
  </si>
  <si>
    <t>2022年退休人数</t>
  </si>
  <si>
    <t>45</t>
  </si>
  <si>
    <t>退休人员生活补贴兑现率</t>
  </si>
  <si>
    <t>退休人员生活待遇兑付率</t>
  </si>
  <si>
    <t>保持退休人员生活及时</t>
  </si>
  <si>
    <t>维稳</t>
  </si>
  <si>
    <t>企业满意度</t>
  </si>
  <si>
    <t>51118123T000007942481-人力资源社会保障专项经费</t>
  </si>
  <si>
    <t>完成全市事业人员职称评定管理工作，近7000事业人员继续教育工作；做好全市机关事业单位工资管理等工作。做好工伤认定等工作</t>
  </si>
  <si>
    <t>服务对象满意率</t>
  </si>
  <si>
    <t>目标完成年限</t>
  </si>
  <si>
    <t>企业劳动合同签订率</t>
  </si>
  <si>
    <t>劳动人事争议调解成功率</t>
  </si>
  <si>
    <t>事业人员继续教育人数</t>
  </si>
  <si>
    <t>7000</t>
  </si>
  <si>
    <t>人次</t>
  </si>
  <si>
    <t>51118123T000007942850-人社系统职工食堂租金</t>
  </si>
  <si>
    <t>人社局按市政府要求，已于2021年5月整体搬迁至原社保局（大佛南路33号）办公，现职工食堂已初步建成，按程序由峨发展租用给我局，同时申请财政按实解决职工食堂租金。</t>
  </si>
  <si>
    <t>保证解决人社系统用餐需求</t>
  </si>
  <si>
    <t>完成</t>
  </si>
  <si>
    <t>确保人社系统工作正常开展</t>
  </si>
  <si>
    <t>人社系统职工满意度</t>
  </si>
  <si>
    <t>确保国有资产保值增值</t>
  </si>
  <si>
    <t>经济成本指标</t>
  </si>
  <si>
    <t>按峨发展测算，门市租金成本</t>
  </si>
  <si>
    <t>14.82</t>
  </si>
  <si>
    <t>食堂已于2021年12月建成</t>
  </si>
  <si>
    <t>职工就餐人数</t>
  </si>
  <si>
    <t>51118123T000007967178-城乡居民基本养老保险参保缴费县级补贴</t>
  </si>
  <si>
    <t>根据川府发【2014】23号文件规定，完成城乡居民养老保险参保缴费补贴，保障参保人员保险缴费按时及时足额缴纳，维护社会稳定。</t>
  </si>
  <si>
    <t>参保人员投诉率</t>
  </si>
  <si>
    <t>对城乡居民持续参加养老保险缴费的积极影响</t>
  </si>
  <si>
    <t>基本养老保险参保率</t>
  </si>
  <si>
    <t>参保缴费期限</t>
  </si>
  <si>
    <t>保障参保人员保险缴费按时及时足额缴纳，维护社会稳定</t>
  </si>
  <si>
    <t>参保人员满意度</t>
  </si>
  <si>
    <t>资金到位及时性</t>
  </si>
  <si>
    <t>城乡居民基本养老保险参保人数</t>
  </si>
  <si>
    <t>50000</t>
  </si>
  <si>
    <t>51118123T000007967230-困难群体城乡居民养老保险县级代缴资金</t>
  </si>
  <si>
    <t>根据川府发【2014】23号文件规定，及时代缴我市困难群体（重残及独生子女伤残家庭、建档立卡贫困人员、民政特殊困难群体）城乡居民养老保险费，保障该类人员基本保险权益，维护社会稳定。</t>
  </si>
  <si>
    <t>符合政策规定人员保险代缴率</t>
  </si>
  <si>
    <t>代缴档次</t>
  </si>
  <si>
    <t>元/人年</t>
  </si>
  <si>
    <t>代缴群体投诉率</t>
  </si>
  <si>
    <t>符合条件人员代缴期限</t>
  </si>
  <si>
    <t>11600</t>
  </si>
  <si>
    <t>代缴群体满意度</t>
  </si>
  <si>
    <t>对困难群体参加城乡居民养老保险的可持续影响</t>
  </si>
  <si>
    <t>保障该类人员基本保险权益，维护社会稳定</t>
  </si>
  <si>
    <t>51118123T000007967313-城乡居民养老保险基础养老金补贴（县级配套）</t>
  </si>
  <si>
    <t>根据川府发【2014】23号文件，及时发放城乡居民养老保险待遇享受人员基础养老金上调补贴县级财政承担部分，保障该类人员基本生活水平，维护社会稳定。</t>
  </si>
  <si>
    <t>基础养老金按时足额发放比率</t>
  </si>
  <si>
    <t>待遇享受对象投诉率</t>
  </si>
  <si>
    <t>预计年基础养老金待遇享受人数</t>
  </si>
  <si>
    <t>40000</t>
  </si>
  <si>
    <t>待遇享受人员基础养老金上调发放及时性</t>
  </si>
  <si>
    <t>对领取待遇人员的可持续性影响</t>
  </si>
  <si>
    <t>待遇享受对象满意度</t>
  </si>
  <si>
    <t>按时发放待遇享受基础养老金上调部分，保障该类人员退休生活水平，切实维护社会稳定。</t>
  </si>
  <si>
    <t>51118123T000007969057-2023年劳务派遣人员经费</t>
  </si>
  <si>
    <t>2023年我局共有劳务派遣人员5人，其中公务用车驾驶员3人，行政辅助岗位2人。</t>
  </si>
  <si>
    <t>可持续发展指标</t>
  </si>
  <si>
    <t>保障人社系统工作正常开展，工作开展率</t>
  </si>
  <si>
    <t>经费包干，节约成本，严格按用工控制数</t>
  </si>
  <si>
    <t>保障机关公务用车正常运行，保证出车率</t>
  </si>
  <si>
    <t>劳务派遣年度</t>
  </si>
  <si>
    <t>劳务派遣总费用</t>
  </si>
  <si>
    <t>309536.4</t>
  </si>
  <si>
    <t>劳务派遣人数</t>
  </si>
  <si>
    <t>51118123T000008891233-农民工服务保障及慰问专项经费</t>
  </si>
  <si>
    <t>农民工服务保障及春节慰问专项经费</t>
  </si>
  <si>
    <t>保证农民工工资及时兑付</t>
  </si>
  <si>
    <t>维护社会稳定</t>
  </si>
  <si>
    <t>春节慰问社员代表</t>
  </si>
  <si>
    <t>人数</t>
  </si>
  <si>
    <t>企业农民工代表、社员代表慰问标准</t>
  </si>
  <si>
    <t>150</t>
  </si>
  <si>
    <t>慰问群体满意率</t>
  </si>
  <si>
    <t>慰问年度</t>
  </si>
  <si>
    <t>春节慰问企业农民工代表</t>
  </si>
  <si>
    <t>春节慰问未返乡农民工家庭</t>
  </si>
  <si>
    <t>24</t>
  </si>
  <si>
    <t>未返乡农民工慰问标准</t>
  </si>
  <si>
    <t>220</t>
  </si>
  <si>
    <t>51118123T000009029042-职称评审、劳动仲裁监察等业务经费</t>
  </si>
  <si>
    <t>做好全市职称评审工作、事业人员继续教育等工作，做好劳动仲裁、劳动监察等业务工作经费</t>
  </si>
  <si>
    <t>案件调处率</t>
  </si>
  <si>
    <t>劳动监察案件调处</t>
  </si>
  <si>
    <t>400</t>
  </si>
  <si>
    <t>案件数</t>
  </si>
  <si>
    <t>按时完成事业人员继续教育</t>
  </si>
  <si>
    <t>专业人员继续教育</t>
  </si>
  <si>
    <t>案件涉及企业及人员</t>
  </si>
  <si>
    <t>召开评审会</t>
  </si>
  <si>
    <t>8</t>
  </si>
  <si>
    <t>场次</t>
  </si>
  <si>
    <t>劳动合同签订率</t>
  </si>
  <si>
    <t>51118123T000009034961-（春节前）10KV变压器安装工程项目经费</t>
  </si>
  <si>
    <t>总费用38.37，已付28万，余10.37，春节前支付20%</t>
  </si>
  <si>
    <t>购置设备数量</t>
  </si>
  <si>
    <t>台（套）</t>
  </si>
  <si>
    <t>设备故障率</t>
  </si>
  <si>
    <t>0</t>
  </si>
  <si>
    <t>设备使用年限</t>
  </si>
  <si>
    <t>使用人员满意度</t>
  </si>
  <si>
    <t>设备利用率</t>
  </si>
  <si>
    <t>安装工程验收合格率</t>
  </si>
  <si>
    <t>政府采购率</t>
  </si>
  <si>
    <t>节约用电成本，保证人社系统办公楼使用率</t>
  </si>
  <si>
    <t>设备质量合格率</t>
  </si>
  <si>
    <t>51118123T000009094475-2022年破产（改制）帮扶企业职工“两保”补助</t>
  </si>
  <si>
    <t>2022年破产（改制）帮扶企业职工“两保”补助</t>
  </si>
  <si>
    <t>“两保”补助帮扶率</t>
  </si>
  <si>
    <t>帮扶对象满意度</t>
  </si>
  <si>
    <t>可持续影响年限</t>
  </si>
  <si>
    <t>40</t>
  </si>
  <si>
    <t>成本控制率</t>
  </si>
  <si>
    <t>51118123T000009135639-聘用人员经费</t>
  </si>
  <si>
    <t>对单位工作开展的持续性影响</t>
  </si>
  <si>
    <t>优</t>
  </si>
  <si>
    <t>聘用人员人数</t>
  </si>
  <si>
    <t>17</t>
  </si>
  <si>
    <t>聘用人员满意度</t>
  </si>
  <si>
    <t>足额保障率</t>
  </si>
  <si>
    <t>经费执行标准</t>
  </si>
  <si>
    <t>58439.28</t>
  </si>
  <si>
    <t>发放覆盖率</t>
  </si>
  <si>
    <t>聘用时限</t>
  </si>
  <si>
    <t>表20</t>
  </si>
  <si>
    <t>部门（单位）整体支出绩效表</t>
  </si>
  <si>
    <t>预算年度:2023</t>
  </si>
  <si>
    <t>预算（单位）名称：</t>
  </si>
  <si>
    <t>单位：万元</t>
  </si>
  <si>
    <t>总体资金情况（元）</t>
  </si>
  <si>
    <t>预算支出总额</t>
  </si>
  <si>
    <t>专户
资金</t>
  </si>
  <si>
    <t>专户资金</t>
  </si>
  <si>
    <t>年度主要任务</t>
  </si>
  <si>
    <t>任务名称</t>
  </si>
  <si>
    <t>主要内容</t>
  </si>
  <si>
    <t>持续用力加大就业</t>
  </si>
  <si>
    <t>落实二十大“就业优先”战略，进一步落实稳岗政策红利，统筹做好重点群体就业，开展困难群体精准就业帮扶，动态消除零就业家庭。接续开展各类就业服务专项活动，通过“线上”“线下”招聘对接等活动，高质量推送就业岗位。</t>
  </si>
  <si>
    <t>全面推进社保体系建设</t>
  </si>
  <si>
    <t>狠抓社保参保扩面，以农民工、个体灵活就业人员、新业态从业人员为突破口，积极引导参保企业、参保群众续保缴费。进一步加强对实体经济支持，落细落实减税降费等各项助企纾困政策措施。加强社保基金管理，健全社保政策、经办、信息、监督“四位一体”的风险防控体系。</t>
  </si>
  <si>
    <t>加强人事人才工作</t>
  </si>
  <si>
    <t>聚集产业转型升级，实施人才汇聚计划，深化高校“一站式”考核招聘活动，加大招才引智力度。实施专业技术人才知识更新工程，畅通基层人才发展通道。规范事业单位人事管理，优化公开招聘、人员聘用、待遇兑现流程。</t>
  </si>
  <si>
    <t>多措并举确保稳定</t>
  </si>
  <si>
    <t>深入实施人社系统“化险保安”行动，持续加大劳动保障监察执法力度，开展根治欠薪“飓风行动”，深化和谐劳动关系“春风行动”，维护劳动者合法权益，促进企业健康发展，积极构建规范有序、公正合理、合作共赢、和谐稳定的劳动关系。</t>
  </si>
  <si>
    <t>部
门
整
体
绩
效
情
况</t>
  </si>
  <si>
    <t>整体绩效
目标</t>
  </si>
  <si>
    <t>突出人社部门政治机关定位，把握人社工作政治性、人民性 ，深刻领悟“两个确立”的决定性意义，贯彻落实党的二十大精神，全力保民生、促发展。</t>
  </si>
  <si>
    <t>年度绩效指标</t>
  </si>
  <si>
    <t xml:space="preserve"> 三级指标</t>
  </si>
  <si>
    <t>绩效指标性质</t>
  </si>
  <si>
    <t>绩效指标值</t>
  </si>
  <si>
    <t>绩效度量单位</t>
  </si>
  <si>
    <t>城乡居民养老金领取人员</t>
  </si>
  <si>
    <t>38400</t>
  </si>
  <si>
    <t>城镇新增就业</t>
  </si>
  <si>
    <t>7200</t>
  </si>
  <si>
    <t>机关养老金领取人员</t>
  </si>
  <si>
    <t>4500</t>
  </si>
  <si>
    <t>就业困难人员再就业</t>
  </si>
  <si>
    <t>550</t>
  </si>
  <si>
    <t>企业养老金领取人员</t>
  </si>
  <si>
    <t>68900</t>
  </si>
  <si>
    <t>失业人员再就业</t>
  </si>
  <si>
    <t>1680</t>
  </si>
  <si>
    <t>持续加大就业力度</t>
  </si>
  <si>
    <t>优良差</t>
  </si>
  <si>
    <t>其他说明</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</si>
</sst>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m&quot;月&quot;dd&quot;日&quot;"/>
  </numFmts>
  <fonts count="52">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6"/>
      <color rgb="FF000000"/>
      <name val="黑体"/>
      <charset val="134"/>
    </font>
    <font>
      <b/>
      <sz val="16"/>
      <color theme="0" tint="-0.499984740745262"/>
      <name val="微软雅黑"/>
      <charset val="134"/>
    </font>
    <font>
      <sz val="11"/>
      <color theme="1"/>
      <name val="宋体"/>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b/>
      <sz val="11"/>
      <name val="宋体"/>
      <charset val="134"/>
    </font>
    <font>
      <b/>
      <sz val="11"/>
      <color rgb="FF000000"/>
      <name val="宋体"/>
      <charset val="134"/>
    </font>
    <font>
      <sz val="11"/>
      <color rgb="FF000000"/>
      <name val="SimSun"/>
      <charset val="134"/>
    </font>
    <font>
      <b/>
      <sz val="9"/>
      <color rgb="FF000000"/>
      <name val="SimSun"/>
      <charset val="134"/>
    </font>
    <font>
      <b/>
      <sz val="11"/>
      <color rgb="FF000000"/>
      <name val="SimSun"/>
      <charset val="134"/>
    </font>
    <font>
      <b/>
      <sz val="9"/>
      <color rgb="FF000000"/>
      <name val="宋体"/>
      <charset val="134"/>
    </font>
    <font>
      <sz val="9"/>
      <name val="SimSun"/>
      <charset val="134"/>
    </font>
    <font>
      <sz val="9"/>
      <color rgb="FF000000"/>
      <name val="simhei"/>
      <charset val="134"/>
    </font>
    <font>
      <sz val="11"/>
      <name val="宋体"/>
      <charset val="134"/>
    </font>
    <font>
      <sz val="11"/>
      <name val="SimSun"/>
      <charset val="134"/>
    </font>
    <font>
      <sz val="10"/>
      <color rgb="FF000000"/>
      <name val="SimSu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b/>
      <sz val="36"/>
      <color rgb="FF000000"/>
      <name val="黑体"/>
      <charset val="134"/>
    </font>
    <font>
      <b/>
      <sz val="22"/>
      <color rgb="FF000000"/>
      <name val="楷体"/>
      <charset val="134"/>
    </font>
    <font>
      <b/>
      <sz val="16"/>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134"/>
    </font>
    <font>
      <sz val="10"/>
      <name val="宋体"/>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rgb="FFFFFFFF"/>
      </left>
      <right style="thin">
        <color rgb="FFFFFFFF"/>
      </right>
      <top style="thin">
        <color rgb="FFFFFFFF"/>
      </top>
      <bottom style="thin">
        <color rgb="FFFFFFFF"/>
      </bottom>
      <diagonal/>
    </border>
    <border>
      <left style="thin">
        <color auto="1"/>
      </left>
      <right/>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FFFFFF"/>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right/>
      <top style="thin">
        <color rgb="FFFFFFFF"/>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0" fillId="0" borderId="0" applyFont="0" applyFill="0" applyBorder="0" applyAlignment="0" applyProtection="0">
      <alignment vertical="center"/>
    </xf>
    <xf numFmtId="0" fontId="31" fillId="5" borderId="0" applyNumberFormat="0" applyBorder="0" applyAlignment="0" applyProtection="0">
      <alignment vertical="center"/>
    </xf>
    <xf numFmtId="0" fontId="32" fillId="6" borderId="33"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7" borderId="0" applyNumberFormat="0" applyBorder="0" applyAlignment="0" applyProtection="0">
      <alignment vertical="center"/>
    </xf>
    <xf numFmtId="0" fontId="33" fillId="8" borderId="0" applyNumberFormat="0" applyBorder="0" applyAlignment="0" applyProtection="0">
      <alignment vertical="center"/>
    </xf>
    <xf numFmtId="43" fontId="30" fillId="0" borderId="0" applyFont="0" applyFill="0" applyBorder="0" applyAlignment="0" applyProtection="0">
      <alignment vertical="center"/>
    </xf>
    <xf numFmtId="0" fontId="34" fillId="9"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10" borderId="34" applyNumberFormat="0" applyFont="0" applyAlignment="0" applyProtection="0">
      <alignment vertical="center"/>
    </xf>
    <xf numFmtId="0" fontId="34" fillId="11"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5" applyNumberFormat="0" applyFill="0" applyAlignment="0" applyProtection="0">
      <alignment vertical="center"/>
    </xf>
    <xf numFmtId="0" fontId="42" fillId="0" borderId="35" applyNumberFormat="0" applyFill="0" applyAlignment="0" applyProtection="0">
      <alignment vertical="center"/>
    </xf>
    <xf numFmtId="0" fontId="34" fillId="12" borderId="0" applyNumberFormat="0" applyBorder="0" applyAlignment="0" applyProtection="0">
      <alignment vertical="center"/>
    </xf>
    <xf numFmtId="0" fontId="37" fillId="0" borderId="36" applyNumberFormat="0" applyFill="0" applyAlignment="0" applyProtection="0">
      <alignment vertical="center"/>
    </xf>
    <xf numFmtId="0" fontId="34" fillId="13" borderId="0" applyNumberFormat="0" applyBorder="0" applyAlignment="0" applyProtection="0">
      <alignment vertical="center"/>
    </xf>
    <xf numFmtId="0" fontId="43" fillId="14" borderId="37" applyNumberFormat="0" applyAlignment="0" applyProtection="0">
      <alignment vertical="center"/>
    </xf>
    <xf numFmtId="0" fontId="44" fillId="14" borderId="33" applyNumberFormat="0" applyAlignment="0" applyProtection="0">
      <alignment vertical="center"/>
    </xf>
    <xf numFmtId="0" fontId="45" fillId="15" borderId="38" applyNumberFormat="0" applyAlignment="0" applyProtection="0">
      <alignment vertical="center"/>
    </xf>
    <xf numFmtId="0" fontId="31" fillId="16" borderId="0" applyNumberFormat="0" applyBorder="0" applyAlignment="0" applyProtection="0">
      <alignment vertical="center"/>
    </xf>
    <xf numFmtId="0" fontId="34" fillId="17" borderId="0" applyNumberFormat="0" applyBorder="0" applyAlignment="0" applyProtection="0">
      <alignment vertical="center"/>
    </xf>
    <xf numFmtId="0" fontId="46" fillId="0" borderId="39" applyNumberFormat="0" applyFill="0" applyAlignment="0" applyProtection="0">
      <alignment vertical="center"/>
    </xf>
    <xf numFmtId="0" fontId="47" fillId="0" borderId="40" applyNumberFormat="0" applyFill="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31" fillId="20" borderId="0" applyNumberFormat="0" applyBorder="0" applyAlignment="0" applyProtection="0">
      <alignment vertical="center"/>
    </xf>
    <xf numFmtId="0" fontId="34"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1"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1" fillId="34" borderId="0" applyNumberFormat="0" applyBorder="0" applyAlignment="0" applyProtection="0">
      <alignment vertical="center"/>
    </xf>
    <xf numFmtId="0" fontId="34" fillId="35" borderId="0" applyNumberFormat="0" applyBorder="0" applyAlignment="0" applyProtection="0">
      <alignment vertical="center"/>
    </xf>
    <xf numFmtId="0" fontId="50" fillId="0" borderId="0">
      <alignment vertical="center"/>
    </xf>
  </cellStyleXfs>
  <cellXfs count="183">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 fillId="0" borderId="3" xfId="0" applyFont="1" applyBorder="1" applyAlignment="1">
      <alignment vertical="center" wrapText="1"/>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4" xfId="0" applyFont="1" applyBorder="1" applyAlignment="1">
      <alignment vertical="center" wrapText="1"/>
    </xf>
    <xf numFmtId="0" fontId="7" fillId="2" borderId="5"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6" xfId="0" applyFont="1" applyFill="1" applyBorder="1" applyAlignment="1">
      <alignment horizontal="left" vertical="center" wrapText="1"/>
    </xf>
    <xf numFmtId="0" fontId="7" fillId="0" borderId="7" xfId="49" applyFont="1" applyBorder="1" applyAlignment="1">
      <alignment horizontal="center" vertical="center" wrapText="1"/>
    </xf>
    <xf numFmtId="0" fontId="8" fillId="2" borderId="7" xfId="49" applyFont="1" applyFill="1" applyBorder="1" applyAlignment="1">
      <alignment horizontal="center" vertical="center" wrapText="1"/>
    </xf>
    <xf numFmtId="0" fontId="8" fillId="2" borderId="7" xfId="0" applyFont="1" applyFill="1" applyBorder="1" applyAlignment="1">
      <alignment horizontal="center" vertical="center" wrapText="1"/>
    </xf>
    <xf numFmtId="0" fontId="1" fillId="0" borderId="8" xfId="0" applyFont="1" applyBorder="1" applyAlignment="1">
      <alignment vertical="center" wrapText="1"/>
    </xf>
    <xf numFmtId="0" fontId="7" fillId="0" borderId="9" xfId="49" applyFont="1" applyBorder="1" applyAlignment="1">
      <alignment horizontal="center" vertical="center" wrapText="1"/>
    </xf>
    <xf numFmtId="0" fontId="8" fillId="2" borderId="9" xfId="49" applyFont="1" applyFill="1" applyBorder="1" applyAlignment="1">
      <alignment horizontal="center" vertical="center" wrapText="1"/>
    </xf>
    <xf numFmtId="176" fontId="7" fillId="2" borderId="9" xfId="49" applyNumberFormat="1" applyFont="1" applyFill="1" applyBorder="1" applyAlignment="1">
      <alignment horizontal="right" vertical="center" wrapText="1"/>
    </xf>
    <xf numFmtId="176" fontId="7" fillId="0" borderId="9" xfId="49" applyNumberFormat="1" applyFont="1" applyBorder="1" applyAlignment="1">
      <alignment horizontal="right" vertical="center" wrapText="1"/>
    </xf>
    <xf numFmtId="0" fontId="6"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9" xfId="0" applyFont="1" applyFill="1" applyBorder="1" applyAlignment="1">
      <alignment vertical="center"/>
    </xf>
    <xf numFmtId="0" fontId="6" fillId="0" borderId="9"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left" vertical="top" wrapText="1"/>
    </xf>
    <xf numFmtId="0" fontId="10" fillId="2" borderId="9"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9" xfId="0"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7" fillId="0" borderId="7" xfId="0" applyFont="1" applyFill="1" applyBorder="1" applyAlignment="1">
      <alignment horizontal="left" vertical="top" wrapText="1"/>
    </xf>
    <xf numFmtId="0" fontId="5" fillId="2" borderId="16" xfId="0" applyFont="1" applyFill="1" applyBorder="1" applyAlignment="1">
      <alignment horizontal="center" vertical="center" wrapText="1"/>
    </xf>
    <xf numFmtId="0" fontId="6" fillId="0" borderId="16" xfId="0" applyFont="1" applyFill="1" applyBorder="1" applyAlignment="1">
      <alignment horizontal="center" vertical="center"/>
    </xf>
    <xf numFmtId="0" fontId="11" fillId="0" borderId="6" xfId="0" applyFont="1" applyFill="1" applyBorder="1" applyAlignment="1">
      <alignment horizontal="right" vertical="center" wrapText="1"/>
    </xf>
    <xf numFmtId="0" fontId="11" fillId="0" borderId="17" xfId="0" applyFont="1" applyFill="1" applyBorder="1" applyAlignment="1">
      <alignment horizontal="right" vertical="center" wrapText="1"/>
    </xf>
    <xf numFmtId="0" fontId="8" fillId="0" borderId="7" xfId="49" applyFont="1" applyBorder="1" applyAlignment="1">
      <alignment horizontal="center" vertical="center" wrapText="1"/>
    </xf>
    <xf numFmtId="176" fontId="7" fillId="0" borderId="9" xfId="49" applyNumberFormat="1" applyFont="1" applyBorder="1" applyAlignment="1">
      <alignment horizontal="right" vertical="center"/>
    </xf>
    <xf numFmtId="0" fontId="6" fillId="0" borderId="12" xfId="0" applyFont="1" applyFill="1" applyBorder="1" applyAlignment="1">
      <alignment horizontal="center" vertical="center" wrapText="1"/>
    </xf>
    <xf numFmtId="0" fontId="6" fillId="0" borderId="9" xfId="0" applyFont="1" applyFill="1" applyBorder="1" applyAlignment="1" applyProtection="1">
      <alignment horizontal="center" vertical="center" wrapText="1"/>
      <protection locked="0"/>
    </xf>
    <xf numFmtId="0" fontId="1" fillId="0" borderId="18" xfId="0" applyFont="1" applyBorder="1" applyAlignment="1">
      <alignment vertical="center" wrapText="1"/>
    </xf>
    <xf numFmtId="0" fontId="2" fillId="0" borderId="19" xfId="0" applyFont="1" applyBorder="1" applyAlignment="1">
      <alignment vertical="center" wrapText="1"/>
    </xf>
    <xf numFmtId="0" fontId="1" fillId="0" borderId="19" xfId="0" applyFont="1" applyBorder="1" applyAlignment="1">
      <alignment vertical="center" wrapText="1"/>
    </xf>
    <xf numFmtId="0" fontId="4" fillId="0" borderId="20" xfId="0" applyFont="1" applyBorder="1" applyAlignment="1">
      <alignment horizontal="center" vertical="center"/>
    </xf>
    <xf numFmtId="0" fontId="1" fillId="0" borderId="21" xfId="0" applyFont="1" applyBorder="1" applyAlignment="1">
      <alignment vertical="center" wrapText="1"/>
    </xf>
    <xf numFmtId="0" fontId="2" fillId="0" borderId="3" xfId="0" applyFont="1" applyBorder="1" applyAlignment="1">
      <alignment vertical="center" wrapText="1"/>
    </xf>
    <xf numFmtId="0" fontId="12" fillId="3" borderId="22"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Fill="1" applyBorder="1" applyAlignment="1">
      <alignment horizontal="right" vertical="center"/>
    </xf>
    <xf numFmtId="0" fontId="2" fillId="0" borderId="23" xfId="0" applyFont="1" applyBorder="1" applyAlignment="1">
      <alignment horizontal="right" vertical="center"/>
    </xf>
    <xf numFmtId="0" fontId="1" fillId="0" borderId="24" xfId="0" applyFont="1" applyBorder="1" applyAlignment="1">
      <alignment vertical="center" wrapText="1"/>
    </xf>
    <xf numFmtId="0" fontId="13" fillId="0" borderId="3" xfId="0" applyFont="1" applyBorder="1" applyAlignment="1">
      <alignment horizontal="center"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2" fillId="0" borderId="22" xfId="0" applyFont="1" applyBorder="1" applyAlignment="1">
      <alignment horizontal="left" vertical="center"/>
    </xf>
    <xf numFmtId="0" fontId="1" fillId="0" borderId="27" xfId="0" applyFont="1" applyBorder="1" applyAlignment="1">
      <alignment vertical="center" wrapText="1"/>
    </xf>
    <xf numFmtId="0" fontId="14" fillId="0" borderId="4" xfId="0" applyFont="1" applyBorder="1" applyAlignment="1">
      <alignment vertical="center" wrapText="1"/>
    </xf>
    <xf numFmtId="0" fontId="12" fillId="0" borderId="22" xfId="0" applyFont="1" applyBorder="1" applyAlignment="1">
      <alignment horizontal="center" vertical="center"/>
    </xf>
    <xf numFmtId="0" fontId="15" fillId="0" borderId="23" xfId="0" applyFont="1" applyBorder="1" applyAlignment="1">
      <alignment horizontal="right" vertical="center"/>
    </xf>
    <xf numFmtId="4" fontId="15" fillId="0" borderId="23" xfId="0" applyNumberFormat="1" applyFont="1" applyBorder="1" applyAlignment="1">
      <alignment horizontal="right" vertical="center"/>
    </xf>
    <xf numFmtId="0" fontId="12" fillId="0" borderId="22" xfId="0" applyFont="1" applyBorder="1" applyAlignment="1">
      <alignment horizontal="left" vertical="center"/>
    </xf>
    <xf numFmtId="0" fontId="14" fillId="0" borderId="26" xfId="0" applyFont="1" applyBorder="1" applyAlignment="1">
      <alignment vertical="center" wrapText="1"/>
    </xf>
    <xf numFmtId="0" fontId="13" fillId="0" borderId="23" xfId="0" applyFont="1" applyBorder="1" applyAlignment="1">
      <alignment horizontal="right" vertical="center"/>
    </xf>
    <xf numFmtId="4" fontId="13" fillId="0" borderId="23" xfId="0" applyNumberFormat="1" applyFont="1" applyBorder="1" applyAlignment="1">
      <alignment horizontal="right" vertical="center"/>
    </xf>
    <xf numFmtId="0" fontId="2" fillId="0" borderId="22" xfId="0" applyFont="1" applyBorder="1" applyAlignment="1">
      <alignment horizontal="left" vertical="center" indent="1"/>
    </xf>
    <xf numFmtId="0" fontId="1" fillId="0" borderId="28" xfId="0" applyFont="1" applyBorder="1" applyAlignment="1">
      <alignment vertical="center" wrapText="1"/>
    </xf>
    <xf numFmtId="0" fontId="2" fillId="0" borderId="1" xfId="0" applyFont="1" applyBorder="1" applyAlignment="1">
      <alignment horizontal="center" vertical="center" wrapText="1"/>
    </xf>
    <xf numFmtId="0" fontId="16" fillId="0" borderId="4" xfId="0" applyFont="1" applyBorder="1" applyAlignment="1">
      <alignment vertical="center" wrapText="1"/>
    </xf>
    <xf numFmtId="0" fontId="12" fillId="0" borderId="23" xfId="0" applyFont="1" applyBorder="1" applyAlignment="1">
      <alignment horizontal="center" vertical="center"/>
    </xf>
    <xf numFmtId="0" fontId="12" fillId="0" borderId="23" xfId="0" applyFont="1" applyBorder="1" applyAlignment="1">
      <alignment horizontal="right" vertical="center"/>
    </xf>
    <xf numFmtId="0" fontId="3" fillId="0" borderId="4" xfId="0" applyFont="1" applyBorder="1" applyAlignment="1">
      <alignment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left" vertical="center" wrapText="1" indent="1"/>
    </xf>
    <xf numFmtId="0" fontId="2" fillId="0" borderId="22" xfId="0" applyFont="1" applyBorder="1" applyAlignment="1">
      <alignment horizontal="center" vertical="center" wrapText="1"/>
    </xf>
    <xf numFmtId="0" fontId="1" fillId="0" borderId="8" xfId="0" applyFont="1" applyBorder="1" applyAlignment="1">
      <alignment horizontal="center" vertical="center" wrapText="1"/>
    </xf>
    <xf numFmtId="0" fontId="16" fillId="0" borderId="26" xfId="0" applyFont="1" applyBorder="1" applyAlignment="1">
      <alignment vertical="center" wrapText="1"/>
    </xf>
    <xf numFmtId="0" fontId="3" fillId="0" borderId="26" xfId="0" applyFont="1" applyBorder="1" applyAlignment="1">
      <alignment vertical="center" wrapText="1"/>
    </xf>
    <xf numFmtId="0" fontId="17" fillId="0" borderId="0" xfId="0" applyFont="1" applyBorder="1" applyAlignment="1">
      <alignment vertical="center" wrapText="1"/>
    </xf>
    <xf numFmtId="0" fontId="2" fillId="0" borderId="23" xfId="0" applyFont="1" applyBorder="1" applyAlignment="1">
      <alignment horizontal="right" vertical="center" wrapText="1"/>
    </xf>
    <xf numFmtId="0" fontId="1" fillId="0" borderId="29" xfId="0" applyFont="1" applyBorder="1">
      <alignment vertical="center"/>
    </xf>
    <xf numFmtId="0" fontId="2" fillId="0" borderId="19" xfId="0" applyFont="1" applyBorder="1">
      <alignment vertical="center"/>
    </xf>
    <xf numFmtId="0" fontId="1" fillId="0" borderId="19" xfId="0" applyFont="1" applyBorder="1">
      <alignment vertical="center"/>
    </xf>
    <xf numFmtId="0" fontId="3" fillId="0" borderId="19" xfId="0" applyFont="1" applyBorder="1">
      <alignment vertical="center"/>
    </xf>
    <xf numFmtId="0" fontId="4" fillId="0" borderId="26" xfId="0" applyFont="1" applyBorder="1" applyAlignment="1">
      <alignment horizontal="center" vertical="center"/>
    </xf>
    <xf numFmtId="0" fontId="1" fillId="0" borderId="26" xfId="0" applyFont="1" applyBorder="1">
      <alignment vertical="center"/>
    </xf>
    <xf numFmtId="0" fontId="2" fillId="0" borderId="3" xfId="0" applyFont="1" applyBorder="1">
      <alignment vertical="center"/>
    </xf>
    <xf numFmtId="0" fontId="1" fillId="0" borderId="3" xfId="0" applyFont="1" applyBorder="1">
      <alignment vertical="center"/>
    </xf>
    <xf numFmtId="0" fontId="3" fillId="0" borderId="3" xfId="0" applyFont="1" applyBorder="1">
      <alignment vertical="center"/>
    </xf>
    <xf numFmtId="0" fontId="13" fillId="0" borderId="3" xfId="0" applyFont="1" applyBorder="1" applyAlignment="1">
      <alignment horizontal="center" vertical="center"/>
    </xf>
    <xf numFmtId="0" fontId="14" fillId="0" borderId="26" xfId="0" applyFont="1" applyBorder="1">
      <alignment vertical="center"/>
    </xf>
    <xf numFmtId="0" fontId="12" fillId="0" borderId="22" xfId="0" applyFont="1" applyBorder="1" applyAlignment="1">
      <alignment horizontal="center" vertical="center" wrapText="1"/>
    </xf>
    <xf numFmtId="4" fontId="13" fillId="0" borderId="23" xfId="0" applyNumberFormat="1" applyFont="1" applyBorder="1" applyAlignment="1">
      <alignment horizontal="right" vertical="center" wrapText="1"/>
    </xf>
    <xf numFmtId="0" fontId="13" fillId="0" borderId="23" xfId="0" applyFont="1" applyBorder="1" applyAlignment="1">
      <alignment horizontal="right" vertical="center" wrapText="1"/>
    </xf>
    <xf numFmtId="0" fontId="1" fillId="0" borderId="27" xfId="0" applyFont="1" applyBorder="1">
      <alignment vertical="center"/>
    </xf>
    <xf numFmtId="0" fontId="1" fillId="0" borderId="8" xfId="0" applyFont="1" applyBorder="1">
      <alignment vertical="center"/>
    </xf>
    <xf numFmtId="0" fontId="1" fillId="0" borderId="24" xfId="0" applyFont="1" applyBorder="1">
      <alignment vertical="center"/>
    </xf>
    <xf numFmtId="0" fontId="1" fillId="0" borderId="4" xfId="0" applyFont="1" applyBorder="1">
      <alignment vertical="center"/>
    </xf>
    <xf numFmtId="0" fontId="1" fillId="0" borderId="25" xfId="0" applyFont="1" applyBorder="1">
      <alignment vertical="center"/>
    </xf>
    <xf numFmtId="0" fontId="1" fillId="0" borderId="28" xfId="0" applyFont="1" applyBorder="1">
      <alignment vertical="center"/>
    </xf>
    <xf numFmtId="0" fontId="3" fillId="0" borderId="3" xfId="0" applyFont="1" applyBorder="1" applyAlignment="1">
      <alignment vertical="center" wrapText="1"/>
    </xf>
    <xf numFmtId="0" fontId="12" fillId="3" borderId="23" xfId="0" applyFont="1" applyFill="1" applyBorder="1" applyAlignment="1">
      <alignment horizontal="center" vertical="center"/>
    </xf>
    <xf numFmtId="4" fontId="15" fillId="0" borderId="22" xfId="0" applyNumberFormat="1" applyFont="1" applyBorder="1" applyAlignment="1">
      <alignment horizontal="right" vertical="center"/>
    </xf>
    <xf numFmtId="0" fontId="15" fillId="0" borderId="22" xfId="0" applyFont="1" applyBorder="1" applyAlignment="1">
      <alignment horizontal="right" vertical="center"/>
    </xf>
    <xf numFmtId="0" fontId="2" fillId="0" borderId="23" xfId="0" applyFont="1" applyBorder="1" applyAlignment="1">
      <alignment horizontal="center" vertical="center" wrapText="1"/>
    </xf>
    <xf numFmtId="0" fontId="2" fillId="0" borderId="23" xfId="0" applyFont="1" applyBorder="1" applyAlignment="1">
      <alignment horizontal="left" vertical="center" wrapText="1"/>
    </xf>
    <xf numFmtId="0" fontId="2" fillId="0" borderId="22" xfId="0" applyFont="1" applyBorder="1" applyAlignment="1">
      <alignment horizontal="right" vertical="center" wrapText="1"/>
    </xf>
    <xf numFmtId="0" fontId="3" fillId="0" borderId="8" xfId="0" applyFont="1" applyBorder="1" applyAlignment="1">
      <alignment vertical="center" wrapText="1"/>
    </xf>
    <xf numFmtId="0" fontId="1" fillId="0" borderId="29" xfId="0" applyFont="1" applyBorder="1" applyAlignment="1">
      <alignment vertical="center" wrapText="1"/>
    </xf>
    <xf numFmtId="0" fontId="18" fillId="0" borderId="19" xfId="0" applyFont="1" applyBorder="1" applyAlignment="1">
      <alignment vertical="center" wrapText="1"/>
    </xf>
    <xf numFmtId="0" fontId="13" fillId="0" borderId="23" xfId="0" applyFont="1" applyFill="1" applyBorder="1" applyAlignment="1">
      <alignment horizontal="right" vertical="center"/>
    </xf>
    <xf numFmtId="0" fontId="13" fillId="0" borderId="23" xfId="0" applyNumberFormat="1" applyFont="1" applyFill="1" applyBorder="1" applyAlignment="1">
      <alignment horizontal="right" vertical="center"/>
    </xf>
    <xf numFmtId="4" fontId="13" fillId="0" borderId="23" xfId="0" applyNumberFormat="1" applyFont="1" applyFill="1" applyBorder="1" applyAlignment="1">
      <alignment horizontal="right" vertical="center"/>
    </xf>
    <xf numFmtId="0" fontId="1" fillId="0" borderId="30" xfId="0" applyFont="1" applyBorder="1" applyAlignment="1">
      <alignment vertical="center" wrapText="1"/>
    </xf>
    <xf numFmtId="0" fontId="13" fillId="0" borderId="25" xfId="0" applyFont="1" applyBorder="1" applyAlignment="1">
      <alignment horizontal="center" vertical="center" wrapText="1"/>
    </xf>
    <xf numFmtId="0" fontId="13" fillId="0" borderId="22" xfId="0" applyFont="1" applyFill="1" applyBorder="1" applyAlignment="1">
      <alignment horizontal="right" vertical="center"/>
    </xf>
    <xf numFmtId="49" fontId="13" fillId="0" borderId="22" xfId="0" applyNumberFormat="1" applyFont="1" applyFill="1" applyBorder="1" applyAlignment="1">
      <alignment horizontal="right" vertical="center"/>
    </xf>
    <xf numFmtId="49" fontId="13" fillId="0" borderId="23" xfId="0" applyNumberFormat="1" applyFont="1" applyFill="1" applyBorder="1" applyAlignment="1">
      <alignment horizontal="right" vertical="center"/>
    </xf>
    <xf numFmtId="0" fontId="19" fillId="0" borderId="23" xfId="0" applyFont="1" applyFill="1" applyBorder="1" applyAlignment="1">
      <alignment horizontal="right" vertical="center"/>
    </xf>
    <xf numFmtId="0" fontId="20" fillId="0" borderId="22" xfId="0" applyFont="1" applyFill="1" applyBorder="1" applyAlignment="1">
      <alignment horizontal="right" vertical="center"/>
    </xf>
    <xf numFmtId="0" fontId="20" fillId="0" borderId="22" xfId="0" applyNumberFormat="1" applyFont="1" applyFill="1" applyBorder="1" applyAlignment="1">
      <alignment horizontal="right" vertical="center"/>
    </xf>
    <xf numFmtId="4" fontId="13" fillId="0" borderId="22" xfId="0" applyNumberFormat="1" applyFont="1" applyFill="1" applyBorder="1" applyAlignment="1">
      <alignment horizontal="right" vertical="center"/>
    </xf>
    <xf numFmtId="0" fontId="13" fillId="0" borderId="22" xfId="0" applyNumberFormat="1" applyFont="1" applyFill="1" applyBorder="1" applyAlignment="1">
      <alignment horizontal="right" vertical="center"/>
    </xf>
    <xf numFmtId="0" fontId="3" fillId="0" borderId="25" xfId="0" applyFont="1" applyBorder="1" applyAlignment="1">
      <alignment vertical="center" wrapText="1"/>
    </xf>
    <xf numFmtId="0" fontId="13" fillId="0" borderId="21" xfId="0" applyFont="1" applyBorder="1" applyAlignment="1">
      <alignment horizontal="center" vertical="center" wrapText="1"/>
    </xf>
    <xf numFmtId="0" fontId="12" fillId="3" borderId="22" xfId="0" applyFont="1" applyFill="1" applyBorder="1" applyAlignment="1">
      <alignment horizontal="center" vertical="center"/>
    </xf>
    <xf numFmtId="0" fontId="2" fillId="4" borderId="22" xfId="0" applyFont="1" applyFill="1" applyBorder="1" applyAlignment="1">
      <alignment horizontal="left" vertical="center"/>
    </xf>
    <xf numFmtId="0" fontId="13" fillId="0" borderId="22" xfId="0" applyFont="1" applyBorder="1" applyAlignment="1">
      <alignment horizontal="right" vertical="center"/>
    </xf>
    <xf numFmtId="0" fontId="3" fillId="0" borderId="27" xfId="0" applyFont="1" applyBorder="1" applyAlignment="1">
      <alignment vertical="center" wrapText="1"/>
    </xf>
    <xf numFmtId="0" fontId="3" fillId="0" borderId="0" xfId="0" applyFont="1" applyBorder="1" applyAlignment="1">
      <alignment vertical="center" wrapText="1"/>
    </xf>
    <xf numFmtId="0" fontId="3" fillId="0" borderId="19" xfId="0" applyFont="1" applyBorder="1" applyAlignment="1">
      <alignment vertical="center" wrapText="1"/>
    </xf>
    <xf numFmtId="0" fontId="12" fillId="4" borderId="22" xfId="0" applyFont="1" applyFill="1" applyBorder="1" applyAlignment="1">
      <alignment horizontal="center" vertical="center"/>
    </xf>
    <xf numFmtId="0" fontId="21" fillId="0" borderId="21" xfId="0" applyFont="1" applyBorder="1" applyAlignment="1">
      <alignment vertical="center" wrapText="1"/>
    </xf>
    <xf numFmtId="0" fontId="21" fillId="0" borderId="3" xfId="0" applyFont="1" applyBorder="1" applyAlignment="1">
      <alignment vertical="center" wrapText="1"/>
    </xf>
    <xf numFmtId="0" fontId="21" fillId="0" borderId="25" xfId="0" applyFont="1" applyBorder="1" applyAlignment="1">
      <alignment vertical="center" wrapText="1"/>
    </xf>
    <xf numFmtId="0" fontId="2" fillId="4" borderId="22" xfId="0" applyFont="1" applyFill="1" applyBorder="1" applyAlignment="1">
      <alignment horizontal="left" vertical="center" wrapText="1"/>
    </xf>
    <xf numFmtId="0" fontId="1" fillId="0" borderId="0" xfId="0" applyFont="1" applyBorder="1" applyAlignment="1">
      <alignment vertical="center" wrapText="1"/>
    </xf>
    <xf numFmtId="0" fontId="18" fillId="0" borderId="0" xfId="0" applyFont="1" applyBorder="1" applyAlignment="1">
      <alignment vertical="center" wrapText="1"/>
    </xf>
    <xf numFmtId="0" fontId="3" fillId="0" borderId="28" xfId="0" applyFont="1" applyBorder="1" applyAlignment="1">
      <alignment vertical="center" wrapText="1"/>
    </xf>
    <xf numFmtId="0" fontId="3" fillId="0" borderId="26" xfId="0" applyFont="1" applyBorder="1">
      <alignment vertical="center"/>
    </xf>
    <xf numFmtId="0" fontId="2" fillId="0" borderId="23" xfId="0" applyFont="1" applyBorder="1" applyAlignment="1">
      <alignment horizontal="left" vertical="center"/>
    </xf>
    <xf numFmtId="0" fontId="16" fillId="0" borderId="26" xfId="0" applyFont="1" applyBorder="1">
      <alignment vertical="center"/>
    </xf>
    <xf numFmtId="0" fontId="2" fillId="0" borderId="1" xfId="0" applyFont="1" applyBorder="1">
      <alignment vertical="center"/>
    </xf>
    <xf numFmtId="0" fontId="12" fillId="3" borderId="31" xfId="0" applyFont="1" applyFill="1" applyBorder="1" applyAlignment="1">
      <alignment horizontal="center" vertical="center"/>
    </xf>
    <xf numFmtId="0" fontId="12" fillId="3" borderId="32" xfId="0" applyFont="1" applyFill="1" applyBorder="1" applyAlignment="1">
      <alignment horizontal="center" vertical="center"/>
    </xf>
    <xf numFmtId="0" fontId="14" fillId="0" borderId="4" xfId="0" applyFont="1" applyBorder="1">
      <alignment vertical="center"/>
    </xf>
    <xf numFmtId="0" fontId="22" fillId="0" borderId="1" xfId="0" applyFont="1" applyBorder="1">
      <alignment vertical="center"/>
    </xf>
    <xf numFmtId="0" fontId="1" fillId="0" borderId="1" xfId="0" applyFont="1" applyBorder="1">
      <alignment vertical="center"/>
    </xf>
    <xf numFmtId="0" fontId="23" fillId="0" borderId="3" xfId="0" applyFont="1" applyBorder="1">
      <alignment vertical="center"/>
    </xf>
    <xf numFmtId="0" fontId="24" fillId="0" borderId="4" xfId="0" applyFont="1" applyBorder="1">
      <alignment vertical="center"/>
    </xf>
    <xf numFmtId="0" fontId="25" fillId="3" borderId="22" xfId="0" applyFont="1" applyFill="1" applyBorder="1" applyAlignment="1">
      <alignment horizontal="center" vertical="center" wrapText="1"/>
    </xf>
    <xf numFmtId="0" fontId="25" fillId="3" borderId="22" xfId="0" applyFont="1" applyFill="1" applyBorder="1" applyAlignment="1">
      <alignment horizontal="center" vertical="center"/>
    </xf>
    <xf numFmtId="0" fontId="24" fillId="0" borderId="4" xfId="0" applyFont="1" applyBorder="1" applyAlignment="1">
      <alignment vertical="center" wrapText="1"/>
    </xf>
    <xf numFmtId="0" fontId="25" fillId="4" borderId="4" xfId="0" applyFont="1" applyFill="1" applyBorder="1">
      <alignment vertical="center"/>
    </xf>
    <xf numFmtId="0" fontId="25" fillId="0" borderId="22" xfId="0" applyFont="1" applyBorder="1" applyAlignment="1">
      <alignment horizontal="center" vertical="center"/>
    </xf>
    <xf numFmtId="0" fontId="25" fillId="0" borderId="22" xfId="0" applyFont="1" applyBorder="1" applyAlignment="1">
      <alignment horizontal="right" vertical="center"/>
    </xf>
    <xf numFmtId="0" fontId="24" fillId="0" borderId="22" xfId="0" applyFont="1" applyBorder="1" applyAlignment="1">
      <alignment horizontal="left" vertical="center"/>
    </xf>
    <xf numFmtId="0" fontId="24" fillId="0" borderId="22" xfId="0" applyFont="1" applyBorder="1" applyAlignment="1">
      <alignment horizontal="left" vertical="center" wrapText="1"/>
    </xf>
    <xf numFmtId="0" fontId="24" fillId="0" borderId="22" xfId="0" applyFont="1" applyBorder="1" applyAlignment="1">
      <alignment horizontal="right" vertical="center"/>
    </xf>
    <xf numFmtId="0" fontId="3" fillId="0" borderId="30" xfId="0" applyFont="1" applyBorder="1">
      <alignment vertical="center"/>
    </xf>
    <xf numFmtId="0" fontId="3" fillId="0" borderId="8" xfId="0" applyFont="1" applyBorder="1">
      <alignment vertical="center"/>
    </xf>
    <xf numFmtId="0" fontId="13" fillId="0" borderId="3" xfId="0" applyFont="1" applyBorder="1" applyAlignment="1">
      <alignment horizontal="right" vertical="center"/>
    </xf>
    <xf numFmtId="0" fontId="21" fillId="0" borderId="26" xfId="0" applyFont="1" applyBorder="1" applyAlignment="1">
      <alignment vertical="center" wrapText="1"/>
    </xf>
    <xf numFmtId="0" fontId="26" fillId="4" borderId="26" xfId="0" applyFont="1" applyFill="1" applyBorder="1" applyAlignment="1">
      <alignment vertical="center" wrapText="1"/>
    </xf>
    <xf numFmtId="0" fontId="13" fillId="0" borderId="4" xfId="0" applyFont="1" applyBorder="1">
      <alignment vertical="center"/>
    </xf>
    <xf numFmtId="0" fontId="12" fillId="3" borderId="23" xfId="0" applyFont="1" applyFill="1" applyBorder="1" applyAlignment="1">
      <alignment horizontal="center" vertical="center" wrapText="1"/>
    </xf>
    <xf numFmtId="0" fontId="3" fillId="0" borderId="4" xfId="0" applyFont="1" applyBorder="1">
      <alignment vertical="center"/>
    </xf>
    <xf numFmtId="4" fontId="2" fillId="0" borderId="23" xfId="0" applyNumberFormat="1" applyFont="1" applyBorder="1" applyAlignment="1">
      <alignment horizontal="right" vertical="center"/>
    </xf>
    <xf numFmtId="0" fontId="1" fillId="0" borderId="18" xfId="0" applyFont="1" applyBorder="1">
      <alignment vertical="center"/>
    </xf>
    <xf numFmtId="0" fontId="21" fillId="0" borderId="20" xfId="0" applyFont="1" applyBorder="1" applyAlignment="1">
      <alignment vertical="center" wrapText="1"/>
    </xf>
    <xf numFmtId="0" fontId="21" fillId="0" borderId="1" xfId="0" applyFont="1" applyBorder="1" applyAlignment="1">
      <alignment vertical="center" wrapText="1"/>
    </xf>
    <xf numFmtId="0" fontId="21" fillId="0" borderId="4" xfId="0" applyFont="1" applyBorder="1" applyAlignment="1">
      <alignment vertical="center" wrapText="1"/>
    </xf>
    <xf numFmtId="0" fontId="27" fillId="0" borderId="0" xfId="0" applyFont="1" applyBorder="1" applyAlignment="1">
      <alignment horizontal="center" vertical="center" wrapText="1"/>
    </xf>
    <xf numFmtId="0" fontId="28" fillId="0" borderId="0" xfId="0" applyFont="1" applyBorder="1" applyAlignment="1">
      <alignment horizontal="center" vertical="center" wrapText="1"/>
    </xf>
    <xf numFmtId="177" fontId="29"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023&#24180;&#39044;&#31639;\&#20844;&#24320;\&#20844;&#24320;\&#23601;&#20419;&#20013;&#24515;\&#37096;&#38376;&#39044;&#31639;&#25209;&#22797;&#34920;-&#23601;&#2041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2023&#24180;&#39044;&#31639;\&#20844;&#24320;\&#20844;&#24320;\&#31038;&#20445;&#20013;&#24515;\&#38468;&#20214;2.2023&#24180;&#23784;&#30473;&#23665;&#24066;&#26412;&#32423;&#37096;&#38376;&#39044;&#31639;&#34920;-&#31038;&#20445;&#20013;&#24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esktop\2023&#24180;&#39044;&#31639;\&#20844;&#24320;\&#20844;&#24320;\&#23616;&#26426;&#20851;\2023&#24180;&#23784;&#30473;&#23665;&#24066;&#20154;&#21147;&#36164;&#28304;&#21644;&#31038;&#20250;&#20445;&#38556;&#23616;&#65288;&#26412;&#32423;&#65289;&#37096;&#38376;&#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收支总表1"/>
      <sheetName val="收入总表2"/>
      <sheetName val="支出总表4"/>
      <sheetName val="财拨总表5"/>
      <sheetName val="一般预算支出6"/>
      <sheetName val="基本支出7"/>
      <sheetName val="三公8"/>
      <sheetName val="基金9"/>
      <sheetName val="国资10"/>
      <sheetName val="支出功能11"/>
      <sheetName val="支出经济分类12"/>
      <sheetName val="上级资金安排13"/>
      <sheetName val="项目支出14"/>
      <sheetName val="项目明细15"/>
      <sheetName val="购买服务16"/>
      <sheetName val="采购17"/>
      <sheetName val="资产18"/>
      <sheetName val="项目绩效19"/>
    </sheetNames>
    <sheetDataSet>
      <sheetData sheetId="0"/>
      <sheetData sheetId="1">
        <row r="7">
          <cell r="C7">
            <v>504.42</v>
          </cell>
        </row>
        <row r="8">
          <cell r="C8">
            <v>504.42</v>
          </cell>
        </row>
        <row r="8">
          <cell r="E8">
            <v>480.76</v>
          </cell>
          <cell r="F8">
            <v>480.76</v>
          </cell>
        </row>
        <row r="9">
          <cell r="E9">
            <v>7.31</v>
          </cell>
          <cell r="F9">
            <v>7.31</v>
          </cell>
        </row>
        <row r="10">
          <cell r="E10">
            <v>16.35</v>
          </cell>
          <cell r="F10">
            <v>16.35</v>
          </cell>
        </row>
        <row r="23">
          <cell r="C23">
            <v>504.42</v>
          </cell>
        </row>
      </sheetData>
      <sheetData sheetId="2">
        <row r="8">
          <cell r="D8">
            <v>504.42</v>
          </cell>
          <cell r="E8">
            <v>504.42</v>
          </cell>
          <cell r="F8">
            <v>504.42</v>
          </cell>
        </row>
      </sheetData>
      <sheetData sheetId="3">
        <row r="10">
          <cell r="D10">
            <v>159.3</v>
          </cell>
          <cell r="E10">
            <v>159.3</v>
          </cell>
        </row>
        <row r="11">
          <cell r="D11">
            <v>29.64</v>
          </cell>
          <cell r="E11">
            <v>29.64</v>
          </cell>
        </row>
        <row r="12">
          <cell r="D12">
            <v>19.76</v>
          </cell>
          <cell r="E12">
            <v>19.76</v>
          </cell>
        </row>
        <row r="13">
          <cell r="D13">
            <v>9.88</v>
          </cell>
          <cell r="E13">
            <v>9.88</v>
          </cell>
        </row>
        <row r="16">
          <cell r="D16">
            <v>1.71</v>
          </cell>
          <cell r="E16">
            <v>1.71</v>
          </cell>
        </row>
        <row r="17">
          <cell r="D17">
            <v>1.71</v>
          </cell>
          <cell r="E17">
            <v>1.71</v>
          </cell>
        </row>
        <row r="18">
          <cell r="D18">
            <v>7.31</v>
          </cell>
          <cell r="E18">
            <v>7.31</v>
          </cell>
        </row>
        <row r="19">
          <cell r="D19">
            <v>7.31</v>
          </cell>
          <cell r="E19">
            <v>7.31</v>
          </cell>
        </row>
        <row r="20">
          <cell r="D20">
            <v>5.51</v>
          </cell>
          <cell r="E20">
            <v>5.51</v>
          </cell>
        </row>
        <row r="22">
          <cell r="D22">
            <v>16.35</v>
          </cell>
          <cell r="E22">
            <v>16.35</v>
          </cell>
        </row>
        <row r="23">
          <cell r="D23">
            <v>16.35</v>
          </cell>
          <cell r="E23">
            <v>16.35</v>
          </cell>
        </row>
        <row r="24">
          <cell r="D24">
            <v>16.35</v>
          </cell>
          <cell r="E24">
            <v>16.35</v>
          </cell>
        </row>
      </sheetData>
      <sheetData sheetId="4">
        <row r="8">
          <cell r="C8">
            <v>504.42</v>
          </cell>
        </row>
        <row r="8">
          <cell r="E8">
            <v>504.42</v>
          </cell>
        </row>
        <row r="8">
          <cell r="G8">
            <v>480.76</v>
          </cell>
        </row>
        <row r="8">
          <cell r="I8">
            <v>480.76</v>
          </cell>
        </row>
        <row r="9">
          <cell r="G9">
            <v>7.31</v>
          </cell>
        </row>
        <row r="9">
          <cell r="I9">
            <v>7.31</v>
          </cell>
        </row>
        <row r="11">
          <cell r="G11">
            <v>16.35</v>
          </cell>
        </row>
        <row r="11">
          <cell r="I11">
            <v>16.35</v>
          </cell>
        </row>
      </sheetData>
      <sheetData sheetId="5">
        <row r="9">
          <cell r="D9">
            <v>159.3</v>
          </cell>
          <cell r="E9">
            <v>159.3</v>
          </cell>
          <cell r="F9">
            <v>125.43</v>
          </cell>
          <cell r="G9" t="str">
            <v>33.87</v>
          </cell>
        </row>
        <row r="10">
          <cell r="D10">
            <v>29.64</v>
          </cell>
          <cell r="E10">
            <v>29.64</v>
          </cell>
          <cell r="F10">
            <v>29.64</v>
          </cell>
        </row>
        <row r="11">
          <cell r="D11">
            <v>19.76</v>
          </cell>
          <cell r="E11">
            <v>19.76</v>
          </cell>
          <cell r="F11">
            <v>19.76</v>
          </cell>
        </row>
        <row r="12">
          <cell r="D12">
            <v>9.88</v>
          </cell>
          <cell r="E12">
            <v>9.88</v>
          </cell>
          <cell r="F12">
            <v>9.88</v>
          </cell>
        </row>
        <row r="15">
          <cell r="D15">
            <v>1.71</v>
          </cell>
          <cell r="E15">
            <v>1.71</v>
          </cell>
          <cell r="F15">
            <v>1.71</v>
          </cell>
        </row>
        <row r="16">
          <cell r="D16">
            <v>1.71</v>
          </cell>
          <cell r="E16">
            <v>1.71</v>
          </cell>
          <cell r="F16">
            <v>1.71</v>
          </cell>
        </row>
        <row r="17">
          <cell r="D17">
            <v>7.31</v>
          </cell>
          <cell r="E17">
            <v>7.31</v>
          </cell>
          <cell r="F17">
            <v>7.31</v>
          </cell>
        </row>
        <row r="18">
          <cell r="D18">
            <v>7.31</v>
          </cell>
          <cell r="E18">
            <v>7.31</v>
          </cell>
          <cell r="F18">
            <v>7.31</v>
          </cell>
        </row>
        <row r="19">
          <cell r="D19">
            <v>5.51</v>
          </cell>
          <cell r="E19">
            <v>5.51</v>
          </cell>
          <cell r="F19">
            <v>5.51</v>
          </cell>
        </row>
        <row r="21">
          <cell r="D21">
            <v>16.35</v>
          </cell>
          <cell r="E21">
            <v>16.35</v>
          </cell>
          <cell r="F21">
            <v>16.35</v>
          </cell>
        </row>
        <row r="22">
          <cell r="D22">
            <v>16.35</v>
          </cell>
          <cell r="E22">
            <v>16.35</v>
          </cell>
          <cell r="F22">
            <v>16.35</v>
          </cell>
        </row>
        <row r="23">
          <cell r="D23">
            <v>16.35</v>
          </cell>
          <cell r="E23">
            <v>16.35</v>
          </cell>
          <cell r="F23">
            <v>16.35</v>
          </cell>
        </row>
      </sheetData>
      <sheetData sheetId="6">
        <row r="6">
          <cell r="D6">
            <v>177.22</v>
          </cell>
          <cell r="E6">
            <v>177.22</v>
          </cell>
        </row>
        <row r="7">
          <cell r="D7">
            <v>47.1</v>
          </cell>
          <cell r="E7">
            <v>47.1</v>
          </cell>
        </row>
        <row r="8">
          <cell r="D8">
            <v>29.44</v>
          </cell>
          <cell r="E8">
            <v>29.44</v>
          </cell>
        </row>
        <row r="9">
          <cell r="D9">
            <v>46.72</v>
          </cell>
          <cell r="E9">
            <v>46.72</v>
          </cell>
        </row>
        <row r="10">
          <cell r="D10">
            <v>19.76</v>
          </cell>
          <cell r="E10">
            <v>19.76</v>
          </cell>
        </row>
        <row r="11">
          <cell r="D11">
            <v>9.88</v>
          </cell>
          <cell r="E11">
            <v>9.88</v>
          </cell>
        </row>
        <row r="12">
          <cell r="D12">
            <v>5.51</v>
          </cell>
          <cell r="E12">
            <v>5.51</v>
          </cell>
        </row>
        <row r="13">
          <cell r="D13">
            <v>1.8</v>
          </cell>
          <cell r="E13">
            <v>1.8</v>
          </cell>
        </row>
        <row r="14">
          <cell r="D14">
            <v>0.66</v>
          </cell>
          <cell r="E14">
            <v>0.66</v>
          </cell>
        </row>
        <row r="15">
          <cell r="D15">
            <v>16.35</v>
          </cell>
          <cell r="E15">
            <v>16.35</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收支总表1"/>
      <sheetName val="收入总表2"/>
      <sheetName val="支出总表4"/>
      <sheetName val="财拨总表5"/>
      <sheetName val="一般预算支出6"/>
      <sheetName val="基本支出7"/>
      <sheetName val="三公8"/>
      <sheetName val="基金9"/>
      <sheetName val="国资10"/>
      <sheetName val="支出功能11"/>
      <sheetName val="支出经济分类12"/>
      <sheetName val="上级资金安排13"/>
      <sheetName val="项目支出14"/>
      <sheetName val="项目明细15"/>
      <sheetName val="购买服务16"/>
      <sheetName val="采购17"/>
      <sheetName val="资产18"/>
      <sheetName val="项目绩效19"/>
    </sheetNames>
    <sheetDataSet>
      <sheetData sheetId="0"/>
      <sheetData sheetId="1">
        <row r="7">
          <cell r="C7">
            <v>15420.47</v>
          </cell>
        </row>
        <row r="8">
          <cell r="C8">
            <v>14379</v>
          </cell>
        </row>
        <row r="8">
          <cell r="E8">
            <v>14380.47</v>
          </cell>
          <cell r="F8">
            <v>14380.47</v>
          </cell>
        </row>
        <row r="9">
          <cell r="C9">
            <v>1041.47</v>
          </cell>
        </row>
        <row r="9">
          <cell r="E9">
            <v>55.75</v>
          </cell>
          <cell r="F9">
            <v>55.75</v>
          </cell>
        </row>
        <row r="10">
          <cell r="E10">
            <v>1041.47</v>
          </cell>
        </row>
        <row r="10">
          <cell r="G10">
            <v>1041.47</v>
          </cell>
        </row>
        <row r="11">
          <cell r="E11">
            <v>44.52</v>
          </cell>
          <cell r="F11">
            <v>44.52</v>
          </cell>
        </row>
        <row r="17">
          <cell r="C17">
            <v>101.74</v>
          </cell>
        </row>
        <row r="18">
          <cell r="C18">
            <v>101.74</v>
          </cell>
        </row>
        <row r="23">
          <cell r="C23">
            <v>15522.21</v>
          </cell>
        </row>
      </sheetData>
      <sheetData sheetId="2">
        <row r="8">
          <cell r="D8">
            <v>15522.21</v>
          </cell>
          <cell r="E8">
            <v>15420.47</v>
          </cell>
          <cell r="F8">
            <v>14379</v>
          </cell>
          <cell r="G8">
            <v>1041.47</v>
          </cell>
        </row>
        <row r="8">
          <cell r="K8">
            <v>101.74</v>
          </cell>
          <cell r="L8">
            <v>101.74</v>
          </cell>
        </row>
      </sheetData>
      <sheetData sheetId="3">
        <row r="10">
          <cell r="D10">
            <v>355.54</v>
          </cell>
          <cell r="E10">
            <v>355.54</v>
          </cell>
        </row>
        <row r="11">
          <cell r="D11">
            <v>156.33</v>
          </cell>
          <cell r="E11">
            <v>17.98</v>
          </cell>
          <cell r="F11">
            <v>138.35</v>
          </cell>
        </row>
        <row r="12">
          <cell r="D12">
            <v>72.61</v>
          </cell>
          <cell r="E12">
            <v>72.61</v>
          </cell>
        </row>
        <row r="13">
          <cell r="D13">
            <v>48.41</v>
          </cell>
          <cell r="E13">
            <v>48.41</v>
          </cell>
        </row>
        <row r="14">
          <cell r="D14">
            <v>24.2</v>
          </cell>
          <cell r="E14">
            <v>24.2</v>
          </cell>
        </row>
        <row r="19">
          <cell r="D19">
            <v>12731.77</v>
          </cell>
          <cell r="E19">
            <v>7.36</v>
          </cell>
          <cell r="F19">
            <v>12724.41</v>
          </cell>
        </row>
        <row r="20">
          <cell r="D20">
            <v>12731.77</v>
          </cell>
          <cell r="E20">
            <v>7.36</v>
          </cell>
          <cell r="F20">
            <v>12724.41</v>
          </cell>
        </row>
        <row r="21">
          <cell r="D21">
            <v>55.75</v>
          </cell>
          <cell r="E21">
            <v>55.75</v>
          </cell>
        </row>
        <row r="22">
          <cell r="D22">
            <v>22.81</v>
          </cell>
          <cell r="E22">
            <v>22.81</v>
          </cell>
        </row>
        <row r="23">
          <cell r="D23">
            <v>18.46</v>
          </cell>
          <cell r="E23">
            <v>18.46</v>
          </cell>
        </row>
        <row r="30">
          <cell r="D30">
            <v>44.52</v>
          </cell>
          <cell r="E30">
            <v>44.52</v>
          </cell>
        </row>
        <row r="31">
          <cell r="D31">
            <v>44.52</v>
          </cell>
          <cell r="E31">
            <v>44.52</v>
          </cell>
        </row>
        <row r="32">
          <cell r="D32">
            <v>44.52</v>
          </cell>
          <cell r="E32">
            <v>44.52</v>
          </cell>
        </row>
      </sheetData>
      <sheetData sheetId="4">
        <row r="8">
          <cell r="C8">
            <v>14379</v>
          </cell>
        </row>
        <row r="8">
          <cell r="E8">
            <v>14379</v>
          </cell>
        </row>
        <row r="8">
          <cell r="G8">
            <v>14380.47</v>
          </cell>
          <cell r="H8">
            <v>101.74</v>
          </cell>
          <cell r="I8">
            <v>14278.73</v>
          </cell>
        </row>
        <row r="9">
          <cell r="C9">
            <v>1041.47</v>
          </cell>
        </row>
        <row r="9">
          <cell r="E9">
            <v>1041.47</v>
          </cell>
        </row>
        <row r="9">
          <cell r="G9">
            <v>55.75</v>
          </cell>
        </row>
        <row r="9">
          <cell r="I9">
            <v>55.75</v>
          </cell>
        </row>
        <row r="10">
          <cell r="G10">
            <v>1041.47</v>
          </cell>
        </row>
        <row r="10">
          <cell r="I10">
            <v>1041.47</v>
          </cell>
        </row>
        <row r="11">
          <cell r="G11">
            <v>44.52</v>
          </cell>
        </row>
        <row r="11">
          <cell r="I11">
            <v>44.52</v>
          </cell>
        </row>
        <row r="12">
          <cell r="C12">
            <v>101.74</v>
          </cell>
          <cell r="D12">
            <v>101.74</v>
          </cell>
        </row>
        <row r="13">
          <cell r="C13">
            <v>101.74</v>
          </cell>
          <cell r="D13">
            <v>101.74</v>
          </cell>
        </row>
      </sheetData>
      <sheetData sheetId="5">
        <row r="9">
          <cell r="D9">
            <v>355.54</v>
          </cell>
          <cell r="E9">
            <v>355.54</v>
          </cell>
          <cell r="F9">
            <v>302.56</v>
          </cell>
          <cell r="G9">
            <v>52.98</v>
          </cell>
        </row>
        <row r="10">
          <cell r="D10">
            <v>156.33</v>
          </cell>
          <cell r="E10">
            <v>17.98</v>
          </cell>
          <cell r="F10">
            <v>17.98</v>
          </cell>
        </row>
        <row r="10">
          <cell r="H10">
            <v>138.35</v>
          </cell>
        </row>
        <row r="11">
          <cell r="D11">
            <v>72.61</v>
          </cell>
          <cell r="E11">
            <v>72.61</v>
          </cell>
          <cell r="F11">
            <v>72.61</v>
          </cell>
        </row>
        <row r="12">
          <cell r="D12">
            <v>48.41</v>
          </cell>
          <cell r="E12">
            <v>48.41</v>
          </cell>
          <cell r="F12">
            <v>48.41</v>
          </cell>
        </row>
        <row r="13">
          <cell r="D13">
            <v>24.2</v>
          </cell>
          <cell r="E13">
            <v>24.2</v>
          </cell>
          <cell r="F13">
            <v>24.2</v>
          </cell>
        </row>
        <row r="18">
          <cell r="D18">
            <v>12731.77</v>
          </cell>
          <cell r="E18">
            <v>7.36</v>
          </cell>
          <cell r="F18">
            <v>7.36</v>
          </cell>
        </row>
        <row r="18">
          <cell r="H18">
            <v>12724.41</v>
          </cell>
        </row>
        <row r="19">
          <cell r="D19">
            <v>12731.77</v>
          </cell>
          <cell r="E19">
            <v>7.36</v>
          </cell>
          <cell r="F19">
            <v>7.36</v>
          </cell>
        </row>
        <row r="19">
          <cell r="H19">
            <v>12724.41</v>
          </cell>
        </row>
        <row r="20">
          <cell r="D20">
            <v>55.75</v>
          </cell>
          <cell r="E20">
            <v>55.75</v>
          </cell>
          <cell r="F20">
            <v>22.81</v>
          </cell>
          <cell r="G20">
            <v>32.94</v>
          </cell>
        </row>
        <row r="21">
          <cell r="D21">
            <v>22.81</v>
          </cell>
          <cell r="E21">
            <v>22.81</v>
          </cell>
          <cell r="F21">
            <v>22.81</v>
          </cell>
        </row>
        <row r="22">
          <cell r="D22">
            <v>18.46</v>
          </cell>
          <cell r="E22">
            <v>18.46</v>
          </cell>
          <cell r="F22">
            <v>18.46</v>
          </cell>
        </row>
        <row r="26">
          <cell r="D26">
            <v>44.52</v>
          </cell>
          <cell r="E26">
            <v>44.52</v>
          </cell>
          <cell r="F26">
            <v>44.52</v>
          </cell>
        </row>
        <row r="27">
          <cell r="D27">
            <v>44.52</v>
          </cell>
          <cell r="E27">
            <v>44.52</v>
          </cell>
          <cell r="F27">
            <v>44.52</v>
          </cell>
        </row>
        <row r="28">
          <cell r="D28">
            <v>44.52</v>
          </cell>
          <cell r="E28">
            <v>44.52</v>
          </cell>
          <cell r="F28">
            <v>44.52</v>
          </cell>
        </row>
      </sheetData>
      <sheetData sheetId="6">
        <row r="6">
          <cell r="D6">
            <v>459.33</v>
          </cell>
          <cell r="E6">
            <v>459.33</v>
          </cell>
        </row>
        <row r="7">
          <cell r="D7">
            <v>119.68</v>
          </cell>
          <cell r="E7">
            <v>119.68</v>
          </cell>
        </row>
        <row r="8">
          <cell r="D8">
            <v>79.28</v>
          </cell>
          <cell r="E8">
            <v>79.28</v>
          </cell>
        </row>
        <row r="9">
          <cell r="D9">
            <v>118.01</v>
          </cell>
          <cell r="E9">
            <v>118.01</v>
          </cell>
        </row>
        <row r="10">
          <cell r="D10">
            <v>48.41</v>
          </cell>
          <cell r="E10">
            <v>48.41</v>
          </cell>
        </row>
        <row r="11">
          <cell r="D11">
            <v>24.2</v>
          </cell>
          <cell r="E11">
            <v>24.2</v>
          </cell>
        </row>
        <row r="12">
          <cell r="D12">
            <v>18.46</v>
          </cell>
          <cell r="E12">
            <v>18.46</v>
          </cell>
        </row>
        <row r="13">
          <cell r="D13">
            <v>4.35</v>
          </cell>
          <cell r="E13">
            <v>4.35</v>
          </cell>
        </row>
        <row r="14">
          <cell r="D14">
            <v>2.42</v>
          </cell>
          <cell r="E14">
            <v>2.42</v>
          </cell>
        </row>
        <row r="15">
          <cell r="D15">
            <v>44.52</v>
          </cell>
          <cell r="E15">
            <v>44.52</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收支总表1"/>
      <sheetName val="收入总表2"/>
      <sheetName val="支出总表4"/>
      <sheetName val="财拨总表5"/>
      <sheetName val="一般预算支出6"/>
      <sheetName val="基本支出7"/>
      <sheetName val="三公8"/>
      <sheetName val="基金9"/>
      <sheetName val="国资10"/>
      <sheetName val="支出功能11"/>
      <sheetName val="支出经济分类12"/>
      <sheetName val="上级资金安排13"/>
      <sheetName val="项目支出14"/>
      <sheetName val="项目明细15"/>
      <sheetName val="购买服务16"/>
      <sheetName val="采购17"/>
      <sheetName val="资产18"/>
      <sheetName val="项目绩效19"/>
    </sheetNames>
    <sheetDataSet>
      <sheetData sheetId="0"/>
      <sheetData sheetId="1">
        <row r="7">
          <cell r="C7">
            <v>878.02</v>
          </cell>
        </row>
        <row r="8">
          <cell r="C8">
            <v>875.94</v>
          </cell>
        </row>
        <row r="8">
          <cell r="E8">
            <v>994.51</v>
          </cell>
          <cell r="F8">
            <v>994.51</v>
          </cell>
        </row>
        <row r="9">
          <cell r="C9" t="str">
            <v>2.08</v>
          </cell>
        </row>
        <row r="9">
          <cell r="E9">
            <v>17.55</v>
          </cell>
          <cell r="F9">
            <v>17.55</v>
          </cell>
        </row>
        <row r="10">
          <cell r="E10" t="str">
            <v>2.08</v>
          </cell>
        </row>
        <row r="10">
          <cell r="G10" t="str">
            <v>2.08</v>
          </cell>
        </row>
        <row r="11">
          <cell r="E11">
            <v>35</v>
          </cell>
          <cell r="F11">
            <v>35</v>
          </cell>
        </row>
        <row r="17">
          <cell r="C17" t="str">
            <v>171.12</v>
          </cell>
        </row>
        <row r="18">
          <cell r="C18" t="str">
            <v>171.12</v>
          </cell>
        </row>
        <row r="23">
          <cell r="C23">
            <v>1049.14</v>
          </cell>
        </row>
      </sheetData>
      <sheetData sheetId="2">
        <row r="8">
          <cell r="D8">
            <v>1049.14</v>
          </cell>
          <cell r="E8">
            <v>1049.14</v>
          </cell>
          <cell r="F8">
            <v>875.94</v>
          </cell>
          <cell r="G8" t="str">
            <v>2.08</v>
          </cell>
        </row>
        <row r="8">
          <cell r="K8" t="str">
            <v>171.12</v>
          </cell>
          <cell r="L8" t="str">
            <v>171.12</v>
          </cell>
        </row>
      </sheetData>
      <sheetData sheetId="3">
        <row r="10">
          <cell r="D10" t="str">
            <v>624.50</v>
          </cell>
          <cell r="E10">
            <v>453.38</v>
          </cell>
          <cell r="F10" t="str">
            <v>171.12</v>
          </cell>
        </row>
        <row r="14">
          <cell r="D14">
            <v>90.18</v>
          </cell>
          <cell r="E14">
            <v>90.18</v>
          </cell>
        </row>
        <row r="16">
          <cell r="D16">
            <v>61.9</v>
          </cell>
          <cell r="E16">
            <v>61.9</v>
          </cell>
        </row>
        <row r="17">
          <cell r="D17">
            <v>41.3</v>
          </cell>
          <cell r="E17">
            <v>41.3</v>
          </cell>
        </row>
        <row r="18">
          <cell r="D18">
            <v>20.6</v>
          </cell>
          <cell r="E18">
            <v>20.6</v>
          </cell>
        </row>
        <row r="19">
          <cell r="D19" t="str">
            <v>22.56</v>
          </cell>
          <cell r="E19" t="str">
            <v>22.56</v>
          </cell>
        </row>
        <row r="20">
          <cell r="D20" t="str">
            <v>22.56</v>
          </cell>
          <cell r="E20" t="str">
            <v>22.56</v>
          </cell>
        </row>
        <row r="21">
          <cell r="D21">
            <v>17.55</v>
          </cell>
          <cell r="E21">
            <v>17.55</v>
          </cell>
        </row>
        <row r="22">
          <cell r="D22">
            <v>17.55</v>
          </cell>
          <cell r="E22">
            <v>17.55</v>
          </cell>
        </row>
        <row r="23">
          <cell r="D23">
            <v>9.12</v>
          </cell>
          <cell r="E23">
            <v>9.12</v>
          </cell>
        </row>
        <row r="24">
          <cell r="D24">
            <v>1.98</v>
          </cell>
          <cell r="E24">
            <v>1.98</v>
          </cell>
        </row>
        <row r="29">
          <cell r="D29">
            <v>35</v>
          </cell>
          <cell r="E29">
            <v>35</v>
          </cell>
        </row>
        <row r="30">
          <cell r="D30">
            <v>35</v>
          </cell>
          <cell r="E30">
            <v>35</v>
          </cell>
        </row>
        <row r="31">
          <cell r="D31">
            <v>35</v>
          </cell>
          <cell r="E31">
            <v>35</v>
          </cell>
        </row>
      </sheetData>
      <sheetData sheetId="4">
        <row r="8">
          <cell r="C8">
            <v>875.94</v>
          </cell>
        </row>
        <row r="8">
          <cell r="E8">
            <v>875.94</v>
          </cell>
        </row>
        <row r="8">
          <cell r="G8">
            <v>994.51</v>
          </cell>
          <cell r="H8" t="str">
            <v>171.12</v>
          </cell>
          <cell r="I8">
            <v>823.39</v>
          </cell>
        </row>
        <row r="9">
          <cell r="C9" t="str">
            <v>2.08</v>
          </cell>
        </row>
        <row r="9">
          <cell r="E9" t="str">
            <v>2.08</v>
          </cell>
        </row>
        <row r="9">
          <cell r="G9">
            <v>17.55</v>
          </cell>
        </row>
        <row r="9">
          <cell r="I9">
            <v>17.55</v>
          </cell>
        </row>
        <row r="10">
          <cell r="G10" t="str">
            <v>2.08</v>
          </cell>
        </row>
        <row r="10">
          <cell r="I10" t="str">
            <v>2.08</v>
          </cell>
        </row>
        <row r="11">
          <cell r="G11">
            <v>35</v>
          </cell>
        </row>
        <row r="11">
          <cell r="I11">
            <v>35</v>
          </cell>
        </row>
        <row r="12">
          <cell r="C12" t="str">
            <v>171.12</v>
          </cell>
          <cell r="D12" t="str">
            <v>171.12</v>
          </cell>
        </row>
        <row r="13">
          <cell r="C13" t="str">
            <v>171.12</v>
          </cell>
          <cell r="D13" t="str">
            <v>171.12</v>
          </cell>
        </row>
      </sheetData>
      <sheetData sheetId="5">
        <row r="9">
          <cell r="D9" t="str">
            <v>624.50</v>
          </cell>
          <cell r="E9">
            <v>453.38</v>
          </cell>
          <cell r="F9">
            <v>376.86</v>
          </cell>
          <cell r="G9" t="str">
            <v>76.52</v>
          </cell>
          <cell r="H9" t="str">
            <v>171.12</v>
          </cell>
        </row>
        <row r="13">
          <cell r="D13">
            <v>90.18</v>
          </cell>
          <cell r="E13">
            <v>90.18</v>
          </cell>
          <cell r="F13">
            <v>80.7</v>
          </cell>
          <cell r="G13" t="str">
            <v>9.48</v>
          </cell>
        </row>
        <row r="15">
          <cell r="D15">
            <v>61.9</v>
          </cell>
          <cell r="E15">
            <v>61.9</v>
          </cell>
          <cell r="F15">
            <v>61.9</v>
          </cell>
        </row>
        <row r="16">
          <cell r="D16">
            <v>41.3</v>
          </cell>
          <cell r="E16">
            <v>41.3</v>
          </cell>
          <cell r="F16">
            <v>41.3</v>
          </cell>
        </row>
        <row r="17">
          <cell r="D17">
            <v>20.6</v>
          </cell>
          <cell r="E17">
            <v>20.6</v>
          </cell>
          <cell r="F17">
            <v>20.6</v>
          </cell>
        </row>
        <row r="18">
          <cell r="D18" t="str">
            <v>22.56</v>
          </cell>
          <cell r="E18" t="str">
            <v>22.56</v>
          </cell>
          <cell r="F18" t="str">
            <v>22.56</v>
          </cell>
        </row>
        <row r="19">
          <cell r="D19" t="str">
            <v>22.56</v>
          </cell>
          <cell r="E19" t="str">
            <v>22.56</v>
          </cell>
          <cell r="F19" t="str">
            <v>22.56</v>
          </cell>
        </row>
        <row r="20">
          <cell r="D20">
            <v>17.55</v>
          </cell>
          <cell r="E20">
            <v>17.55</v>
          </cell>
          <cell r="F20">
            <v>17.55</v>
          </cell>
        </row>
        <row r="21">
          <cell r="D21">
            <v>17.55</v>
          </cell>
          <cell r="E21">
            <v>17.55</v>
          </cell>
          <cell r="F21">
            <v>17.55</v>
          </cell>
        </row>
        <row r="22">
          <cell r="D22">
            <v>9.12</v>
          </cell>
          <cell r="E22">
            <v>9.12</v>
          </cell>
          <cell r="F22">
            <v>9.12</v>
          </cell>
        </row>
        <row r="23">
          <cell r="D23">
            <v>1.98</v>
          </cell>
          <cell r="E23">
            <v>1.98</v>
          </cell>
          <cell r="F23">
            <v>1.98</v>
          </cell>
        </row>
        <row r="25">
          <cell r="D25">
            <v>35</v>
          </cell>
          <cell r="E25">
            <v>35</v>
          </cell>
          <cell r="F25">
            <v>35</v>
          </cell>
        </row>
        <row r="26">
          <cell r="D26">
            <v>35</v>
          </cell>
          <cell r="E26">
            <v>35</v>
          </cell>
          <cell r="F26">
            <v>35</v>
          </cell>
        </row>
        <row r="27">
          <cell r="D27">
            <v>35</v>
          </cell>
          <cell r="E27">
            <v>35</v>
          </cell>
          <cell r="F27">
            <v>35</v>
          </cell>
        </row>
      </sheetData>
      <sheetData sheetId="6">
        <row r="6">
          <cell r="D6">
            <v>579.55</v>
          </cell>
          <cell r="E6">
            <v>579.55</v>
          </cell>
        </row>
        <row r="7">
          <cell r="D7" t="str">
            <v>102.80</v>
          </cell>
          <cell r="E7" t="str">
            <v>102.80</v>
          </cell>
        </row>
        <row r="8">
          <cell r="D8" t="str">
            <v>62.35</v>
          </cell>
          <cell r="E8" t="str">
            <v>62.35</v>
          </cell>
        </row>
        <row r="9">
          <cell r="D9">
            <v>236.41</v>
          </cell>
          <cell r="E9">
            <v>236.41</v>
          </cell>
        </row>
        <row r="10">
          <cell r="D10">
            <v>51.82</v>
          </cell>
        </row>
        <row r="11">
          <cell r="D11">
            <v>41.3</v>
          </cell>
          <cell r="E11">
            <v>41.3</v>
          </cell>
        </row>
        <row r="12">
          <cell r="D12">
            <v>20.6</v>
          </cell>
          <cell r="E12">
            <v>20.6</v>
          </cell>
        </row>
        <row r="13">
          <cell r="D13">
            <v>11.1</v>
          </cell>
          <cell r="E13">
            <v>11.1</v>
          </cell>
        </row>
        <row r="14">
          <cell r="D14" t="str">
            <v>2.85</v>
          </cell>
          <cell r="E14" t="str">
            <v>2.85</v>
          </cell>
        </row>
        <row r="15">
          <cell r="D15" t="str">
            <v>15.32</v>
          </cell>
          <cell r="E15" t="str">
            <v>15.32</v>
          </cell>
        </row>
        <row r="16">
          <cell r="D16">
            <v>35</v>
          </cell>
          <cell r="E16">
            <v>35</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170.9" customHeight="1" spans="1:1">
      <c r="A1" s="180" t="s">
        <v>0</v>
      </c>
    </row>
    <row r="2" ht="74.25" customHeight="1" spans="1:1">
      <c r="A2" s="181" t="s">
        <v>1</v>
      </c>
    </row>
    <row r="3" ht="128.15" customHeight="1" spans="1:1">
      <c r="A3" s="182">
        <v>44993</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A1" sqref="A1"/>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116"/>
      <c r="B1" s="2" t="s">
        <v>275</v>
      </c>
      <c r="C1" s="2"/>
      <c r="D1" s="1"/>
      <c r="E1" s="1"/>
      <c r="F1" s="1"/>
      <c r="G1" s="61"/>
    </row>
    <row r="2" ht="19.9" customHeight="1" spans="1:7">
      <c r="A2" s="61"/>
      <c r="B2" s="4" t="s">
        <v>276</v>
      </c>
      <c r="C2" s="4"/>
      <c r="D2" s="4"/>
      <c r="E2" s="4"/>
      <c r="F2" s="4"/>
      <c r="G2" s="61" t="s">
        <v>4</v>
      </c>
    </row>
    <row r="3" ht="17.05" customHeight="1" spans="1:7">
      <c r="A3" s="61"/>
      <c r="B3" s="53"/>
      <c r="C3" s="86"/>
      <c r="D3" s="7"/>
      <c r="E3" s="7"/>
      <c r="F3" s="59" t="s">
        <v>6</v>
      </c>
      <c r="G3" s="63"/>
    </row>
    <row r="4" ht="21.35" customHeight="1" spans="1:7">
      <c r="A4" s="61"/>
      <c r="B4" s="133" t="s">
        <v>77</v>
      </c>
      <c r="C4" s="133" t="s">
        <v>78</v>
      </c>
      <c r="D4" s="54" t="s">
        <v>11</v>
      </c>
      <c r="E4" s="54" t="s">
        <v>79</v>
      </c>
      <c r="F4" s="54" t="s">
        <v>80</v>
      </c>
      <c r="G4" s="61"/>
    </row>
    <row r="5" ht="19.9" customHeight="1" spans="1:7">
      <c r="A5" s="69"/>
      <c r="B5" s="65" t="s">
        <v>66</v>
      </c>
      <c r="C5" s="65"/>
      <c r="D5" s="111"/>
      <c r="E5" s="111"/>
      <c r="F5" s="111"/>
      <c r="G5" s="69"/>
    </row>
    <row r="6" ht="19.9" customHeight="1" spans="1:7">
      <c r="A6" s="61"/>
      <c r="B6" s="134"/>
      <c r="C6" s="134"/>
      <c r="D6" s="70"/>
      <c r="E6" s="135"/>
      <c r="F6" s="135"/>
      <c r="G6" s="61"/>
    </row>
    <row r="7" ht="11.3" customHeight="1" spans="1:7">
      <c r="A7" s="136"/>
      <c r="B7" s="115" t="s">
        <v>4</v>
      </c>
      <c r="C7" s="115"/>
      <c r="D7" s="115"/>
      <c r="E7" s="115"/>
      <c r="F7" s="115"/>
      <c r="G7" s="137"/>
    </row>
  </sheetData>
  <mergeCells count="2">
    <mergeCell ref="B2:F2"/>
    <mergeCell ref="B5:C5"/>
  </mergeCells>
  <printOptions horizontalCentered="1"/>
  <pageMargins left="0.751388888888889" right="0.751388888888889" top="0.267361111111111" bottom="0.267361111111111" header="0" footer="0"/>
  <pageSetup paperSize="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pane ySplit="5" topLeftCell="A6" activePane="bottomLeft" state="frozen"/>
      <selection/>
      <selection pane="bottomLeft" activeCell="H3" sqref="H3:I3"/>
    </sheetView>
  </sheetViews>
  <sheetFormatPr defaultColWidth="10" defaultRowHeight="13.5"/>
  <cols>
    <col min="1" max="1" width="1.53333333333333" customWidth="1"/>
    <col min="2" max="2" width="41.0333333333333" customWidth="1"/>
    <col min="3" max="3" width="16.4083333333333" customWidth="1"/>
    <col min="4" max="4" width="14.375" customWidth="1"/>
    <col min="5" max="5" width="13.5" customWidth="1"/>
    <col min="6" max="6" width="11.25" customWidth="1"/>
    <col min="7" max="9" width="10.25" customWidth="1"/>
    <col min="10" max="10" width="1.53333333333333" customWidth="1"/>
    <col min="11" max="11" width="9.76666666666667" customWidth="1"/>
  </cols>
  <sheetData>
    <row r="1" ht="14.3" customHeight="1" spans="1:10">
      <c r="A1" s="78"/>
      <c r="B1" s="2" t="s">
        <v>277</v>
      </c>
      <c r="C1" s="2"/>
      <c r="D1" s="1"/>
      <c r="E1" s="1"/>
      <c r="F1" s="1"/>
      <c r="G1" s="1" t="s">
        <v>3</v>
      </c>
      <c r="H1" s="1"/>
      <c r="I1" s="1"/>
      <c r="J1" s="61"/>
    </row>
    <row r="2" ht="19.9" customHeight="1" spans="1:10">
      <c r="A2" s="78"/>
      <c r="B2" s="4" t="s">
        <v>278</v>
      </c>
      <c r="C2" s="4"/>
      <c r="D2" s="4"/>
      <c r="E2" s="4"/>
      <c r="F2" s="4"/>
      <c r="G2" s="4"/>
      <c r="H2" s="4"/>
      <c r="I2" s="4"/>
      <c r="J2" s="61" t="s">
        <v>4</v>
      </c>
    </row>
    <row r="3" ht="17.05" customHeight="1" spans="1:10">
      <c r="A3" s="78"/>
      <c r="B3" s="53"/>
      <c r="C3" s="53"/>
      <c r="D3" s="7"/>
      <c r="E3" s="7"/>
      <c r="F3" s="7"/>
      <c r="G3" s="7"/>
      <c r="H3" s="122" t="s">
        <v>6</v>
      </c>
      <c r="I3" s="132"/>
      <c r="J3" s="61"/>
    </row>
    <row r="4" ht="21.35" customHeight="1" spans="1:10">
      <c r="A4" s="78"/>
      <c r="B4" s="54" t="s">
        <v>279</v>
      </c>
      <c r="C4" s="54" t="s">
        <v>11</v>
      </c>
      <c r="D4" s="54" t="s">
        <v>280</v>
      </c>
      <c r="E4" s="54"/>
      <c r="F4" s="54"/>
      <c r="G4" s="54"/>
      <c r="H4" s="54" t="s">
        <v>15</v>
      </c>
      <c r="I4" s="54" t="s">
        <v>16</v>
      </c>
      <c r="J4" s="61"/>
    </row>
    <row r="5" ht="27" spans="1:10">
      <c r="A5" s="78"/>
      <c r="B5" s="54"/>
      <c r="C5" s="54"/>
      <c r="D5" s="54" t="s">
        <v>62</v>
      </c>
      <c r="E5" s="54" t="s">
        <v>12</v>
      </c>
      <c r="F5" s="54" t="s">
        <v>13</v>
      </c>
      <c r="G5" s="54" t="s">
        <v>14</v>
      </c>
      <c r="H5" s="54"/>
      <c r="I5" s="54"/>
      <c r="J5" s="61"/>
    </row>
    <row r="6" ht="19.9" customHeight="1" spans="1:10">
      <c r="A6" s="78"/>
      <c r="B6" s="65" t="s">
        <v>66</v>
      </c>
      <c r="C6" s="111">
        <f>C7+C22+C31</f>
        <v>17075.77</v>
      </c>
      <c r="D6" s="111">
        <f>D7+D22+D31</f>
        <v>17075.77</v>
      </c>
      <c r="E6" s="111">
        <f>E7+E22+E31</f>
        <v>16032.22</v>
      </c>
      <c r="F6" s="111">
        <f>F7+F22+F31</f>
        <v>1043.55</v>
      </c>
      <c r="G6" s="66"/>
      <c r="H6" s="66"/>
      <c r="I6" s="66"/>
      <c r="J6" s="69"/>
    </row>
    <row r="7" ht="19.9" customHeight="1" spans="1:10">
      <c r="A7" s="78"/>
      <c r="B7" s="62" t="s">
        <v>267</v>
      </c>
      <c r="C7" s="123">
        <f>C8+C9+C10+C11+C12+C13+C14+C15+C16+C17+C18+C19+C20+C21</f>
        <v>1049.14</v>
      </c>
      <c r="D7" s="118">
        <f>C7</f>
        <v>1049.14</v>
      </c>
      <c r="E7" s="118">
        <f>D7-F7</f>
        <v>1047.06</v>
      </c>
      <c r="F7" s="118" t="s">
        <v>156</v>
      </c>
      <c r="G7" s="70"/>
      <c r="H7" s="70"/>
      <c r="I7" s="70"/>
      <c r="J7" s="61"/>
    </row>
    <row r="8" ht="19.9" customHeight="1" spans="1:10">
      <c r="A8" s="78"/>
      <c r="B8" s="72" t="s">
        <v>281</v>
      </c>
      <c r="C8" s="124" t="s">
        <v>282</v>
      </c>
      <c r="D8" s="125" t="s">
        <v>282</v>
      </c>
      <c r="E8" s="125" t="s">
        <v>282</v>
      </c>
      <c r="F8" s="118"/>
      <c r="G8" s="70"/>
      <c r="H8" s="70"/>
      <c r="I8" s="70"/>
      <c r="J8" s="61"/>
    </row>
    <row r="9" ht="19.9" customHeight="1" spans="1:10">
      <c r="A9" s="78"/>
      <c r="B9" s="72" t="s">
        <v>283</v>
      </c>
      <c r="C9" s="123" t="s">
        <v>93</v>
      </c>
      <c r="D9" s="118" t="s">
        <v>93</v>
      </c>
      <c r="E9" s="118" t="s">
        <v>93</v>
      </c>
      <c r="F9" s="118"/>
      <c r="G9" s="70"/>
      <c r="H9" s="70"/>
      <c r="I9" s="70"/>
      <c r="J9" s="61"/>
    </row>
    <row r="10" ht="19.9" customHeight="1" spans="1:10">
      <c r="A10" s="78"/>
      <c r="B10" s="72" t="s">
        <v>284</v>
      </c>
      <c r="C10" s="123" t="s">
        <v>96</v>
      </c>
      <c r="D10" s="118" t="s">
        <v>96</v>
      </c>
      <c r="E10" s="118" t="s">
        <v>96</v>
      </c>
      <c r="F10" s="118"/>
      <c r="G10" s="70"/>
      <c r="H10" s="70"/>
      <c r="I10" s="70"/>
      <c r="J10" s="61"/>
    </row>
    <row r="11" ht="19.9" customHeight="1" spans="1:10">
      <c r="A11" s="78"/>
      <c r="B11" s="72" t="s">
        <v>285</v>
      </c>
      <c r="C11" s="123" t="s">
        <v>99</v>
      </c>
      <c r="D11" s="118" t="s">
        <v>99</v>
      </c>
      <c r="E11" s="118" t="s">
        <v>99</v>
      </c>
      <c r="F11" s="118"/>
      <c r="G11" s="70"/>
      <c r="H11" s="70"/>
      <c r="I11" s="70"/>
      <c r="J11" s="61"/>
    </row>
    <row r="12" ht="19.9" customHeight="1" spans="1:10">
      <c r="A12" s="78"/>
      <c r="B12" s="72" t="s">
        <v>286</v>
      </c>
      <c r="C12" s="123">
        <f>346.43-256.25</f>
        <v>90.18</v>
      </c>
      <c r="D12" s="118">
        <f>C12</f>
        <v>90.18</v>
      </c>
      <c r="E12" s="118">
        <f>D12</f>
        <v>90.18</v>
      </c>
      <c r="F12" s="118"/>
      <c r="G12" s="70"/>
      <c r="H12" s="70"/>
      <c r="I12" s="70"/>
      <c r="J12" s="61"/>
    </row>
    <row r="13" ht="19.9" customHeight="1" spans="1:10">
      <c r="A13" s="78"/>
      <c r="B13" s="72" t="s">
        <v>287</v>
      </c>
      <c r="C13" s="123" t="s">
        <v>106</v>
      </c>
      <c r="D13" s="118" t="s">
        <v>106</v>
      </c>
      <c r="E13" s="118" t="s">
        <v>106</v>
      </c>
      <c r="F13" s="118"/>
      <c r="G13" s="70"/>
      <c r="H13" s="70"/>
      <c r="I13" s="70"/>
      <c r="J13" s="61"/>
    </row>
    <row r="14" ht="19.9" customHeight="1" spans="1:10">
      <c r="A14" s="78"/>
      <c r="B14" s="72" t="s">
        <v>288</v>
      </c>
      <c r="C14" s="123">
        <v>41.3</v>
      </c>
      <c r="D14" s="123">
        <v>41.3</v>
      </c>
      <c r="E14" s="123">
        <v>41.3</v>
      </c>
      <c r="F14" s="118"/>
      <c r="G14" s="70"/>
      <c r="H14" s="70"/>
      <c r="I14" s="70"/>
      <c r="J14" s="61"/>
    </row>
    <row r="15" ht="19.9" customHeight="1" spans="1:10">
      <c r="A15" s="78"/>
      <c r="B15" s="72" t="s">
        <v>289</v>
      </c>
      <c r="C15" s="123">
        <v>20.6</v>
      </c>
      <c r="D15" s="123">
        <v>20.6</v>
      </c>
      <c r="E15" s="123">
        <v>20.6</v>
      </c>
      <c r="F15" s="118"/>
      <c r="G15" s="70"/>
      <c r="H15" s="70"/>
      <c r="I15" s="70"/>
      <c r="J15" s="61"/>
    </row>
    <row r="16" ht="19.9" customHeight="1" spans="1:10">
      <c r="A16" s="78"/>
      <c r="B16" s="72" t="s">
        <v>290</v>
      </c>
      <c r="C16" s="123" t="s">
        <v>291</v>
      </c>
      <c r="D16" s="118" t="s">
        <v>291</v>
      </c>
      <c r="E16" s="118" t="s">
        <v>291</v>
      </c>
      <c r="F16" s="118"/>
      <c r="G16" s="70"/>
      <c r="H16" s="70"/>
      <c r="I16" s="70"/>
      <c r="J16" s="61"/>
    </row>
    <row r="17" ht="19.9" customHeight="1" spans="1:10">
      <c r="A17" s="78"/>
      <c r="B17" s="72" t="s">
        <v>292</v>
      </c>
      <c r="C17" s="123">
        <v>9.12</v>
      </c>
      <c r="D17" s="123">
        <v>9.12</v>
      </c>
      <c r="E17" s="123">
        <v>9.12</v>
      </c>
      <c r="F17" s="118"/>
      <c r="G17" s="70"/>
      <c r="H17" s="70"/>
      <c r="I17" s="70"/>
      <c r="J17" s="61"/>
    </row>
    <row r="18" ht="19.9" customHeight="1" spans="1:10">
      <c r="A18" s="78"/>
      <c r="B18" s="72" t="s">
        <v>293</v>
      </c>
      <c r="C18" s="123">
        <v>1.98</v>
      </c>
      <c r="D18" s="123">
        <v>1.98</v>
      </c>
      <c r="E18" s="123">
        <v>1.98</v>
      </c>
      <c r="F18" s="118"/>
      <c r="G18" s="70"/>
      <c r="H18" s="70"/>
      <c r="I18" s="70"/>
      <c r="J18" s="61"/>
    </row>
    <row r="19" ht="19.9" customHeight="1" spans="1:10">
      <c r="A19" s="78"/>
      <c r="B19" s="72" t="s">
        <v>294</v>
      </c>
      <c r="C19" s="123" t="s">
        <v>295</v>
      </c>
      <c r="D19" s="118" t="s">
        <v>295</v>
      </c>
      <c r="E19" s="118" t="s">
        <v>295</v>
      </c>
      <c r="F19" s="118"/>
      <c r="G19" s="70"/>
      <c r="H19" s="70"/>
      <c r="I19" s="70"/>
      <c r="J19" s="61"/>
    </row>
    <row r="20" ht="19.9" customHeight="1" spans="1:10">
      <c r="A20" s="78"/>
      <c r="B20" s="72" t="s">
        <v>296</v>
      </c>
      <c r="C20" s="123" t="s">
        <v>156</v>
      </c>
      <c r="D20" s="118" t="s">
        <v>156</v>
      </c>
      <c r="E20" s="118"/>
      <c r="F20" s="118" t="s">
        <v>156</v>
      </c>
      <c r="G20" s="70"/>
      <c r="H20" s="70"/>
      <c r="I20" s="70"/>
      <c r="J20" s="61"/>
    </row>
    <row r="21" ht="19.9" customHeight="1" spans="1:10">
      <c r="A21" s="78"/>
      <c r="B21" s="72" t="s">
        <v>297</v>
      </c>
      <c r="C21" s="123">
        <v>35</v>
      </c>
      <c r="D21" s="118" t="s">
        <v>298</v>
      </c>
      <c r="E21" s="118" t="s">
        <v>298</v>
      </c>
      <c r="F21" s="118"/>
      <c r="G21" s="70"/>
      <c r="H21" s="70"/>
      <c r="I21" s="70"/>
      <c r="J21" s="61"/>
    </row>
    <row r="22" ht="19.9" customHeight="1" spans="2:9">
      <c r="B22" s="62" t="s">
        <v>270</v>
      </c>
      <c r="C22" s="126">
        <v>504.42</v>
      </c>
      <c r="D22" s="126">
        <v>504.42</v>
      </c>
      <c r="E22" s="126">
        <v>504.42</v>
      </c>
      <c r="F22" s="70"/>
      <c r="G22" s="70"/>
      <c r="H22" s="70"/>
      <c r="I22" s="70"/>
    </row>
    <row r="23" ht="19.9" customHeight="1" spans="1:9">
      <c r="A23" s="78"/>
      <c r="B23" s="72" t="s">
        <v>281</v>
      </c>
      <c r="C23" s="127">
        <v>159.3</v>
      </c>
      <c r="D23" s="127">
        <v>159.3</v>
      </c>
      <c r="E23" s="127">
        <v>159.3</v>
      </c>
      <c r="F23" s="70"/>
      <c r="G23" s="70"/>
      <c r="H23" s="70"/>
      <c r="I23" s="70"/>
    </row>
    <row r="24" ht="19.9" customHeight="1" spans="1:9">
      <c r="A24" s="78"/>
      <c r="B24" s="72" t="s">
        <v>288</v>
      </c>
      <c r="C24" s="127">
        <v>19.76</v>
      </c>
      <c r="D24" s="127">
        <v>19.76</v>
      </c>
      <c r="E24" s="127">
        <v>19.76</v>
      </c>
      <c r="F24" s="70"/>
      <c r="G24" s="70"/>
      <c r="H24" s="70"/>
      <c r="I24" s="70"/>
    </row>
    <row r="25" ht="19.9" customHeight="1" spans="1:9">
      <c r="A25" s="78"/>
      <c r="B25" s="72" t="s">
        <v>289</v>
      </c>
      <c r="C25" s="127">
        <v>9.88</v>
      </c>
      <c r="D25" s="127">
        <v>9.88</v>
      </c>
      <c r="E25" s="127">
        <v>9.88</v>
      </c>
      <c r="F25" s="70"/>
      <c r="G25" s="70"/>
      <c r="H25" s="70"/>
      <c r="I25" s="70"/>
    </row>
    <row r="26" ht="19.9" customHeight="1" spans="1:9">
      <c r="A26" s="78"/>
      <c r="B26" s="72" t="s">
        <v>299</v>
      </c>
      <c r="C26" s="128">
        <v>290.11</v>
      </c>
      <c r="D26" s="128">
        <v>290.11</v>
      </c>
      <c r="E26" s="128">
        <v>290.11</v>
      </c>
      <c r="F26" s="70"/>
      <c r="G26" s="70"/>
      <c r="H26" s="70"/>
      <c r="I26" s="70"/>
    </row>
    <row r="27" ht="19.9" customHeight="1" spans="1:9">
      <c r="A27" s="78"/>
      <c r="B27" s="72" t="s">
        <v>290</v>
      </c>
      <c r="C27" s="127">
        <v>1.71</v>
      </c>
      <c r="D27" s="127">
        <v>1.71</v>
      </c>
      <c r="E27" s="127">
        <v>1.71</v>
      </c>
      <c r="F27" s="70"/>
      <c r="G27" s="70"/>
      <c r="H27" s="70"/>
      <c r="I27" s="70"/>
    </row>
    <row r="28" ht="19.9" customHeight="1" spans="1:9">
      <c r="A28" s="78"/>
      <c r="B28" s="72" t="s">
        <v>292</v>
      </c>
      <c r="C28" s="127">
        <v>5.51</v>
      </c>
      <c r="D28" s="127">
        <v>5.51</v>
      </c>
      <c r="E28" s="127">
        <v>5.51</v>
      </c>
      <c r="F28" s="70"/>
      <c r="G28" s="70"/>
      <c r="H28" s="70"/>
      <c r="I28" s="70"/>
    </row>
    <row r="29" ht="19.9" customHeight="1" spans="1:9">
      <c r="A29" s="78"/>
      <c r="B29" s="72" t="s">
        <v>294</v>
      </c>
      <c r="C29" s="128">
        <v>1.8</v>
      </c>
      <c r="D29" s="128">
        <v>1.8</v>
      </c>
      <c r="E29" s="128">
        <v>1.8</v>
      </c>
      <c r="F29" s="70"/>
      <c r="G29" s="70"/>
      <c r="H29" s="70"/>
      <c r="I29" s="70"/>
    </row>
    <row r="30" ht="19.9" customHeight="1" spans="1:9">
      <c r="A30" s="78"/>
      <c r="B30" s="72" t="s">
        <v>297</v>
      </c>
      <c r="C30" s="127">
        <v>16.35</v>
      </c>
      <c r="D30" s="127">
        <v>16.35</v>
      </c>
      <c r="E30" s="127">
        <v>16.35</v>
      </c>
      <c r="F30" s="70"/>
      <c r="G30" s="70"/>
      <c r="H30" s="70"/>
      <c r="I30" s="70"/>
    </row>
    <row r="31" ht="19.9" customHeight="1" spans="2:9">
      <c r="B31" s="62" t="s">
        <v>300</v>
      </c>
      <c r="C31" s="129">
        <f>15621.56-99.35</f>
        <v>15522.21</v>
      </c>
      <c r="D31" s="120">
        <f>15621.56-99.35</f>
        <v>15522.21</v>
      </c>
      <c r="E31" s="120">
        <f>14580.09-99.35</f>
        <v>14480.74</v>
      </c>
      <c r="F31" s="120">
        <v>1041.47</v>
      </c>
      <c r="G31" s="70"/>
      <c r="H31" s="70"/>
      <c r="I31" s="70"/>
    </row>
    <row r="32" ht="19.9" customHeight="1" spans="1:9">
      <c r="A32" s="78"/>
      <c r="B32" s="72" t="s">
        <v>281</v>
      </c>
      <c r="C32" s="130">
        <v>355.54</v>
      </c>
      <c r="D32" s="119">
        <v>355.54</v>
      </c>
      <c r="E32" s="119">
        <v>355.54</v>
      </c>
      <c r="F32" s="118"/>
      <c r="G32" s="70"/>
      <c r="H32" s="70"/>
      <c r="I32" s="70"/>
    </row>
    <row r="33" ht="19.9" customHeight="1" spans="1:9">
      <c r="A33" s="78"/>
      <c r="B33" s="72" t="s">
        <v>301</v>
      </c>
      <c r="C33" s="130">
        <f>255.68-99.35</f>
        <v>156.33</v>
      </c>
      <c r="D33" s="119">
        <f>255.68-99.35</f>
        <v>156.33</v>
      </c>
      <c r="E33" s="119">
        <f>255.68-99.35</f>
        <v>156.33</v>
      </c>
      <c r="F33" s="118"/>
      <c r="G33" s="70"/>
      <c r="H33" s="70"/>
      <c r="I33" s="70"/>
    </row>
    <row r="34" ht="19.9" customHeight="1" spans="1:9">
      <c r="A34" s="78"/>
      <c r="B34" s="72" t="s">
        <v>288</v>
      </c>
      <c r="C34" s="130">
        <v>48.41</v>
      </c>
      <c r="D34" s="119">
        <v>48.41</v>
      </c>
      <c r="E34" s="119">
        <v>48.41</v>
      </c>
      <c r="F34" s="118"/>
      <c r="G34" s="70"/>
      <c r="H34" s="70"/>
      <c r="I34" s="70"/>
    </row>
    <row r="35" ht="19.9" customHeight="1" spans="1:9">
      <c r="A35" s="78"/>
      <c r="B35" s="72" t="s">
        <v>289</v>
      </c>
      <c r="C35" s="130">
        <v>24.2</v>
      </c>
      <c r="D35" s="119">
        <v>24.2</v>
      </c>
      <c r="E35" s="119">
        <v>24.2</v>
      </c>
      <c r="F35" s="118"/>
      <c r="G35" s="70"/>
      <c r="H35" s="70"/>
      <c r="I35" s="70"/>
    </row>
    <row r="36" ht="19.9" customHeight="1" spans="1:9">
      <c r="A36" s="78"/>
      <c r="B36" s="72" t="s">
        <v>302</v>
      </c>
      <c r="C36" s="130">
        <v>983.22</v>
      </c>
      <c r="D36" s="119">
        <v>983.22</v>
      </c>
      <c r="E36" s="119">
        <v>983.22</v>
      </c>
      <c r="F36" s="118"/>
      <c r="G36" s="70"/>
      <c r="H36" s="70"/>
      <c r="I36" s="70"/>
    </row>
    <row r="37" ht="19.9" customHeight="1" spans="1:9">
      <c r="A37" s="78"/>
      <c r="B37" s="72" t="s">
        <v>303</v>
      </c>
      <c r="C37" s="130">
        <v>81</v>
      </c>
      <c r="D37" s="119">
        <v>81</v>
      </c>
      <c r="E37" s="119">
        <v>81</v>
      </c>
      <c r="F37" s="118"/>
      <c r="G37" s="70"/>
      <c r="H37" s="70"/>
      <c r="I37" s="70"/>
    </row>
    <row r="38" ht="19.9" customHeight="1" spans="1:9">
      <c r="A38" s="78"/>
      <c r="B38" s="72" t="s">
        <v>290</v>
      </c>
      <c r="C38" s="129">
        <v>12731.77</v>
      </c>
      <c r="D38" s="120">
        <v>12731.77</v>
      </c>
      <c r="E38" s="120">
        <v>12731.77</v>
      </c>
      <c r="F38" s="118"/>
      <c r="G38" s="70"/>
      <c r="H38" s="70"/>
      <c r="I38" s="70"/>
    </row>
    <row r="39" ht="19.9" customHeight="1" spans="1:9">
      <c r="A39" s="78"/>
      <c r="B39" s="72" t="s">
        <v>292</v>
      </c>
      <c r="C39" s="130">
        <v>18.46</v>
      </c>
      <c r="D39" s="119">
        <v>18.46</v>
      </c>
      <c r="E39" s="119">
        <v>18.46</v>
      </c>
      <c r="F39" s="118"/>
      <c r="G39" s="70"/>
      <c r="H39" s="70"/>
      <c r="I39" s="70"/>
    </row>
    <row r="40" ht="19.9" customHeight="1" spans="1:9">
      <c r="A40" s="78"/>
      <c r="B40" s="72" t="s">
        <v>294</v>
      </c>
      <c r="C40" s="130">
        <v>4.35</v>
      </c>
      <c r="D40" s="119">
        <v>4.35</v>
      </c>
      <c r="E40" s="119">
        <v>4.35</v>
      </c>
      <c r="F40" s="118"/>
      <c r="G40" s="70"/>
      <c r="H40" s="70"/>
      <c r="I40" s="70"/>
    </row>
    <row r="41" ht="19.9" customHeight="1" spans="1:9">
      <c r="A41" s="78"/>
      <c r="B41" s="72" t="s">
        <v>304</v>
      </c>
      <c r="C41" s="130">
        <v>32.94</v>
      </c>
      <c r="D41" s="119">
        <v>32.94</v>
      </c>
      <c r="E41" s="119">
        <v>32.94</v>
      </c>
      <c r="F41" s="118"/>
      <c r="G41" s="70"/>
      <c r="H41" s="70"/>
      <c r="I41" s="70"/>
    </row>
    <row r="42" ht="19.9" customHeight="1" spans="1:9">
      <c r="A42" s="78"/>
      <c r="B42" s="72" t="s">
        <v>305</v>
      </c>
      <c r="C42" s="129">
        <v>1041.47</v>
      </c>
      <c r="D42" s="120">
        <v>1041.47</v>
      </c>
      <c r="E42" s="118"/>
      <c r="F42" s="120">
        <v>1041.47</v>
      </c>
      <c r="G42" s="70"/>
      <c r="H42" s="70"/>
      <c r="I42" s="70"/>
    </row>
    <row r="43" ht="19.9" customHeight="1" spans="1:9">
      <c r="A43" s="78"/>
      <c r="B43" s="72" t="s">
        <v>297</v>
      </c>
      <c r="C43" s="130">
        <v>44.52</v>
      </c>
      <c r="D43" s="119">
        <v>44.52</v>
      </c>
      <c r="E43" s="119">
        <v>44.52</v>
      </c>
      <c r="F43" s="118"/>
      <c r="G43" s="70"/>
      <c r="H43" s="70"/>
      <c r="I43" s="70"/>
    </row>
    <row r="44" ht="8.5" customHeight="1" spans="1:10">
      <c r="A44" s="131"/>
      <c r="B44" s="17"/>
      <c r="C44" s="17"/>
      <c r="D44" s="17"/>
      <c r="E44" s="17"/>
      <c r="F44" s="17"/>
      <c r="G44" s="17"/>
      <c r="H44" s="17"/>
      <c r="I44" s="17"/>
      <c r="J44" s="63"/>
    </row>
  </sheetData>
  <mergeCells count="12">
    <mergeCell ref="B2:I2"/>
    <mergeCell ref="B3:C3"/>
    <mergeCell ref="H3:I3"/>
    <mergeCell ref="D4:G4"/>
    <mergeCell ref="A8:A21"/>
    <mergeCell ref="A23:A30"/>
    <mergeCell ref="A32:A43"/>
    <mergeCell ref="B4:B5"/>
    <mergeCell ref="C4:C5"/>
    <mergeCell ref="H4:H5"/>
    <mergeCell ref="I4:I5"/>
    <mergeCell ref="J8:J21"/>
  </mergeCells>
  <pageMargins left="0.751388888888889" right="0.751388888888889" top="1.05486111111111" bottom="0.267361111111111" header="0" footer="0"/>
  <pageSetup paperSize="8"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2"/>
  <sheetViews>
    <sheetView workbookViewId="0">
      <pane ySplit="5" topLeftCell="A6" activePane="bottomLeft" state="frozen"/>
      <selection/>
      <selection pane="bottomLeft" activeCell="B2" sqref="B2:K2"/>
    </sheetView>
  </sheetViews>
  <sheetFormatPr defaultColWidth="10" defaultRowHeight="13.5"/>
  <cols>
    <col min="1" max="1" width="1.53333333333333" customWidth="1"/>
    <col min="2" max="2" width="36.55"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ht="14.3" customHeight="1" spans="1:11">
      <c r="A1" s="116"/>
      <c r="B1" s="49" t="s">
        <v>306</v>
      </c>
      <c r="C1" s="117"/>
      <c r="D1" s="49"/>
      <c r="E1" s="50"/>
      <c r="F1" s="50"/>
      <c r="G1" s="50"/>
      <c r="H1" s="50" t="s">
        <v>3</v>
      </c>
      <c r="I1" s="50"/>
      <c r="J1" s="50"/>
      <c r="K1" s="58"/>
    </row>
    <row r="2" ht="19.9" customHeight="1" spans="1:11">
      <c r="A2" s="92"/>
      <c r="B2" s="4" t="s">
        <v>307</v>
      </c>
      <c r="C2" s="4"/>
      <c r="D2" s="4"/>
      <c r="E2" s="4"/>
      <c r="F2" s="4"/>
      <c r="G2" s="4"/>
      <c r="H2" s="4"/>
      <c r="I2" s="4"/>
      <c r="J2" s="4"/>
      <c r="K2" s="10" t="s">
        <v>4</v>
      </c>
    </row>
    <row r="3" ht="12" customHeight="1" spans="1:11">
      <c r="A3" s="61"/>
      <c r="B3" s="53"/>
      <c r="C3" s="53"/>
      <c r="D3" s="53"/>
      <c r="E3" s="7"/>
      <c r="F3" s="7"/>
      <c r="G3" s="7"/>
      <c r="H3" s="7"/>
      <c r="I3" s="59"/>
      <c r="J3" s="59" t="s">
        <v>6</v>
      </c>
      <c r="K3" s="60"/>
    </row>
    <row r="4" ht="21.35" customHeight="1" spans="1:11">
      <c r="A4" s="61"/>
      <c r="B4" s="54" t="s">
        <v>308</v>
      </c>
      <c r="C4" s="54" t="s">
        <v>309</v>
      </c>
      <c r="D4" s="54" t="s">
        <v>11</v>
      </c>
      <c r="E4" s="54" t="s">
        <v>280</v>
      </c>
      <c r="F4" s="54"/>
      <c r="G4" s="54"/>
      <c r="H4" s="54"/>
      <c r="I4" s="54" t="s">
        <v>15</v>
      </c>
      <c r="J4" s="54" t="s">
        <v>16</v>
      </c>
      <c r="K4" s="61"/>
    </row>
    <row r="5" ht="28.15" customHeight="1" spans="1:11">
      <c r="A5" s="61"/>
      <c r="B5" s="54"/>
      <c r="C5" s="54"/>
      <c r="D5" s="54"/>
      <c r="E5" s="54" t="s">
        <v>62</v>
      </c>
      <c r="F5" s="54" t="s">
        <v>12</v>
      </c>
      <c r="G5" s="54" t="s">
        <v>13</v>
      </c>
      <c r="H5" s="54" t="s">
        <v>14</v>
      </c>
      <c r="I5" s="54"/>
      <c r="J5" s="54"/>
      <c r="K5" s="61"/>
    </row>
    <row r="6" ht="33" customHeight="1" spans="1:11">
      <c r="A6" s="69"/>
      <c r="B6" s="65" t="s">
        <v>66</v>
      </c>
      <c r="C6" s="65"/>
      <c r="D6" s="66">
        <f>D7+D37+D64</f>
        <v>17075.77</v>
      </c>
      <c r="E6" s="66">
        <f>E7+E37+E64</f>
        <v>17075.77</v>
      </c>
      <c r="F6" s="66">
        <f>F7+F37+F64</f>
        <v>16032.22</v>
      </c>
      <c r="G6" s="66">
        <f>G7+G37+G64</f>
        <v>1043.55</v>
      </c>
      <c r="H6" s="66"/>
      <c r="I6" s="66"/>
      <c r="J6" s="66"/>
      <c r="K6" s="69"/>
    </row>
    <row r="7" ht="33" customHeight="1" spans="1:11">
      <c r="A7" s="61"/>
      <c r="B7" s="55" t="s">
        <v>310</v>
      </c>
      <c r="C7" s="62"/>
      <c r="D7" s="118">
        <v>1049.14</v>
      </c>
      <c r="E7" s="118">
        <v>1049.14</v>
      </c>
      <c r="F7" s="118">
        <v>1047.06</v>
      </c>
      <c r="G7" s="118">
        <f>G8+G9+G10+G11+G12+G13+G14+G15+G16+G17+G18+G19+G20+G21+G22+G23+G24+G25+G26+G27+G28+G29+G30+G31+G32+G33+G34+G35+G36</f>
        <v>2.08</v>
      </c>
      <c r="H7" s="70"/>
      <c r="I7" s="70"/>
      <c r="J7" s="70"/>
      <c r="K7" s="61"/>
    </row>
    <row r="8" ht="33" customHeight="1" spans="1:11">
      <c r="A8" s="61"/>
      <c r="B8" s="81" t="s">
        <v>311</v>
      </c>
      <c r="C8" s="55" t="s">
        <v>312</v>
      </c>
      <c r="D8" s="118" t="s">
        <v>313</v>
      </c>
      <c r="E8" s="118" t="s">
        <v>313</v>
      </c>
      <c r="F8" s="118" t="s">
        <v>313</v>
      </c>
      <c r="G8" s="118"/>
      <c r="H8" s="70"/>
      <c r="I8" s="70"/>
      <c r="J8" s="70"/>
      <c r="K8" s="61"/>
    </row>
    <row r="9" ht="33" customHeight="1" spans="1:11">
      <c r="A9" s="61"/>
      <c r="B9" s="81" t="s">
        <v>311</v>
      </c>
      <c r="C9" s="55" t="s">
        <v>314</v>
      </c>
      <c r="D9" s="118" t="s">
        <v>315</v>
      </c>
      <c r="E9" s="118" t="s">
        <v>315</v>
      </c>
      <c r="F9" s="118" t="s">
        <v>315</v>
      </c>
      <c r="G9" s="118"/>
      <c r="H9" s="70"/>
      <c r="I9" s="70"/>
      <c r="J9" s="70"/>
      <c r="K9" s="61"/>
    </row>
    <row r="10" ht="33" customHeight="1" spans="1:11">
      <c r="A10" s="61"/>
      <c r="B10" s="81" t="s">
        <v>316</v>
      </c>
      <c r="C10" s="55" t="s">
        <v>312</v>
      </c>
      <c r="D10" s="118" t="s">
        <v>317</v>
      </c>
      <c r="E10" s="118" t="s">
        <v>317</v>
      </c>
      <c r="F10" s="118" t="s">
        <v>317</v>
      </c>
      <c r="G10" s="118"/>
      <c r="H10" s="70"/>
      <c r="I10" s="70"/>
      <c r="J10" s="70"/>
      <c r="K10" s="61"/>
    </row>
    <row r="11" ht="33" customHeight="1" spans="1:11">
      <c r="A11" s="61"/>
      <c r="B11" s="81" t="s">
        <v>316</v>
      </c>
      <c r="C11" s="55" t="s">
        <v>314</v>
      </c>
      <c r="D11" s="118" t="s">
        <v>318</v>
      </c>
      <c r="E11" s="118" t="s">
        <v>318</v>
      </c>
      <c r="F11" s="118" t="s">
        <v>318</v>
      </c>
      <c r="G11" s="118"/>
      <c r="H11" s="70"/>
      <c r="I11" s="70"/>
      <c r="J11" s="70"/>
      <c r="K11" s="61"/>
    </row>
    <row r="12" ht="33" customHeight="1" spans="1:11">
      <c r="A12" s="61"/>
      <c r="B12" s="81" t="s">
        <v>319</v>
      </c>
      <c r="C12" s="55" t="s">
        <v>312</v>
      </c>
      <c r="D12" s="118">
        <v>236.41</v>
      </c>
      <c r="E12" s="118">
        <v>236.41</v>
      </c>
      <c r="F12" s="118">
        <v>236.41</v>
      </c>
      <c r="G12" s="118"/>
      <c r="H12" s="70"/>
      <c r="I12" s="70"/>
      <c r="J12" s="70"/>
      <c r="K12" s="61"/>
    </row>
    <row r="13" ht="33" customHeight="1" spans="1:11">
      <c r="A13" s="61"/>
      <c r="B13" s="81" t="s">
        <v>320</v>
      </c>
      <c r="C13" s="55" t="s">
        <v>314</v>
      </c>
      <c r="D13" s="118">
        <f>308.07-256.25</f>
        <v>51.82</v>
      </c>
      <c r="E13" s="118">
        <f>D13</f>
        <v>51.82</v>
      </c>
      <c r="F13" s="118">
        <f>E13</f>
        <v>51.82</v>
      </c>
      <c r="G13" s="118"/>
      <c r="H13" s="70"/>
      <c r="I13" s="70"/>
      <c r="J13" s="70"/>
      <c r="K13" s="61"/>
    </row>
    <row r="14" ht="33" customHeight="1" spans="1:11">
      <c r="A14" s="61"/>
      <c r="B14" s="81" t="s">
        <v>321</v>
      </c>
      <c r="C14" s="55" t="s">
        <v>322</v>
      </c>
      <c r="D14" s="118">
        <v>41.3</v>
      </c>
      <c r="E14" s="118">
        <v>41.3</v>
      </c>
      <c r="F14" s="118">
        <v>41.3</v>
      </c>
      <c r="G14" s="118"/>
      <c r="H14" s="70"/>
      <c r="I14" s="70"/>
      <c r="J14" s="70"/>
      <c r="K14" s="61"/>
    </row>
    <row r="15" ht="33" customHeight="1" spans="1:11">
      <c r="A15" s="61"/>
      <c r="B15" s="81" t="s">
        <v>323</v>
      </c>
      <c r="C15" s="55" t="s">
        <v>322</v>
      </c>
      <c r="D15" s="118">
        <v>20.6</v>
      </c>
      <c r="E15" s="118">
        <v>20.6</v>
      </c>
      <c r="F15" s="118">
        <v>20.6</v>
      </c>
      <c r="G15" s="118"/>
      <c r="H15" s="70"/>
      <c r="I15" s="70"/>
      <c r="J15" s="70"/>
      <c r="K15" s="61"/>
    </row>
    <row r="16" ht="33" customHeight="1" spans="1:11">
      <c r="A16" s="61"/>
      <c r="B16" s="81" t="s">
        <v>324</v>
      </c>
      <c r="C16" s="55" t="s">
        <v>322</v>
      </c>
      <c r="D16" s="118">
        <v>11.1</v>
      </c>
      <c r="E16" s="118">
        <v>11.1</v>
      </c>
      <c r="F16" s="118">
        <v>11.1</v>
      </c>
      <c r="G16" s="118"/>
      <c r="H16" s="70"/>
      <c r="I16" s="70"/>
      <c r="J16" s="70"/>
      <c r="K16" s="61"/>
    </row>
    <row r="17" ht="33" customHeight="1" spans="1:11">
      <c r="A17" s="61"/>
      <c r="B17" s="81" t="s">
        <v>325</v>
      </c>
      <c r="C17" s="55" t="s">
        <v>322</v>
      </c>
      <c r="D17" s="118" t="s">
        <v>326</v>
      </c>
      <c r="E17" s="118" t="s">
        <v>326</v>
      </c>
      <c r="F17" s="118" t="s">
        <v>326</v>
      </c>
      <c r="G17" s="118"/>
      <c r="H17" s="70"/>
      <c r="I17" s="70"/>
      <c r="J17" s="70"/>
      <c r="K17" s="61"/>
    </row>
    <row r="18" ht="33" customHeight="1" spans="1:11">
      <c r="A18" s="61"/>
      <c r="B18" s="81" t="s">
        <v>327</v>
      </c>
      <c r="C18" s="55" t="s">
        <v>322</v>
      </c>
      <c r="D18" s="118" t="s">
        <v>328</v>
      </c>
      <c r="E18" s="118" t="s">
        <v>328</v>
      </c>
      <c r="F18" s="118" t="s">
        <v>328</v>
      </c>
      <c r="G18" s="118"/>
      <c r="H18" s="70"/>
      <c r="I18" s="70"/>
      <c r="J18" s="70"/>
      <c r="K18" s="61"/>
    </row>
    <row r="19" ht="33" customHeight="1" spans="1:11">
      <c r="A19" s="61"/>
      <c r="B19" s="81" t="s">
        <v>329</v>
      </c>
      <c r="C19" s="55" t="s">
        <v>330</v>
      </c>
      <c r="D19" s="118">
        <v>35</v>
      </c>
      <c r="E19" s="118">
        <v>35</v>
      </c>
      <c r="F19" s="118">
        <v>35</v>
      </c>
      <c r="G19" s="118"/>
      <c r="H19" s="70"/>
      <c r="I19" s="70"/>
      <c r="J19" s="70"/>
      <c r="K19" s="61"/>
    </row>
    <row r="20" ht="33" customHeight="1" spans="1:11">
      <c r="A20" s="61"/>
      <c r="B20" s="81" t="s">
        <v>331</v>
      </c>
      <c r="C20" s="55" t="s">
        <v>332</v>
      </c>
      <c r="D20" s="118" t="s">
        <v>333</v>
      </c>
      <c r="E20" s="118" t="s">
        <v>333</v>
      </c>
      <c r="F20" s="118" t="s">
        <v>333</v>
      </c>
      <c r="G20" s="118"/>
      <c r="H20" s="70"/>
      <c r="I20" s="70"/>
      <c r="J20" s="70"/>
      <c r="K20" s="61"/>
    </row>
    <row r="21" ht="33" customHeight="1" spans="1:11">
      <c r="A21" s="61"/>
      <c r="B21" s="81" t="s">
        <v>334</v>
      </c>
      <c r="C21" s="55" t="s">
        <v>332</v>
      </c>
      <c r="D21" s="118" t="s">
        <v>335</v>
      </c>
      <c r="E21" s="118" t="s">
        <v>335</v>
      </c>
      <c r="F21" s="118" t="s">
        <v>335</v>
      </c>
      <c r="G21" s="118"/>
      <c r="H21" s="70"/>
      <c r="I21" s="70"/>
      <c r="J21" s="70"/>
      <c r="K21" s="61"/>
    </row>
    <row r="22" ht="33" customHeight="1" spans="1:11">
      <c r="A22" s="61"/>
      <c r="B22" s="81" t="s">
        <v>336</v>
      </c>
      <c r="C22" s="55" t="s">
        <v>332</v>
      </c>
      <c r="D22" s="118" t="s">
        <v>337</v>
      </c>
      <c r="E22" s="118" t="s">
        <v>337</v>
      </c>
      <c r="F22" s="118" t="s">
        <v>337</v>
      </c>
      <c r="G22" s="118"/>
      <c r="H22" s="70"/>
      <c r="I22" s="70"/>
      <c r="J22" s="70"/>
      <c r="K22" s="61"/>
    </row>
    <row r="23" ht="33" customHeight="1" spans="1:11">
      <c r="A23" s="61"/>
      <c r="B23" s="81" t="s">
        <v>338</v>
      </c>
      <c r="C23" s="55" t="s">
        <v>332</v>
      </c>
      <c r="D23" s="118" t="s">
        <v>337</v>
      </c>
      <c r="E23" s="118" t="s">
        <v>337</v>
      </c>
      <c r="F23" s="118" t="s">
        <v>337</v>
      </c>
      <c r="G23" s="118"/>
      <c r="H23" s="70"/>
      <c r="I23" s="70"/>
      <c r="J23" s="70"/>
      <c r="K23" s="61"/>
    </row>
    <row r="24" ht="33" customHeight="1" spans="1:11">
      <c r="A24" s="61"/>
      <c r="B24" s="81" t="s">
        <v>339</v>
      </c>
      <c r="C24" s="55" t="s">
        <v>332</v>
      </c>
      <c r="D24" s="118" t="s">
        <v>340</v>
      </c>
      <c r="E24" s="118" t="s">
        <v>340</v>
      </c>
      <c r="F24" s="118" t="s">
        <v>340</v>
      </c>
      <c r="G24" s="118"/>
      <c r="H24" s="70"/>
      <c r="I24" s="70"/>
      <c r="J24" s="70"/>
      <c r="K24" s="61"/>
    </row>
    <row r="25" ht="33" customHeight="1" spans="1:11">
      <c r="A25" s="61"/>
      <c r="B25" s="81" t="s">
        <v>341</v>
      </c>
      <c r="C25" s="55" t="s">
        <v>332</v>
      </c>
      <c r="D25" s="118" t="s">
        <v>342</v>
      </c>
      <c r="E25" s="118" t="s">
        <v>342</v>
      </c>
      <c r="F25" s="118" t="s">
        <v>342</v>
      </c>
      <c r="G25" s="118"/>
      <c r="H25" s="70"/>
      <c r="I25" s="70"/>
      <c r="J25" s="70"/>
      <c r="K25" s="61"/>
    </row>
    <row r="26" ht="33" customHeight="1" spans="1:11">
      <c r="A26" s="61"/>
      <c r="B26" s="81" t="s">
        <v>343</v>
      </c>
      <c r="C26" s="55" t="s">
        <v>344</v>
      </c>
      <c r="D26" s="118" t="s">
        <v>345</v>
      </c>
      <c r="E26" s="118" t="s">
        <v>345</v>
      </c>
      <c r="F26" s="118" t="s">
        <v>345</v>
      </c>
      <c r="G26" s="118"/>
      <c r="H26" s="70"/>
      <c r="I26" s="70"/>
      <c r="J26" s="70"/>
      <c r="K26" s="61"/>
    </row>
    <row r="27" ht="33" customHeight="1" spans="1:11">
      <c r="A27" s="61"/>
      <c r="B27" s="81" t="s">
        <v>346</v>
      </c>
      <c r="C27" s="55" t="s">
        <v>347</v>
      </c>
      <c r="D27" s="118" t="s">
        <v>269</v>
      </c>
      <c r="E27" s="118" t="s">
        <v>269</v>
      </c>
      <c r="F27" s="118" t="s">
        <v>269</v>
      </c>
      <c r="G27" s="118"/>
      <c r="H27" s="70"/>
      <c r="I27" s="70"/>
      <c r="J27" s="70"/>
      <c r="K27" s="61"/>
    </row>
    <row r="28" ht="33" customHeight="1" spans="1:11">
      <c r="A28" s="61"/>
      <c r="B28" s="81" t="s">
        <v>348</v>
      </c>
      <c r="C28" s="55" t="s">
        <v>349</v>
      </c>
      <c r="D28" s="118" t="s">
        <v>350</v>
      </c>
      <c r="E28" s="118" t="s">
        <v>350</v>
      </c>
      <c r="F28" s="118" t="s">
        <v>350</v>
      </c>
      <c r="G28" s="118"/>
      <c r="H28" s="70"/>
      <c r="I28" s="70"/>
      <c r="J28" s="70"/>
      <c r="K28" s="61"/>
    </row>
    <row r="29" ht="33" customHeight="1" spans="1:11">
      <c r="A29" s="61"/>
      <c r="B29" s="81" t="s">
        <v>351</v>
      </c>
      <c r="C29" s="55" t="s">
        <v>332</v>
      </c>
      <c r="D29" s="118" t="s">
        <v>352</v>
      </c>
      <c r="E29" s="118" t="s">
        <v>352</v>
      </c>
      <c r="F29" s="118" t="s">
        <v>352</v>
      </c>
      <c r="G29" s="118"/>
      <c r="H29" s="70"/>
      <c r="I29" s="70"/>
      <c r="J29" s="70"/>
      <c r="K29" s="61"/>
    </row>
    <row r="30" ht="33" customHeight="1" spans="1:11">
      <c r="A30" s="61"/>
      <c r="B30" s="81" t="s">
        <v>353</v>
      </c>
      <c r="C30" s="55" t="s">
        <v>354</v>
      </c>
      <c r="D30" s="118" t="s">
        <v>238</v>
      </c>
      <c r="E30" s="118" t="s">
        <v>238</v>
      </c>
      <c r="F30" s="118" t="s">
        <v>238</v>
      </c>
      <c r="G30" s="118"/>
      <c r="H30" s="70"/>
      <c r="I30" s="70"/>
      <c r="J30" s="70"/>
      <c r="K30" s="61"/>
    </row>
    <row r="31" ht="33" customHeight="1" spans="1:11">
      <c r="A31" s="61"/>
      <c r="B31" s="81" t="s">
        <v>355</v>
      </c>
      <c r="C31" s="55" t="s">
        <v>332</v>
      </c>
      <c r="D31" s="118" t="s">
        <v>356</v>
      </c>
      <c r="E31" s="118" t="s">
        <v>356</v>
      </c>
      <c r="F31" s="118" t="s">
        <v>356</v>
      </c>
      <c r="G31" s="118"/>
      <c r="H31" s="70"/>
      <c r="I31" s="70"/>
      <c r="J31" s="70"/>
      <c r="K31" s="61"/>
    </row>
    <row r="32" ht="33" customHeight="1" spans="1:11">
      <c r="A32" s="61"/>
      <c r="B32" s="81" t="s">
        <v>357</v>
      </c>
      <c r="C32" s="55" t="s">
        <v>358</v>
      </c>
      <c r="D32" s="118" t="s">
        <v>359</v>
      </c>
      <c r="E32" s="118" t="s">
        <v>359</v>
      </c>
      <c r="F32" s="118" t="s">
        <v>359</v>
      </c>
      <c r="G32" s="118"/>
      <c r="H32" s="70"/>
      <c r="I32" s="70"/>
      <c r="J32" s="70"/>
      <c r="K32" s="61"/>
    </row>
    <row r="33" ht="33" customHeight="1" spans="1:11">
      <c r="A33" s="61"/>
      <c r="B33" s="81" t="s">
        <v>360</v>
      </c>
      <c r="C33" s="55" t="s">
        <v>361</v>
      </c>
      <c r="D33" s="118" t="s">
        <v>362</v>
      </c>
      <c r="E33" s="118" t="s">
        <v>362</v>
      </c>
      <c r="F33" s="118" t="s">
        <v>362</v>
      </c>
      <c r="G33" s="118"/>
      <c r="H33" s="70"/>
      <c r="I33" s="70"/>
      <c r="J33" s="70"/>
      <c r="K33" s="61"/>
    </row>
    <row r="34" ht="33" customHeight="1" spans="1:11">
      <c r="A34" s="61"/>
      <c r="B34" s="81" t="s">
        <v>363</v>
      </c>
      <c r="C34" s="55" t="s">
        <v>361</v>
      </c>
      <c r="D34" s="118" t="s">
        <v>364</v>
      </c>
      <c r="E34" s="118" t="s">
        <v>364</v>
      </c>
      <c r="F34" s="118" t="s">
        <v>364</v>
      </c>
      <c r="G34" s="118"/>
      <c r="H34" s="70"/>
      <c r="I34" s="70"/>
      <c r="J34" s="70"/>
      <c r="K34" s="61"/>
    </row>
    <row r="35" ht="33" customHeight="1" spans="1:11">
      <c r="A35" s="61"/>
      <c r="B35" s="81" t="s">
        <v>365</v>
      </c>
      <c r="C35" s="55" t="s">
        <v>366</v>
      </c>
      <c r="D35" s="118" t="s">
        <v>367</v>
      </c>
      <c r="E35" s="118" t="s">
        <v>367</v>
      </c>
      <c r="F35" s="118" t="s">
        <v>367</v>
      </c>
      <c r="G35" s="118"/>
      <c r="H35" s="70"/>
      <c r="I35" s="70"/>
      <c r="J35" s="70"/>
      <c r="K35" s="61"/>
    </row>
    <row r="36" ht="33" customHeight="1" spans="1:11">
      <c r="A36" s="61"/>
      <c r="B36" s="81" t="s">
        <v>368</v>
      </c>
      <c r="C36" s="55" t="s">
        <v>369</v>
      </c>
      <c r="D36" s="118" t="s">
        <v>156</v>
      </c>
      <c r="E36" s="118" t="s">
        <v>156</v>
      </c>
      <c r="F36" s="118"/>
      <c r="G36" s="118" t="s">
        <v>156</v>
      </c>
      <c r="H36" s="70"/>
      <c r="I36" s="70"/>
      <c r="J36" s="70"/>
      <c r="K36" s="61"/>
    </row>
    <row r="37" ht="33" customHeight="1" spans="2:10">
      <c r="B37" s="55" t="s">
        <v>370</v>
      </c>
      <c r="C37" s="62"/>
      <c r="D37" s="56">
        <v>504.42</v>
      </c>
      <c r="E37" s="56">
        <v>504.42</v>
      </c>
      <c r="F37" s="56">
        <v>504.42</v>
      </c>
      <c r="G37" s="70"/>
      <c r="H37" s="70"/>
      <c r="I37" s="70"/>
      <c r="J37" s="70"/>
    </row>
    <row r="38" ht="33" customHeight="1" spans="2:10">
      <c r="B38" s="81" t="s">
        <v>311</v>
      </c>
      <c r="C38" s="55" t="s">
        <v>314</v>
      </c>
      <c r="D38" s="119">
        <v>47.1</v>
      </c>
      <c r="E38" s="119">
        <v>47.1</v>
      </c>
      <c r="F38" s="119">
        <v>47.1</v>
      </c>
      <c r="G38" s="70"/>
      <c r="H38" s="70"/>
      <c r="I38" s="70"/>
      <c r="J38" s="70"/>
    </row>
    <row r="39" ht="33" customHeight="1" spans="2:10">
      <c r="B39" s="81" t="s">
        <v>316</v>
      </c>
      <c r="C39" s="55" t="s">
        <v>314</v>
      </c>
      <c r="D39" s="119">
        <v>29.44</v>
      </c>
      <c r="E39" s="119">
        <v>29.44</v>
      </c>
      <c r="F39" s="119">
        <v>29.44</v>
      </c>
      <c r="G39" s="70"/>
      <c r="H39" s="70"/>
      <c r="I39" s="70"/>
      <c r="J39" s="70"/>
    </row>
    <row r="40" ht="33" customHeight="1" spans="2:10">
      <c r="B40" s="81" t="s">
        <v>319</v>
      </c>
      <c r="C40" s="55" t="s">
        <v>312</v>
      </c>
      <c r="D40" s="118">
        <v>6.4</v>
      </c>
      <c r="E40" s="118">
        <v>6.4</v>
      </c>
      <c r="F40" s="118">
        <v>6.4</v>
      </c>
      <c r="G40" s="70"/>
      <c r="H40" s="70"/>
      <c r="I40" s="70"/>
      <c r="J40" s="70"/>
    </row>
    <row r="41" ht="33" customHeight="1" spans="2:10">
      <c r="B41" s="81" t="s">
        <v>319</v>
      </c>
      <c r="C41" s="55" t="s">
        <v>314</v>
      </c>
      <c r="D41" s="118">
        <v>40.32</v>
      </c>
      <c r="E41" s="118">
        <v>40.32</v>
      </c>
      <c r="F41" s="118">
        <v>40.32</v>
      </c>
      <c r="G41" s="70"/>
      <c r="H41" s="70"/>
      <c r="I41" s="70"/>
      <c r="J41" s="70"/>
    </row>
    <row r="42" ht="33" customHeight="1" spans="2:10">
      <c r="B42" s="81" t="s">
        <v>321</v>
      </c>
      <c r="C42" s="55" t="s">
        <v>314</v>
      </c>
      <c r="D42" s="118">
        <v>19.76</v>
      </c>
      <c r="E42" s="118">
        <v>19.76</v>
      </c>
      <c r="F42" s="118">
        <v>19.76</v>
      </c>
      <c r="G42" s="70"/>
      <c r="H42" s="70"/>
      <c r="I42" s="70"/>
      <c r="J42" s="70"/>
    </row>
    <row r="43" ht="33" customHeight="1" spans="2:10">
      <c r="B43" s="81" t="s">
        <v>323</v>
      </c>
      <c r="C43" s="55" t="s">
        <v>314</v>
      </c>
      <c r="D43" s="118">
        <v>9.88</v>
      </c>
      <c r="E43" s="118">
        <v>9.88</v>
      </c>
      <c r="F43" s="118">
        <v>9.88</v>
      </c>
      <c r="G43" s="70"/>
      <c r="H43" s="70"/>
      <c r="I43" s="70"/>
      <c r="J43" s="70"/>
    </row>
    <row r="44" ht="33" customHeight="1" spans="2:10">
      <c r="B44" s="81" t="s">
        <v>324</v>
      </c>
      <c r="C44" s="55" t="s">
        <v>314</v>
      </c>
      <c r="D44" s="118">
        <v>5.51</v>
      </c>
      <c r="E44" s="118">
        <v>5.51</v>
      </c>
      <c r="F44" s="118">
        <v>5.51</v>
      </c>
      <c r="G44" s="70"/>
      <c r="H44" s="70"/>
      <c r="I44" s="70"/>
      <c r="J44" s="70"/>
    </row>
    <row r="45" ht="33" customHeight="1" spans="2:10">
      <c r="B45" s="81" t="s">
        <v>325</v>
      </c>
      <c r="C45" s="55" t="s">
        <v>314</v>
      </c>
      <c r="D45" s="119">
        <v>1.8</v>
      </c>
      <c r="E45" s="119">
        <v>1.8</v>
      </c>
      <c r="F45" s="119">
        <v>1.8</v>
      </c>
      <c r="G45" s="70"/>
      <c r="H45" s="70"/>
      <c r="I45" s="70"/>
      <c r="J45" s="70"/>
    </row>
    <row r="46" ht="33" customHeight="1" spans="2:10">
      <c r="B46" s="81" t="s">
        <v>327</v>
      </c>
      <c r="C46" s="55" t="s">
        <v>314</v>
      </c>
      <c r="D46" s="118">
        <v>0.66</v>
      </c>
      <c r="E46" s="118">
        <v>0.66</v>
      </c>
      <c r="F46" s="118">
        <v>0.66</v>
      </c>
      <c r="G46" s="70"/>
      <c r="H46" s="70"/>
      <c r="I46" s="70"/>
      <c r="J46" s="70"/>
    </row>
    <row r="47" ht="33" customHeight="1" spans="2:10">
      <c r="B47" s="81" t="s">
        <v>329</v>
      </c>
      <c r="C47" s="55" t="s">
        <v>314</v>
      </c>
      <c r="D47" s="118">
        <v>16.35</v>
      </c>
      <c r="E47" s="118">
        <v>16.35</v>
      </c>
      <c r="F47" s="118">
        <v>16.35</v>
      </c>
      <c r="G47" s="70"/>
      <c r="H47" s="70"/>
      <c r="I47" s="70"/>
      <c r="J47" s="70"/>
    </row>
    <row r="48" ht="33" customHeight="1" spans="2:10">
      <c r="B48" s="81" t="s">
        <v>331</v>
      </c>
      <c r="C48" s="55" t="s">
        <v>371</v>
      </c>
      <c r="D48" s="119">
        <v>1.5</v>
      </c>
      <c r="E48" s="119">
        <v>1.5</v>
      </c>
      <c r="F48" s="119">
        <v>1.5</v>
      </c>
      <c r="G48" s="70"/>
      <c r="H48" s="70"/>
      <c r="I48" s="70"/>
      <c r="J48" s="70"/>
    </row>
    <row r="49" ht="33" customHeight="1" spans="2:10">
      <c r="B49" s="81" t="s">
        <v>372</v>
      </c>
      <c r="C49" s="55" t="s">
        <v>371</v>
      </c>
      <c r="D49" s="119">
        <v>0.23</v>
      </c>
      <c r="E49" s="119">
        <v>0.23</v>
      </c>
      <c r="F49" s="119">
        <v>0.23</v>
      </c>
      <c r="G49" s="70"/>
      <c r="H49" s="70"/>
      <c r="I49" s="70"/>
      <c r="J49" s="70"/>
    </row>
    <row r="50" ht="33" customHeight="1" spans="2:10">
      <c r="B50" s="81" t="s">
        <v>373</v>
      </c>
      <c r="C50" s="55" t="s">
        <v>371</v>
      </c>
      <c r="D50" s="119">
        <v>0.05</v>
      </c>
      <c r="E50" s="119">
        <v>0.05</v>
      </c>
      <c r="F50" s="119">
        <v>0.05</v>
      </c>
      <c r="G50" s="70"/>
      <c r="H50" s="70"/>
      <c r="I50" s="70"/>
      <c r="J50" s="70"/>
    </row>
    <row r="51" ht="33" customHeight="1" spans="2:10">
      <c r="B51" s="81" t="s">
        <v>334</v>
      </c>
      <c r="C51" s="55" t="s">
        <v>371</v>
      </c>
      <c r="D51" s="119">
        <v>0.5</v>
      </c>
      <c r="E51" s="119">
        <v>0.5</v>
      </c>
      <c r="F51" s="119">
        <v>0.5</v>
      </c>
      <c r="G51" s="70"/>
      <c r="H51" s="70"/>
      <c r="I51" s="70"/>
      <c r="J51" s="70"/>
    </row>
    <row r="52" ht="33" customHeight="1" spans="2:10">
      <c r="B52" s="81" t="s">
        <v>336</v>
      </c>
      <c r="C52" s="55" t="s">
        <v>371</v>
      </c>
      <c r="D52" s="119">
        <v>1</v>
      </c>
      <c r="E52" s="119">
        <v>1</v>
      </c>
      <c r="F52" s="119">
        <v>1</v>
      </c>
      <c r="G52" s="70"/>
      <c r="H52" s="70"/>
      <c r="I52" s="70"/>
      <c r="J52" s="70"/>
    </row>
    <row r="53" ht="33" customHeight="1" spans="2:10">
      <c r="B53" s="81" t="s">
        <v>339</v>
      </c>
      <c r="C53" s="55" t="s">
        <v>371</v>
      </c>
      <c r="D53" s="119">
        <v>2.7</v>
      </c>
      <c r="E53" s="119">
        <v>2.7</v>
      </c>
      <c r="F53" s="119">
        <v>2.7</v>
      </c>
      <c r="G53" s="70"/>
      <c r="H53" s="70"/>
      <c r="I53" s="70"/>
      <c r="J53" s="70"/>
    </row>
    <row r="54" ht="33" customHeight="1" spans="2:10">
      <c r="B54" s="81" t="s">
        <v>341</v>
      </c>
      <c r="C54" s="55" t="s">
        <v>371</v>
      </c>
      <c r="D54" s="119">
        <v>6.8</v>
      </c>
      <c r="E54" s="119">
        <v>6.8</v>
      </c>
      <c r="F54" s="119">
        <v>6.8</v>
      </c>
      <c r="G54" s="70"/>
      <c r="H54" s="70"/>
      <c r="I54" s="70"/>
      <c r="J54" s="70"/>
    </row>
    <row r="55" ht="33" customHeight="1" spans="2:10">
      <c r="B55" s="81" t="s">
        <v>346</v>
      </c>
      <c r="C55" s="55" t="s">
        <v>371</v>
      </c>
      <c r="D55" s="119">
        <v>0.3</v>
      </c>
      <c r="E55" s="119">
        <v>0.3</v>
      </c>
      <c r="F55" s="119">
        <v>0.3</v>
      </c>
      <c r="G55" s="70"/>
      <c r="H55" s="70"/>
      <c r="I55" s="70"/>
      <c r="J55" s="70"/>
    </row>
    <row r="56" ht="33" customHeight="1" spans="2:10">
      <c r="B56" s="81" t="s">
        <v>374</v>
      </c>
      <c r="C56" s="55" t="s">
        <v>371</v>
      </c>
      <c r="D56" s="119">
        <v>0.5</v>
      </c>
      <c r="E56" s="119">
        <v>0.5</v>
      </c>
      <c r="F56" s="119">
        <v>0.5</v>
      </c>
      <c r="G56" s="70"/>
      <c r="H56" s="70"/>
      <c r="I56" s="70"/>
      <c r="J56" s="70"/>
    </row>
    <row r="57" ht="33" customHeight="1" spans="2:10">
      <c r="B57" s="81" t="s">
        <v>351</v>
      </c>
      <c r="C57" s="55" t="s">
        <v>371</v>
      </c>
      <c r="D57" s="119">
        <v>6.08</v>
      </c>
      <c r="E57" s="119">
        <v>6.08</v>
      </c>
      <c r="F57" s="119">
        <v>6.08</v>
      </c>
      <c r="G57" s="70"/>
      <c r="H57" s="70"/>
      <c r="I57" s="70"/>
      <c r="J57" s="70"/>
    </row>
    <row r="58" ht="33" customHeight="1" spans="2:10">
      <c r="B58" s="81" t="s">
        <v>355</v>
      </c>
      <c r="C58" s="55" t="s">
        <v>371</v>
      </c>
      <c r="D58" s="119">
        <v>6.66</v>
      </c>
      <c r="E58" s="119">
        <v>6.66</v>
      </c>
      <c r="F58" s="119">
        <v>6.66</v>
      </c>
      <c r="G58" s="70"/>
      <c r="H58" s="70"/>
      <c r="I58" s="70"/>
      <c r="J58" s="70"/>
    </row>
    <row r="59" ht="33" customHeight="1" spans="2:10">
      <c r="B59" s="81" t="s">
        <v>357</v>
      </c>
      <c r="C59" s="55" t="s">
        <v>358</v>
      </c>
      <c r="D59" s="119">
        <v>4.36</v>
      </c>
      <c r="E59" s="119">
        <v>4.36</v>
      </c>
      <c r="F59" s="119">
        <v>4.36</v>
      </c>
      <c r="G59" s="70"/>
      <c r="H59" s="70"/>
      <c r="I59" s="70"/>
      <c r="J59" s="70"/>
    </row>
    <row r="60" ht="33" customHeight="1" spans="2:10">
      <c r="B60" s="81" t="s">
        <v>357</v>
      </c>
      <c r="C60" s="55" t="s">
        <v>371</v>
      </c>
      <c r="D60" s="119">
        <v>114.48</v>
      </c>
      <c r="E60" s="119">
        <v>114.48</v>
      </c>
      <c r="F60" s="119">
        <v>114.48</v>
      </c>
      <c r="G60" s="70"/>
      <c r="H60" s="70"/>
      <c r="I60" s="70"/>
      <c r="J60" s="70"/>
    </row>
    <row r="61" ht="33" customHeight="1" spans="2:10">
      <c r="B61" s="81" t="s">
        <v>360</v>
      </c>
      <c r="C61" s="55" t="s">
        <v>361</v>
      </c>
      <c r="D61" s="119">
        <v>180.93</v>
      </c>
      <c r="E61" s="119">
        <v>180.93</v>
      </c>
      <c r="F61" s="119">
        <v>180.93</v>
      </c>
      <c r="G61" s="70"/>
      <c r="H61" s="70"/>
      <c r="I61" s="70"/>
      <c r="J61" s="70"/>
    </row>
    <row r="62" ht="33" customHeight="1" spans="2:10">
      <c r="B62" s="81" t="s">
        <v>363</v>
      </c>
      <c r="C62" s="55" t="s">
        <v>361</v>
      </c>
      <c r="D62" s="119">
        <v>0.07</v>
      </c>
      <c r="E62" s="119">
        <v>0.07</v>
      </c>
      <c r="F62" s="119">
        <v>0.07</v>
      </c>
      <c r="G62" s="70"/>
      <c r="H62" s="70"/>
      <c r="I62" s="70"/>
      <c r="J62" s="70"/>
    </row>
    <row r="63" ht="33" customHeight="1" spans="2:10">
      <c r="B63" s="81" t="s">
        <v>365</v>
      </c>
      <c r="C63" s="55" t="s">
        <v>366</v>
      </c>
      <c r="D63" s="119">
        <v>1.05</v>
      </c>
      <c r="E63" s="119">
        <v>1.05</v>
      </c>
      <c r="F63" s="119">
        <v>1.05</v>
      </c>
      <c r="G63" s="70"/>
      <c r="H63" s="70"/>
      <c r="I63" s="70"/>
      <c r="J63" s="70"/>
    </row>
    <row r="64" ht="33" customHeight="1" spans="2:10">
      <c r="B64" s="55" t="s">
        <v>375</v>
      </c>
      <c r="C64" s="62"/>
      <c r="D64" s="120">
        <f>15621.56-99.35</f>
        <v>15522.21</v>
      </c>
      <c r="E64" s="120">
        <f>15621.56-99.35</f>
        <v>15522.21</v>
      </c>
      <c r="F64" s="120">
        <f>14580.09-99.35</f>
        <v>14480.74</v>
      </c>
      <c r="G64" s="120">
        <v>1041.47</v>
      </c>
      <c r="H64" s="70"/>
      <c r="I64" s="70"/>
      <c r="J64" s="70"/>
    </row>
    <row r="65" ht="33" customHeight="1" spans="2:10">
      <c r="B65" s="81" t="s">
        <v>311</v>
      </c>
      <c r="C65" s="55" t="s">
        <v>314</v>
      </c>
      <c r="D65" s="119">
        <v>119.68</v>
      </c>
      <c r="E65" s="119">
        <v>119.68</v>
      </c>
      <c r="F65" s="119">
        <v>119.68</v>
      </c>
      <c r="G65" s="118"/>
      <c r="H65" s="70"/>
      <c r="I65" s="70"/>
      <c r="J65" s="70"/>
    </row>
    <row r="66" ht="33" customHeight="1" spans="2:10">
      <c r="B66" s="81" t="s">
        <v>316</v>
      </c>
      <c r="C66" s="55" t="s">
        <v>314</v>
      </c>
      <c r="D66" s="119">
        <v>79.28</v>
      </c>
      <c r="E66" s="119">
        <v>79.28</v>
      </c>
      <c r="F66" s="119">
        <v>79.28</v>
      </c>
      <c r="G66" s="118"/>
      <c r="H66" s="70"/>
      <c r="I66" s="70"/>
      <c r="J66" s="70"/>
    </row>
    <row r="67" ht="33" customHeight="1" spans="2:10">
      <c r="B67" s="81" t="s">
        <v>319</v>
      </c>
      <c r="C67" s="55" t="s">
        <v>314</v>
      </c>
      <c r="D67" s="119">
        <v>118.01</v>
      </c>
      <c r="E67" s="119">
        <v>118.01</v>
      </c>
      <c r="F67" s="119">
        <v>118.01</v>
      </c>
      <c r="G67" s="118"/>
      <c r="H67" s="70"/>
      <c r="I67" s="70"/>
      <c r="J67" s="70"/>
    </row>
    <row r="68" ht="33" customHeight="1" spans="2:10">
      <c r="B68" s="81" t="s">
        <v>321</v>
      </c>
      <c r="C68" s="55" t="s">
        <v>314</v>
      </c>
      <c r="D68" s="119">
        <v>48.41</v>
      </c>
      <c r="E68" s="119">
        <v>48.41</v>
      </c>
      <c r="F68" s="119">
        <v>48.41</v>
      </c>
      <c r="G68" s="118"/>
      <c r="H68" s="70"/>
      <c r="I68" s="70"/>
      <c r="J68" s="70"/>
    </row>
    <row r="69" ht="33" customHeight="1" spans="2:10">
      <c r="B69" s="81" t="s">
        <v>323</v>
      </c>
      <c r="C69" s="55" t="s">
        <v>314</v>
      </c>
      <c r="D69" s="119">
        <v>24.2</v>
      </c>
      <c r="E69" s="119">
        <v>24.2</v>
      </c>
      <c r="F69" s="119">
        <v>24.2</v>
      </c>
      <c r="G69" s="118"/>
      <c r="H69" s="70"/>
      <c r="I69" s="70"/>
      <c r="J69" s="70"/>
    </row>
    <row r="70" ht="33" customHeight="1" spans="2:10">
      <c r="B70" s="81" t="s">
        <v>324</v>
      </c>
      <c r="C70" s="55" t="s">
        <v>314</v>
      </c>
      <c r="D70" s="119">
        <v>18.46</v>
      </c>
      <c r="E70" s="119">
        <v>18.46</v>
      </c>
      <c r="F70" s="119">
        <v>18.46</v>
      </c>
      <c r="G70" s="118"/>
      <c r="H70" s="70"/>
      <c r="I70" s="70"/>
      <c r="J70" s="70"/>
    </row>
    <row r="71" ht="33" customHeight="1" spans="2:10">
      <c r="B71" s="81" t="s">
        <v>325</v>
      </c>
      <c r="C71" s="55" t="s">
        <v>314</v>
      </c>
      <c r="D71" s="119">
        <v>4.35</v>
      </c>
      <c r="E71" s="119">
        <v>4.35</v>
      </c>
      <c r="F71" s="119">
        <v>4.35</v>
      </c>
      <c r="G71" s="118"/>
      <c r="H71" s="70"/>
      <c r="I71" s="70"/>
      <c r="J71" s="70"/>
    </row>
    <row r="72" ht="33" customHeight="1" spans="2:10">
      <c r="B72" s="81" t="s">
        <v>327</v>
      </c>
      <c r="C72" s="55" t="s">
        <v>314</v>
      </c>
      <c r="D72" s="119">
        <v>2.42</v>
      </c>
      <c r="E72" s="119">
        <v>2.42</v>
      </c>
      <c r="F72" s="119">
        <v>2.42</v>
      </c>
      <c r="G72" s="118"/>
      <c r="H72" s="70"/>
      <c r="I72" s="70"/>
      <c r="J72" s="70"/>
    </row>
    <row r="73" ht="33" customHeight="1" spans="2:10">
      <c r="B73" s="81" t="s">
        <v>329</v>
      </c>
      <c r="C73" s="55" t="s">
        <v>314</v>
      </c>
      <c r="D73" s="119">
        <v>44.52</v>
      </c>
      <c r="E73" s="119">
        <v>44.52</v>
      </c>
      <c r="F73" s="119">
        <v>44.52</v>
      </c>
      <c r="G73" s="118"/>
      <c r="H73" s="70"/>
      <c r="I73" s="70"/>
      <c r="J73" s="70"/>
    </row>
    <row r="74" ht="33" customHeight="1" spans="2:10">
      <c r="B74" s="81" t="s">
        <v>331</v>
      </c>
      <c r="C74" s="55" t="s">
        <v>371</v>
      </c>
      <c r="D74" s="119">
        <v>9.3</v>
      </c>
      <c r="E74" s="119">
        <v>9.3</v>
      </c>
      <c r="F74" s="119">
        <v>9.3</v>
      </c>
      <c r="G74" s="118"/>
      <c r="H74" s="70"/>
      <c r="I74" s="70"/>
      <c r="J74" s="70"/>
    </row>
    <row r="75" ht="33" customHeight="1" spans="2:10">
      <c r="B75" s="81" t="s">
        <v>372</v>
      </c>
      <c r="C75" s="55" t="s">
        <v>371</v>
      </c>
      <c r="D75" s="119">
        <v>4</v>
      </c>
      <c r="E75" s="119">
        <v>4</v>
      </c>
      <c r="F75" s="119">
        <v>4</v>
      </c>
      <c r="G75" s="118"/>
      <c r="H75" s="70"/>
      <c r="I75" s="70"/>
      <c r="J75" s="70"/>
    </row>
    <row r="76" ht="33" customHeight="1" spans="2:10">
      <c r="B76" s="81" t="s">
        <v>376</v>
      </c>
      <c r="C76" s="55" t="s">
        <v>371</v>
      </c>
      <c r="D76" s="119">
        <v>2</v>
      </c>
      <c r="E76" s="119">
        <v>2</v>
      </c>
      <c r="F76" s="119">
        <v>2</v>
      </c>
      <c r="G76" s="118"/>
      <c r="H76" s="70"/>
      <c r="I76" s="70"/>
      <c r="J76" s="70"/>
    </row>
    <row r="77" ht="33" customHeight="1" spans="2:10">
      <c r="B77" s="81" t="s">
        <v>334</v>
      </c>
      <c r="C77" s="55" t="s">
        <v>371</v>
      </c>
      <c r="D77" s="119">
        <v>1.2</v>
      </c>
      <c r="E77" s="119">
        <v>1.2</v>
      </c>
      <c r="F77" s="119">
        <v>1.2</v>
      </c>
      <c r="G77" s="118"/>
      <c r="H77" s="70"/>
      <c r="I77" s="70"/>
      <c r="J77" s="70"/>
    </row>
    <row r="78" ht="33" customHeight="1" spans="2:10">
      <c r="B78" s="81" t="s">
        <v>336</v>
      </c>
      <c r="C78" s="55" t="s">
        <v>371</v>
      </c>
      <c r="D78" s="119">
        <v>2.4</v>
      </c>
      <c r="E78" s="119">
        <v>2.4</v>
      </c>
      <c r="F78" s="119">
        <v>2.4</v>
      </c>
      <c r="G78" s="118"/>
      <c r="H78" s="70"/>
      <c r="I78" s="70"/>
      <c r="J78" s="70"/>
    </row>
    <row r="79" ht="33" customHeight="1" spans="2:10">
      <c r="B79" s="81" t="s">
        <v>338</v>
      </c>
      <c r="C79" s="55" t="s">
        <v>371</v>
      </c>
      <c r="D79" s="119">
        <v>4.8</v>
      </c>
      <c r="E79" s="119">
        <v>4.8</v>
      </c>
      <c r="F79" s="119">
        <v>4.8</v>
      </c>
      <c r="G79" s="118"/>
      <c r="H79" s="70"/>
      <c r="I79" s="70"/>
      <c r="J79" s="70"/>
    </row>
    <row r="80" ht="33" customHeight="1" spans="2:10">
      <c r="B80" s="81" t="s">
        <v>341</v>
      </c>
      <c r="C80" s="55" t="s">
        <v>371</v>
      </c>
      <c r="D80" s="119">
        <v>16.5</v>
      </c>
      <c r="E80" s="119">
        <v>16.5</v>
      </c>
      <c r="F80" s="119">
        <v>16.5</v>
      </c>
      <c r="G80" s="118"/>
      <c r="H80" s="70"/>
      <c r="I80" s="70"/>
      <c r="J80" s="70"/>
    </row>
    <row r="81" ht="33" customHeight="1" spans="2:10">
      <c r="B81" s="81" t="s">
        <v>343</v>
      </c>
      <c r="C81" s="55" t="s">
        <v>371</v>
      </c>
      <c r="D81" s="119">
        <v>6</v>
      </c>
      <c r="E81" s="119">
        <v>6</v>
      </c>
      <c r="F81" s="119">
        <v>6</v>
      </c>
      <c r="G81" s="118"/>
      <c r="H81" s="70"/>
      <c r="I81" s="70"/>
      <c r="J81" s="70"/>
    </row>
    <row r="82" ht="33" customHeight="1" spans="2:10">
      <c r="B82" s="81" t="s">
        <v>348</v>
      </c>
      <c r="C82" s="55" t="s">
        <v>371</v>
      </c>
      <c r="D82" s="119">
        <v>101.35</v>
      </c>
      <c r="E82" s="119">
        <v>101.35</v>
      </c>
      <c r="F82" s="119">
        <v>101.35</v>
      </c>
      <c r="G82" s="118"/>
      <c r="H82" s="70"/>
      <c r="I82" s="70"/>
      <c r="J82" s="70"/>
    </row>
    <row r="83" ht="33" customHeight="1" spans="2:10">
      <c r="B83" s="81" t="s">
        <v>374</v>
      </c>
      <c r="C83" s="55" t="s">
        <v>371</v>
      </c>
      <c r="D83" s="119">
        <v>3.64</v>
      </c>
      <c r="E83" s="119">
        <v>3.64</v>
      </c>
      <c r="F83" s="119">
        <v>3.64</v>
      </c>
      <c r="G83" s="118"/>
      <c r="H83" s="70"/>
      <c r="I83" s="70"/>
      <c r="J83" s="70"/>
    </row>
    <row r="84" ht="33" customHeight="1" spans="2:10">
      <c r="B84" s="81" t="s">
        <v>351</v>
      </c>
      <c r="C84" s="55" t="s">
        <v>371</v>
      </c>
      <c r="D84" s="119">
        <v>7.42</v>
      </c>
      <c r="E84" s="119">
        <v>7.42</v>
      </c>
      <c r="F84" s="119">
        <v>7.42</v>
      </c>
      <c r="G84" s="118"/>
      <c r="H84" s="70"/>
      <c r="I84" s="70"/>
      <c r="J84" s="70"/>
    </row>
    <row r="85" ht="33" customHeight="1" spans="2:10">
      <c r="B85" s="81" t="s">
        <v>355</v>
      </c>
      <c r="C85" s="55" t="s">
        <v>371</v>
      </c>
      <c r="D85" s="119">
        <v>21.06</v>
      </c>
      <c r="E85" s="119">
        <v>21.06</v>
      </c>
      <c r="F85" s="119">
        <v>21.06</v>
      </c>
      <c r="G85" s="118"/>
      <c r="H85" s="70"/>
      <c r="I85" s="70"/>
      <c r="J85" s="70"/>
    </row>
    <row r="86" ht="33" customHeight="1" spans="2:10">
      <c r="B86" s="81" t="s">
        <v>357</v>
      </c>
      <c r="C86" s="55" t="s">
        <v>371</v>
      </c>
      <c r="D86" s="119">
        <v>44.6</v>
      </c>
      <c r="E86" s="119">
        <v>44.6</v>
      </c>
      <c r="F86" s="119">
        <v>44.6</v>
      </c>
      <c r="G86" s="118"/>
      <c r="H86" s="70"/>
      <c r="I86" s="70"/>
      <c r="J86" s="70"/>
    </row>
    <row r="87" ht="33" customHeight="1" spans="2:10">
      <c r="B87" s="81" t="s">
        <v>360</v>
      </c>
      <c r="C87" s="55" t="s">
        <v>361</v>
      </c>
      <c r="D87" s="120">
        <v>13070.81</v>
      </c>
      <c r="E87" s="120">
        <v>13070.81</v>
      </c>
      <c r="F87" s="120">
        <v>12029.34</v>
      </c>
      <c r="G87" s="120">
        <v>1041.47</v>
      </c>
      <c r="H87" s="70"/>
      <c r="I87" s="70"/>
      <c r="J87" s="70"/>
    </row>
    <row r="88" ht="33" customHeight="1" spans="2:10">
      <c r="B88" s="81" t="s">
        <v>363</v>
      </c>
      <c r="C88" s="55" t="s">
        <v>361</v>
      </c>
      <c r="D88" s="119">
        <v>0.02</v>
      </c>
      <c r="E88" s="119">
        <v>0.02</v>
      </c>
      <c r="F88" s="119">
        <v>0.02</v>
      </c>
      <c r="G88" s="118"/>
      <c r="H88" s="70"/>
      <c r="I88" s="70"/>
      <c r="J88" s="70"/>
    </row>
    <row r="89" ht="33" customHeight="1" spans="2:10">
      <c r="B89" s="81" t="s">
        <v>377</v>
      </c>
      <c r="C89" s="55" t="s">
        <v>361</v>
      </c>
      <c r="D89" s="119">
        <v>81</v>
      </c>
      <c r="E89" s="119">
        <v>81</v>
      </c>
      <c r="F89" s="119">
        <v>81</v>
      </c>
      <c r="G89" s="118"/>
      <c r="H89" s="70"/>
      <c r="I89" s="70"/>
      <c r="J89" s="70"/>
    </row>
    <row r="90" ht="33" customHeight="1" spans="2:10">
      <c r="B90" s="81" t="s">
        <v>365</v>
      </c>
      <c r="C90" s="55" t="s">
        <v>366</v>
      </c>
      <c r="D90" s="119">
        <v>703.56</v>
      </c>
      <c r="E90" s="119">
        <v>703.56</v>
      </c>
      <c r="F90" s="119">
        <v>703.56</v>
      </c>
      <c r="G90" s="118"/>
      <c r="H90" s="70"/>
      <c r="I90" s="70"/>
      <c r="J90" s="70"/>
    </row>
    <row r="91" ht="33" customHeight="1" spans="2:10">
      <c r="B91" s="81" t="s">
        <v>378</v>
      </c>
      <c r="C91" s="55" t="s">
        <v>379</v>
      </c>
      <c r="D91" s="119">
        <v>983.22</v>
      </c>
      <c r="E91" s="119">
        <v>983.22</v>
      </c>
      <c r="F91" s="119">
        <v>983.22</v>
      </c>
      <c r="G91" s="118"/>
      <c r="H91" s="70"/>
      <c r="I91" s="70"/>
      <c r="J91" s="70"/>
    </row>
    <row r="92" ht="8.5" customHeight="1" spans="1:11">
      <c r="A92" s="121"/>
      <c r="B92" s="17"/>
      <c r="C92" s="115"/>
      <c r="D92" s="17"/>
      <c r="E92" s="17"/>
      <c r="F92" s="17"/>
      <c r="G92" s="17"/>
      <c r="H92" s="17"/>
      <c r="I92" s="17"/>
      <c r="J92" s="17"/>
      <c r="K92" s="73"/>
    </row>
  </sheetData>
  <mergeCells count="10">
    <mergeCell ref="B2:J2"/>
    <mergeCell ref="B3:D3"/>
    <mergeCell ref="E4:H4"/>
    <mergeCell ref="A8:A36"/>
    <mergeCell ref="B4:B5"/>
    <mergeCell ref="C4:C5"/>
    <mergeCell ref="D4:D5"/>
    <mergeCell ref="I4:I5"/>
    <mergeCell ref="J4:J5"/>
    <mergeCell ref="K8:K36"/>
  </mergeCells>
  <pageMargins left="0.75" right="0.75" top="0.268999993801117" bottom="0.268999993801117" header="0" footer="0"/>
  <pageSetup paperSize="9" scale="73"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workbookViewId="0">
      <selection activeCell="A1" sqref="A1"/>
    </sheetView>
  </sheetViews>
  <sheetFormatPr defaultColWidth="10" defaultRowHeight="13.5" outlineLevelRow="7"/>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0" width="9.76666666666667" customWidth="1"/>
  </cols>
  <sheetData>
    <row r="1" ht="14.3" customHeight="1" spans="1:11">
      <c r="A1" s="88"/>
      <c r="B1" s="89" t="s">
        <v>380</v>
      </c>
      <c r="C1" s="89"/>
      <c r="D1" s="89"/>
      <c r="E1" s="90"/>
      <c r="F1" s="91"/>
      <c r="G1" s="90"/>
      <c r="H1" s="90"/>
      <c r="I1" s="90"/>
      <c r="J1" s="90"/>
      <c r="K1" s="104"/>
    </row>
    <row r="2" ht="19.9" customHeight="1" spans="1:11">
      <c r="A2" s="92"/>
      <c r="B2" s="4" t="s">
        <v>381</v>
      </c>
      <c r="C2" s="4"/>
      <c r="D2" s="4"/>
      <c r="E2" s="4"/>
      <c r="F2" s="4"/>
      <c r="G2" s="4"/>
      <c r="H2" s="4"/>
      <c r="I2" s="4"/>
      <c r="J2" s="4"/>
      <c r="K2" s="105" t="s">
        <v>4</v>
      </c>
    </row>
    <row r="3" ht="17.05" customHeight="1" spans="1:11">
      <c r="A3" s="93"/>
      <c r="B3" s="94"/>
      <c r="C3" s="94"/>
      <c r="D3" s="94"/>
      <c r="E3" s="95"/>
      <c r="F3" s="96"/>
      <c r="G3" s="95"/>
      <c r="H3" s="97"/>
      <c r="I3" s="97"/>
      <c r="J3" s="97" t="s">
        <v>6</v>
      </c>
      <c r="K3" s="106"/>
    </row>
    <row r="4" ht="28.45" customHeight="1" spans="1:11">
      <c r="A4" s="61"/>
      <c r="B4" s="54" t="s">
        <v>382</v>
      </c>
      <c r="C4" s="54" t="s">
        <v>383</v>
      </c>
      <c r="D4" s="54" t="s">
        <v>384</v>
      </c>
      <c r="E4" s="54" t="s">
        <v>385</v>
      </c>
      <c r="F4" s="54" t="s">
        <v>178</v>
      </c>
      <c r="G4" s="54" t="s">
        <v>386</v>
      </c>
      <c r="H4" s="54" t="s">
        <v>10</v>
      </c>
      <c r="I4" s="54" t="s">
        <v>387</v>
      </c>
      <c r="J4" s="54" t="s">
        <v>388</v>
      </c>
      <c r="K4" s="61"/>
    </row>
    <row r="5" ht="19.9" customHeight="1" spans="1:11">
      <c r="A5" s="98"/>
      <c r="B5" s="65" t="s">
        <v>66</v>
      </c>
      <c r="C5" s="65"/>
      <c r="D5" s="68"/>
      <c r="E5" s="68"/>
      <c r="F5" s="68"/>
      <c r="G5" s="68"/>
      <c r="H5" s="66"/>
      <c r="I5" s="68"/>
      <c r="J5" s="68"/>
      <c r="K5" s="98"/>
    </row>
    <row r="6" ht="34.15" customHeight="1" spans="1:11">
      <c r="A6" s="85"/>
      <c r="B6" s="55" t="s">
        <v>36</v>
      </c>
      <c r="C6" s="55"/>
      <c r="D6" s="55"/>
      <c r="E6" s="55"/>
      <c r="F6" s="55"/>
      <c r="G6" s="55"/>
      <c r="H6" s="87"/>
      <c r="I6" s="55"/>
      <c r="J6" s="55"/>
      <c r="K6" s="85"/>
    </row>
    <row r="7" ht="34.15" customHeight="1" spans="1:11">
      <c r="A7" s="85"/>
      <c r="B7" s="81" t="s">
        <v>36</v>
      </c>
      <c r="C7" s="55" t="s">
        <v>36</v>
      </c>
      <c r="D7" s="55" t="s">
        <v>36</v>
      </c>
      <c r="E7" s="55" t="s">
        <v>36</v>
      </c>
      <c r="F7" s="55" t="s">
        <v>36</v>
      </c>
      <c r="G7" s="55" t="s">
        <v>36</v>
      </c>
      <c r="H7" s="87"/>
      <c r="I7" s="55" t="s">
        <v>36</v>
      </c>
      <c r="J7" s="55" t="s">
        <v>36</v>
      </c>
      <c r="K7" s="85"/>
    </row>
    <row r="8" ht="8.5" customHeight="1" spans="1:11">
      <c r="A8" s="102"/>
      <c r="B8" s="103"/>
      <c r="C8" s="103"/>
      <c r="D8" s="103"/>
      <c r="E8" s="103"/>
      <c r="F8" s="103"/>
      <c r="G8" s="103"/>
      <c r="H8" s="103"/>
      <c r="I8" s="103"/>
      <c r="J8" s="103"/>
      <c r="K8" s="107"/>
    </row>
  </sheetData>
  <mergeCells count="2">
    <mergeCell ref="B2:J2"/>
    <mergeCell ref="B3:D3"/>
  </mergeCells>
  <pageMargins left="0.75" right="0.75" top="0.268999993801117" bottom="0.268999993801117" header="0" footer="0"/>
  <pageSetup paperSize="9" scale="6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workbookViewId="0">
      <pane ySplit="5" topLeftCell="A6" activePane="bottomLeft" state="frozen"/>
      <selection/>
      <selection pane="bottomLeft" activeCell="G7" sqref="G7"/>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14" width="12.3083333333333" customWidth="1"/>
    <col min="15" max="15" width="1.53333333333333" customWidth="1"/>
    <col min="16" max="18" width="9.76666666666667" customWidth="1"/>
  </cols>
  <sheetData>
    <row r="1" ht="14.3" customHeight="1" spans="1:15">
      <c r="A1" s="10"/>
      <c r="B1" s="2" t="s">
        <v>389</v>
      </c>
      <c r="C1" s="2"/>
      <c r="D1" s="2"/>
      <c r="F1" s="1"/>
      <c r="G1" s="1"/>
      <c r="H1" s="1"/>
      <c r="I1" s="1" t="s">
        <v>3</v>
      </c>
      <c r="J1" s="1"/>
      <c r="K1" s="1"/>
      <c r="L1" s="1"/>
      <c r="M1" s="1"/>
      <c r="N1" s="1"/>
      <c r="O1" s="61" t="s">
        <v>4</v>
      </c>
    </row>
    <row r="2" ht="19.9" customHeight="1" spans="1:15">
      <c r="A2" s="10"/>
      <c r="B2" s="4" t="s">
        <v>390</v>
      </c>
      <c r="C2" s="4"/>
      <c r="D2" s="4"/>
      <c r="E2" s="4"/>
      <c r="F2" s="4"/>
      <c r="G2" s="4"/>
      <c r="H2" s="4"/>
      <c r="I2" s="4"/>
      <c r="J2" s="4"/>
      <c r="K2" s="4"/>
      <c r="L2" s="4"/>
      <c r="M2" s="4"/>
      <c r="N2" s="4"/>
      <c r="O2" s="61"/>
    </row>
    <row r="3" ht="17.05" customHeight="1" spans="1:15">
      <c r="A3" s="10"/>
      <c r="B3" s="108"/>
      <c r="C3" s="108"/>
      <c r="D3" s="108"/>
      <c r="F3" s="7"/>
      <c r="G3" s="7"/>
      <c r="H3" s="7"/>
      <c r="I3" s="7"/>
      <c r="J3" s="7"/>
      <c r="K3" s="7"/>
      <c r="L3" s="7"/>
      <c r="M3" s="97" t="s">
        <v>6</v>
      </c>
      <c r="N3" s="97"/>
      <c r="O3" s="61"/>
    </row>
    <row r="4" ht="21.35" customHeight="1" spans="1:15">
      <c r="A4" s="10"/>
      <c r="B4" s="109" t="s">
        <v>391</v>
      </c>
      <c r="C4" s="54" t="s">
        <v>392</v>
      </c>
      <c r="D4" s="54" t="s">
        <v>383</v>
      </c>
      <c r="E4" s="54" t="s">
        <v>393</v>
      </c>
      <c r="F4" s="54" t="s">
        <v>11</v>
      </c>
      <c r="G4" s="54" t="s">
        <v>394</v>
      </c>
      <c r="H4" s="54"/>
      <c r="I4" s="54"/>
      <c r="J4" s="54" t="s">
        <v>395</v>
      </c>
      <c r="K4" s="54"/>
      <c r="L4" s="54"/>
      <c r="M4" s="54" t="s">
        <v>15</v>
      </c>
      <c r="N4" s="54" t="s">
        <v>16</v>
      </c>
      <c r="O4" s="61"/>
    </row>
    <row r="5" ht="39.85" customHeight="1" spans="1:15">
      <c r="A5" s="10"/>
      <c r="B5" s="109"/>
      <c r="C5" s="54"/>
      <c r="D5" s="54"/>
      <c r="E5" s="54"/>
      <c r="F5" s="54"/>
      <c r="G5" s="54" t="s">
        <v>12</v>
      </c>
      <c r="H5" s="54" t="s">
        <v>13</v>
      </c>
      <c r="I5" s="54" t="s">
        <v>14</v>
      </c>
      <c r="J5" s="54" t="s">
        <v>12</v>
      </c>
      <c r="K5" s="54" t="s">
        <v>13</v>
      </c>
      <c r="L5" s="54" t="s">
        <v>14</v>
      </c>
      <c r="M5" s="54"/>
      <c r="N5" s="54"/>
      <c r="O5" s="61"/>
    </row>
    <row r="6" ht="36" customHeight="1" spans="1:15">
      <c r="A6" s="64"/>
      <c r="B6" s="99"/>
      <c r="C6" s="99" t="s">
        <v>66</v>
      </c>
      <c r="D6" s="99"/>
      <c r="E6" s="99"/>
      <c r="F6" s="110">
        <v>15627.13</v>
      </c>
      <c r="G6" s="111" t="s">
        <v>396</v>
      </c>
      <c r="H6" s="111" t="s">
        <v>148</v>
      </c>
      <c r="I6" s="111"/>
      <c r="J6" s="111" t="s">
        <v>397</v>
      </c>
      <c r="K6" s="111"/>
      <c r="L6" s="111"/>
      <c r="M6" s="111"/>
      <c r="N6" s="111"/>
      <c r="O6" s="69"/>
    </row>
    <row r="7" ht="34.15" customHeight="1" spans="1:15">
      <c r="A7" s="78"/>
      <c r="B7" s="112">
        <v>1</v>
      </c>
      <c r="C7" s="55" t="s">
        <v>398</v>
      </c>
      <c r="D7" s="113" t="s">
        <v>399</v>
      </c>
      <c r="E7" s="113" t="s">
        <v>310</v>
      </c>
      <c r="F7" s="114" t="s">
        <v>400</v>
      </c>
      <c r="G7" s="114"/>
      <c r="H7" s="114"/>
      <c r="I7" s="114"/>
      <c r="J7" s="114" t="s">
        <v>400</v>
      </c>
      <c r="K7" s="114"/>
      <c r="L7" s="114"/>
      <c r="M7" s="114"/>
      <c r="N7" s="114"/>
      <c r="O7" s="85"/>
    </row>
    <row r="8" ht="34.15" customHeight="1" spans="1:15">
      <c r="A8" s="78"/>
      <c r="B8" s="112">
        <v>2</v>
      </c>
      <c r="C8" s="55" t="s">
        <v>398</v>
      </c>
      <c r="D8" s="113" t="s">
        <v>401</v>
      </c>
      <c r="E8" s="113" t="s">
        <v>310</v>
      </c>
      <c r="F8" s="114" t="s">
        <v>402</v>
      </c>
      <c r="G8" s="114" t="s">
        <v>402</v>
      </c>
      <c r="H8" s="114"/>
      <c r="I8" s="114"/>
      <c r="J8" s="114"/>
      <c r="K8" s="114"/>
      <c r="L8" s="114"/>
      <c r="M8" s="114"/>
      <c r="N8" s="114"/>
      <c r="O8" s="85"/>
    </row>
    <row r="9" ht="34.15" customHeight="1" spans="1:15">
      <c r="A9" s="78"/>
      <c r="B9" s="112">
        <v>3</v>
      </c>
      <c r="C9" s="55" t="s">
        <v>398</v>
      </c>
      <c r="D9" s="113" t="s">
        <v>403</v>
      </c>
      <c r="E9" s="113" t="s">
        <v>310</v>
      </c>
      <c r="F9" s="114" t="s">
        <v>99</v>
      </c>
      <c r="G9" s="114" t="s">
        <v>99</v>
      </c>
      <c r="H9" s="114"/>
      <c r="I9" s="114"/>
      <c r="J9" s="114"/>
      <c r="K9" s="114"/>
      <c r="L9" s="114"/>
      <c r="M9" s="114"/>
      <c r="N9" s="114"/>
      <c r="O9" s="85"/>
    </row>
    <row r="10" ht="34.15" customHeight="1" spans="1:15">
      <c r="A10" s="78"/>
      <c r="B10" s="112">
        <v>4</v>
      </c>
      <c r="C10" s="55" t="s">
        <v>398</v>
      </c>
      <c r="D10" s="113" t="s">
        <v>404</v>
      </c>
      <c r="E10" s="113" t="s">
        <v>310</v>
      </c>
      <c r="F10" s="114" t="s">
        <v>405</v>
      </c>
      <c r="G10" s="114" t="s">
        <v>405</v>
      </c>
      <c r="H10" s="114"/>
      <c r="I10" s="114"/>
      <c r="J10" s="114"/>
      <c r="K10" s="114"/>
      <c r="L10" s="114"/>
      <c r="M10" s="114"/>
      <c r="N10" s="114"/>
      <c r="O10" s="85"/>
    </row>
    <row r="11" ht="34.15" customHeight="1" spans="1:15">
      <c r="A11" s="78"/>
      <c r="B11" s="112">
        <v>5</v>
      </c>
      <c r="C11" s="55" t="s">
        <v>398</v>
      </c>
      <c r="D11" s="113" t="s">
        <v>406</v>
      </c>
      <c r="E11" s="113" t="s">
        <v>310</v>
      </c>
      <c r="F11" s="114" t="s">
        <v>407</v>
      </c>
      <c r="G11" s="114" t="s">
        <v>407</v>
      </c>
      <c r="H11" s="114"/>
      <c r="I11" s="114"/>
      <c r="J11" s="114"/>
      <c r="K11" s="114"/>
      <c r="L11" s="114"/>
      <c r="M11" s="114"/>
      <c r="N11" s="114"/>
      <c r="O11" s="85"/>
    </row>
    <row r="12" ht="34.15" customHeight="1" spans="1:15">
      <c r="A12" s="78"/>
      <c r="B12" s="112">
        <v>6</v>
      </c>
      <c r="C12" s="55" t="s">
        <v>398</v>
      </c>
      <c r="D12" s="113" t="s">
        <v>408</v>
      </c>
      <c r="E12" s="113" t="s">
        <v>310</v>
      </c>
      <c r="F12" s="114" t="s">
        <v>93</v>
      </c>
      <c r="G12" s="114" t="s">
        <v>93</v>
      </c>
      <c r="H12" s="114"/>
      <c r="I12" s="114"/>
      <c r="J12" s="114"/>
      <c r="K12" s="114"/>
      <c r="L12" s="114"/>
      <c r="M12" s="114"/>
      <c r="N12" s="114"/>
      <c r="O12" s="85"/>
    </row>
    <row r="13" ht="34.15" customHeight="1" spans="1:15">
      <c r="A13" s="78"/>
      <c r="B13" s="112">
        <v>7</v>
      </c>
      <c r="C13" s="55" t="s">
        <v>398</v>
      </c>
      <c r="D13" s="113" t="s">
        <v>409</v>
      </c>
      <c r="E13" s="113" t="s">
        <v>310</v>
      </c>
      <c r="F13" s="114" t="s">
        <v>410</v>
      </c>
      <c r="G13" s="114" t="s">
        <v>410</v>
      </c>
      <c r="H13" s="114"/>
      <c r="I13" s="114"/>
      <c r="J13" s="114"/>
      <c r="K13" s="114"/>
      <c r="L13" s="114"/>
      <c r="M13" s="114"/>
      <c r="N13" s="114"/>
      <c r="O13" s="85"/>
    </row>
    <row r="14" ht="38.4" customHeight="1" spans="1:15">
      <c r="A14" s="78"/>
      <c r="B14" s="112">
        <v>8</v>
      </c>
      <c r="C14" s="55" t="s">
        <v>398</v>
      </c>
      <c r="D14" s="113" t="s">
        <v>411</v>
      </c>
      <c r="E14" s="113" t="s">
        <v>310</v>
      </c>
      <c r="F14" s="114" t="s">
        <v>337</v>
      </c>
      <c r="G14" s="114" t="s">
        <v>337</v>
      </c>
      <c r="H14" s="114"/>
      <c r="I14" s="114"/>
      <c r="J14" s="114"/>
      <c r="K14" s="114"/>
      <c r="L14" s="114"/>
      <c r="M14" s="114"/>
      <c r="N14" s="114"/>
      <c r="O14" s="85"/>
    </row>
    <row r="15" ht="38.4" customHeight="1" spans="1:15">
      <c r="A15" s="78"/>
      <c r="B15" s="112">
        <v>9</v>
      </c>
      <c r="C15" s="55" t="s">
        <v>398</v>
      </c>
      <c r="D15" s="113" t="s">
        <v>412</v>
      </c>
      <c r="E15" s="113" t="s">
        <v>310</v>
      </c>
      <c r="F15" s="114" t="s">
        <v>156</v>
      </c>
      <c r="G15" s="114"/>
      <c r="H15" s="114" t="s">
        <v>156</v>
      </c>
      <c r="I15" s="114"/>
      <c r="J15" s="114"/>
      <c r="K15" s="114"/>
      <c r="L15" s="114"/>
      <c r="M15" s="114"/>
      <c r="N15" s="114"/>
      <c r="O15" s="85"/>
    </row>
    <row r="16" ht="34.15" customHeight="1" spans="1:15">
      <c r="A16" s="78"/>
      <c r="B16" s="112">
        <v>10</v>
      </c>
      <c r="C16" s="55" t="s">
        <v>398</v>
      </c>
      <c r="D16" s="113" t="s">
        <v>413</v>
      </c>
      <c r="E16" s="113" t="s">
        <v>370</v>
      </c>
      <c r="F16" s="114" t="s">
        <v>407</v>
      </c>
      <c r="G16" s="114" t="s">
        <v>407</v>
      </c>
      <c r="H16" s="114"/>
      <c r="I16" s="114"/>
      <c r="J16" s="114"/>
      <c r="K16" s="114"/>
      <c r="L16" s="114"/>
      <c r="M16" s="114"/>
      <c r="N16" s="114"/>
      <c r="O16" s="85"/>
    </row>
    <row r="17" ht="34.15" customHeight="1" spans="1:15">
      <c r="A17" s="78"/>
      <c r="B17" s="112">
        <v>11</v>
      </c>
      <c r="C17" s="55" t="s">
        <v>398</v>
      </c>
      <c r="D17" s="113" t="s">
        <v>414</v>
      </c>
      <c r="E17" s="113" t="s">
        <v>370</v>
      </c>
      <c r="F17" s="114" t="s">
        <v>415</v>
      </c>
      <c r="G17" s="114" t="s">
        <v>415</v>
      </c>
      <c r="H17" s="114"/>
      <c r="I17" s="114"/>
      <c r="J17" s="114"/>
      <c r="K17" s="114"/>
      <c r="L17" s="114"/>
      <c r="M17" s="114"/>
      <c r="N17" s="114"/>
      <c r="O17" s="85"/>
    </row>
    <row r="18" ht="38.4" customHeight="1" spans="1:15">
      <c r="A18" s="78"/>
      <c r="B18" s="112">
        <v>12</v>
      </c>
      <c r="C18" s="55" t="s">
        <v>398</v>
      </c>
      <c r="D18" s="113" t="s">
        <v>416</v>
      </c>
      <c r="E18" s="113" t="s">
        <v>370</v>
      </c>
      <c r="F18" s="114" t="s">
        <v>417</v>
      </c>
      <c r="G18" s="114" t="s">
        <v>417</v>
      </c>
      <c r="H18" s="114"/>
      <c r="I18" s="114"/>
      <c r="J18" s="114"/>
      <c r="K18" s="114"/>
      <c r="L18" s="114"/>
      <c r="M18" s="114"/>
      <c r="N18" s="114"/>
      <c r="O18" s="85"/>
    </row>
    <row r="19" ht="38.4" customHeight="1" spans="1:15">
      <c r="A19" s="78"/>
      <c r="B19" s="112">
        <v>13</v>
      </c>
      <c r="C19" s="55" t="s">
        <v>398</v>
      </c>
      <c r="D19" s="113" t="s">
        <v>418</v>
      </c>
      <c r="E19" s="113" t="s">
        <v>375</v>
      </c>
      <c r="F19" s="114" t="s">
        <v>419</v>
      </c>
      <c r="G19" s="114" t="s">
        <v>419</v>
      </c>
      <c r="H19" s="114"/>
      <c r="I19" s="114"/>
      <c r="J19" s="114"/>
      <c r="K19" s="114"/>
      <c r="L19" s="114"/>
      <c r="M19" s="114"/>
      <c r="N19" s="114"/>
      <c r="O19" s="85"/>
    </row>
    <row r="20" ht="38.4" customHeight="1" spans="1:15">
      <c r="A20" s="78"/>
      <c r="B20" s="112">
        <v>14</v>
      </c>
      <c r="C20" s="55" t="s">
        <v>398</v>
      </c>
      <c r="D20" s="113" t="s">
        <v>420</v>
      </c>
      <c r="E20" s="113" t="s">
        <v>375</v>
      </c>
      <c r="F20" s="114" t="s">
        <v>153</v>
      </c>
      <c r="G20" s="114"/>
      <c r="H20" s="114" t="s">
        <v>153</v>
      </c>
      <c r="I20" s="114"/>
      <c r="J20" s="114"/>
      <c r="K20" s="114"/>
      <c r="L20" s="114"/>
      <c r="M20" s="114"/>
      <c r="N20" s="114"/>
      <c r="O20" s="85"/>
    </row>
    <row r="21" ht="38.4" customHeight="1" spans="1:15">
      <c r="A21" s="78"/>
      <c r="B21" s="112">
        <v>15</v>
      </c>
      <c r="C21" s="55" t="s">
        <v>398</v>
      </c>
      <c r="D21" s="113" t="s">
        <v>421</v>
      </c>
      <c r="E21" s="113" t="s">
        <v>375</v>
      </c>
      <c r="F21" s="114" t="s">
        <v>422</v>
      </c>
      <c r="G21" s="114" t="s">
        <v>422</v>
      </c>
      <c r="H21" s="114"/>
      <c r="I21" s="114"/>
      <c r="J21" s="114"/>
      <c r="K21" s="114"/>
      <c r="L21" s="114"/>
      <c r="M21" s="114"/>
      <c r="N21" s="114"/>
      <c r="O21" s="85"/>
    </row>
    <row r="22" ht="38.4" customHeight="1" spans="1:15">
      <c r="A22" s="78"/>
      <c r="B22" s="112">
        <v>16</v>
      </c>
      <c r="C22" s="55" t="s">
        <v>398</v>
      </c>
      <c r="D22" s="113" t="s">
        <v>423</v>
      </c>
      <c r="E22" s="113" t="s">
        <v>375</v>
      </c>
      <c r="F22" s="114" t="s">
        <v>424</v>
      </c>
      <c r="G22" s="114" t="s">
        <v>424</v>
      </c>
      <c r="H22" s="114"/>
      <c r="I22" s="114"/>
      <c r="J22" s="114"/>
      <c r="K22" s="114"/>
      <c r="L22" s="114"/>
      <c r="M22" s="114"/>
      <c r="N22" s="114"/>
      <c r="O22" s="85"/>
    </row>
    <row r="23" ht="38.4" customHeight="1" spans="1:15">
      <c r="A23" s="78"/>
      <c r="B23" s="112">
        <v>17</v>
      </c>
      <c r="C23" s="55" t="s">
        <v>398</v>
      </c>
      <c r="D23" s="113" t="s">
        <v>425</v>
      </c>
      <c r="E23" s="113" t="s">
        <v>375</v>
      </c>
      <c r="F23" s="114" t="s">
        <v>426</v>
      </c>
      <c r="G23" s="114" t="s">
        <v>426</v>
      </c>
      <c r="H23" s="114"/>
      <c r="I23" s="114"/>
      <c r="J23" s="114"/>
      <c r="K23" s="114"/>
      <c r="L23" s="114"/>
      <c r="M23" s="114"/>
      <c r="N23" s="114"/>
      <c r="O23" s="85"/>
    </row>
    <row r="24" ht="38.4" customHeight="1" spans="1:15">
      <c r="A24" s="78"/>
      <c r="B24" s="112">
        <v>18</v>
      </c>
      <c r="C24" s="55" t="s">
        <v>398</v>
      </c>
      <c r="D24" s="113" t="s">
        <v>427</v>
      </c>
      <c r="E24" s="113" t="s">
        <v>375</v>
      </c>
      <c r="F24" s="114" t="s">
        <v>428</v>
      </c>
      <c r="G24" s="114"/>
      <c r="H24" s="114"/>
      <c r="I24" s="114"/>
      <c r="J24" s="114" t="s">
        <v>428</v>
      </c>
      <c r="K24" s="114"/>
      <c r="L24" s="114"/>
      <c r="M24" s="114"/>
      <c r="N24" s="114"/>
      <c r="O24" s="85"/>
    </row>
    <row r="25" ht="34.15" customHeight="1" spans="1:15">
      <c r="A25" s="78"/>
      <c r="B25" s="112">
        <v>19</v>
      </c>
      <c r="C25" s="55" t="s">
        <v>398</v>
      </c>
      <c r="D25" s="113" t="s">
        <v>429</v>
      </c>
      <c r="E25" s="113" t="s">
        <v>375</v>
      </c>
      <c r="F25" s="114" t="s">
        <v>430</v>
      </c>
      <c r="G25" s="114" t="s">
        <v>430</v>
      </c>
      <c r="H25" s="114"/>
      <c r="I25" s="114"/>
      <c r="J25" s="114"/>
      <c r="K25" s="114"/>
      <c r="L25" s="114"/>
      <c r="M25" s="114"/>
      <c r="N25" s="114"/>
      <c r="O25" s="85"/>
    </row>
    <row r="26" ht="34.15" customHeight="1" spans="1:15">
      <c r="A26" s="78"/>
      <c r="B26" s="112">
        <v>20</v>
      </c>
      <c r="C26" s="55" t="s">
        <v>398</v>
      </c>
      <c r="D26" s="113" t="s">
        <v>431</v>
      </c>
      <c r="E26" s="113" t="s">
        <v>375</v>
      </c>
      <c r="F26" s="114" t="s">
        <v>432</v>
      </c>
      <c r="G26" s="114" t="s">
        <v>432</v>
      </c>
      <c r="H26" s="114"/>
      <c r="I26" s="114"/>
      <c r="J26" s="114"/>
      <c r="K26" s="114"/>
      <c r="L26" s="114"/>
      <c r="M26" s="114"/>
      <c r="N26" s="114"/>
      <c r="O26" s="85"/>
    </row>
    <row r="27" ht="38.4" customHeight="1" spans="1:15">
      <c r="A27" s="78"/>
      <c r="B27" s="112">
        <v>21</v>
      </c>
      <c r="C27" s="55" t="s">
        <v>398</v>
      </c>
      <c r="D27" s="113" t="s">
        <v>433</v>
      </c>
      <c r="E27" s="113" t="s">
        <v>375</v>
      </c>
      <c r="F27" s="114" t="s">
        <v>434</v>
      </c>
      <c r="G27" s="114" t="s">
        <v>434</v>
      </c>
      <c r="H27" s="114"/>
      <c r="I27" s="114"/>
      <c r="J27" s="114"/>
      <c r="K27" s="114"/>
      <c r="L27" s="114"/>
      <c r="M27" s="114"/>
      <c r="N27" s="114"/>
      <c r="O27" s="85"/>
    </row>
    <row r="28" ht="38.4" customHeight="1" spans="1:15">
      <c r="A28" s="78"/>
      <c r="B28" s="112">
        <v>22</v>
      </c>
      <c r="C28" s="55" t="s">
        <v>398</v>
      </c>
      <c r="D28" s="113" t="s">
        <v>435</v>
      </c>
      <c r="E28" s="113" t="s">
        <v>375</v>
      </c>
      <c r="F28" s="114" t="s">
        <v>125</v>
      </c>
      <c r="G28" s="114" t="s">
        <v>125</v>
      </c>
      <c r="H28" s="114"/>
      <c r="I28" s="114"/>
      <c r="J28" s="114"/>
      <c r="K28" s="114"/>
      <c r="L28" s="114"/>
      <c r="M28" s="114"/>
      <c r="N28" s="114"/>
      <c r="O28" s="85"/>
    </row>
    <row r="29" ht="38.4" customHeight="1" spans="1:15">
      <c r="A29" s="78"/>
      <c r="B29" s="112">
        <v>23</v>
      </c>
      <c r="C29" s="55" t="s">
        <v>398</v>
      </c>
      <c r="D29" s="113" t="s">
        <v>436</v>
      </c>
      <c r="E29" s="113" t="s">
        <v>375</v>
      </c>
      <c r="F29" s="114" t="s">
        <v>437</v>
      </c>
      <c r="G29" s="114" t="s">
        <v>437</v>
      </c>
      <c r="H29" s="114"/>
      <c r="I29" s="114"/>
      <c r="J29" s="114"/>
      <c r="K29" s="114"/>
      <c r="L29" s="114"/>
      <c r="M29" s="114"/>
      <c r="N29" s="114"/>
      <c r="O29" s="85"/>
    </row>
    <row r="30" ht="34.15" customHeight="1" spans="1:15">
      <c r="A30" s="78"/>
      <c r="B30" s="112">
        <v>24</v>
      </c>
      <c r="C30" s="55" t="s">
        <v>398</v>
      </c>
      <c r="D30" s="113" t="s">
        <v>438</v>
      </c>
      <c r="E30" s="113" t="s">
        <v>375</v>
      </c>
      <c r="F30" s="114" t="s">
        <v>439</v>
      </c>
      <c r="G30" s="114" t="s">
        <v>439</v>
      </c>
      <c r="H30" s="114"/>
      <c r="I30" s="114"/>
      <c r="J30" s="114"/>
      <c r="K30" s="114"/>
      <c r="L30" s="114"/>
      <c r="M30" s="114"/>
      <c r="N30" s="114"/>
      <c r="O30" s="85"/>
    </row>
    <row r="31" ht="8.5" customHeight="1" spans="1:15">
      <c r="A31" s="60"/>
      <c r="B31" s="115"/>
      <c r="C31" s="17"/>
      <c r="D31" s="115"/>
      <c r="F31" s="17"/>
      <c r="G31" s="17"/>
      <c r="H31" s="17"/>
      <c r="I31" s="17"/>
      <c r="J31" s="17"/>
      <c r="K31" s="17"/>
      <c r="L31" s="17"/>
      <c r="M31" s="17"/>
      <c r="N31" s="17"/>
      <c r="O31" s="73"/>
    </row>
  </sheetData>
  <mergeCells count="13">
    <mergeCell ref="B2:N2"/>
    <mergeCell ref="M3:N3"/>
    <mergeCell ref="G4:I4"/>
    <mergeCell ref="J4:L4"/>
    <mergeCell ref="C6:E6"/>
    <mergeCell ref="A7:A30"/>
    <mergeCell ref="B4:B5"/>
    <mergeCell ref="C4:C5"/>
    <mergeCell ref="D4:D5"/>
    <mergeCell ref="E4:E5"/>
    <mergeCell ref="F4:F5"/>
    <mergeCell ref="M4:M5"/>
    <mergeCell ref="N4:N5"/>
  </mergeCells>
  <pageMargins left="0.75" right="0.75" top="0.268999993801117" bottom="0.268999993801117" header="0" footer="0"/>
  <pageSetup paperSize="9" scale="72"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2"/>
  <sheetViews>
    <sheetView workbookViewId="0">
      <selection activeCell="G9" sqref="G9"/>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10" width="13.3333333333333" customWidth="1"/>
    <col min="11" max="11" width="18.0916666666667" customWidth="1"/>
    <col min="12" max="12" width="13.3333333333333" customWidth="1"/>
    <col min="13" max="13" width="1.53333333333333" customWidth="1"/>
    <col min="14" max="21" width="9.76666666666667" customWidth="1"/>
  </cols>
  <sheetData>
    <row r="1" ht="14.3" customHeight="1" spans="1:13">
      <c r="A1" s="88"/>
      <c r="B1" s="89" t="s">
        <v>440</v>
      </c>
      <c r="C1" s="89"/>
      <c r="D1" s="89"/>
      <c r="E1" s="90"/>
      <c r="F1" s="91"/>
      <c r="G1" s="90"/>
      <c r="H1" s="90"/>
      <c r="I1" s="90"/>
      <c r="J1" s="90"/>
      <c r="K1" s="90"/>
      <c r="L1" s="90"/>
      <c r="M1" s="104"/>
    </row>
    <row r="2" ht="19.9" customHeight="1" spans="1:13">
      <c r="A2" s="92"/>
      <c r="B2" s="4" t="s">
        <v>441</v>
      </c>
      <c r="C2" s="4"/>
      <c r="D2" s="4"/>
      <c r="E2" s="4"/>
      <c r="F2" s="4"/>
      <c r="G2" s="4"/>
      <c r="H2" s="4"/>
      <c r="I2" s="4"/>
      <c r="J2" s="4"/>
      <c r="K2" s="4"/>
      <c r="L2" s="4"/>
      <c r="M2" s="105" t="s">
        <v>4</v>
      </c>
    </row>
    <row r="3" ht="17.05" customHeight="1" spans="1:13">
      <c r="A3" s="93"/>
      <c r="B3" s="94"/>
      <c r="C3" s="94"/>
      <c r="D3" s="94"/>
      <c r="E3" s="95"/>
      <c r="F3" s="96"/>
      <c r="G3" s="95"/>
      <c r="H3" s="97"/>
      <c r="I3" s="97"/>
      <c r="J3" s="97"/>
      <c r="K3" s="97" t="s">
        <v>6</v>
      </c>
      <c r="L3" s="97"/>
      <c r="M3" s="106"/>
    </row>
    <row r="4" ht="21.35" customHeight="1" spans="1:13">
      <c r="A4" s="61"/>
      <c r="B4" s="54" t="s">
        <v>442</v>
      </c>
      <c r="C4" s="54" t="s">
        <v>383</v>
      </c>
      <c r="D4" s="54" t="s">
        <v>384</v>
      </c>
      <c r="E4" s="54" t="s">
        <v>385</v>
      </c>
      <c r="F4" s="54" t="s">
        <v>178</v>
      </c>
      <c r="G4" s="54" t="s">
        <v>386</v>
      </c>
      <c r="H4" s="54" t="s">
        <v>10</v>
      </c>
      <c r="I4" s="54"/>
      <c r="J4" s="54"/>
      <c r="K4" s="54"/>
      <c r="L4" s="54"/>
      <c r="M4" s="61"/>
    </row>
    <row r="5" ht="26.7" customHeight="1" spans="1:13">
      <c r="A5" s="61"/>
      <c r="B5" s="54"/>
      <c r="C5" s="54"/>
      <c r="D5" s="54"/>
      <c r="E5" s="54"/>
      <c r="F5" s="54"/>
      <c r="G5" s="54"/>
      <c r="H5" s="54" t="s">
        <v>11</v>
      </c>
      <c r="I5" s="54" t="s">
        <v>165</v>
      </c>
      <c r="J5" s="54" t="s">
        <v>166</v>
      </c>
      <c r="K5" s="54" t="s">
        <v>15</v>
      </c>
      <c r="L5" s="54" t="s">
        <v>16</v>
      </c>
      <c r="M5" s="86"/>
    </row>
    <row r="6" ht="19.9" customHeight="1" spans="1:13">
      <c r="A6" s="98"/>
      <c r="B6" s="99" t="s">
        <v>443</v>
      </c>
      <c r="C6" s="65"/>
      <c r="D6" s="68"/>
      <c r="E6" s="68"/>
      <c r="F6" s="68"/>
      <c r="G6" s="68"/>
      <c r="H6" s="67">
        <v>15627.13</v>
      </c>
      <c r="I6" s="66" t="s">
        <v>397</v>
      </c>
      <c r="J6" s="67">
        <v>15354.27</v>
      </c>
      <c r="K6" s="66"/>
      <c r="L6" s="66"/>
      <c r="M6" s="98"/>
    </row>
    <row r="7" ht="34.15" customHeight="1" spans="1:13">
      <c r="A7" s="61"/>
      <c r="B7" s="55" t="s">
        <v>444</v>
      </c>
      <c r="C7" s="55"/>
      <c r="D7" s="55"/>
      <c r="E7" s="55"/>
      <c r="F7" s="55"/>
      <c r="G7" s="55"/>
      <c r="H7" s="100">
        <v>15627.13</v>
      </c>
      <c r="I7" s="101" t="s">
        <v>397</v>
      </c>
      <c r="J7" s="100">
        <v>15354.27</v>
      </c>
      <c r="K7" s="101"/>
      <c r="L7" s="101"/>
      <c r="M7" s="61"/>
    </row>
    <row r="8" ht="38.4" customHeight="1" spans="1:13">
      <c r="A8" s="61"/>
      <c r="B8" s="81" t="s">
        <v>36</v>
      </c>
      <c r="C8" s="55" t="s">
        <v>418</v>
      </c>
      <c r="D8" s="55" t="s">
        <v>375</v>
      </c>
      <c r="E8" s="55" t="s">
        <v>445</v>
      </c>
      <c r="F8" s="55" t="s">
        <v>446</v>
      </c>
      <c r="G8" s="55" t="s">
        <v>361</v>
      </c>
      <c r="H8" s="101" t="s">
        <v>419</v>
      </c>
      <c r="I8" s="101"/>
      <c r="J8" s="101" t="s">
        <v>419</v>
      </c>
      <c r="K8" s="101"/>
      <c r="L8" s="101"/>
      <c r="M8" s="61"/>
    </row>
    <row r="9" ht="38.4" customHeight="1" spans="1:13">
      <c r="A9" s="61"/>
      <c r="B9" s="81" t="s">
        <v>36</v>
      </c>
      <c r="C9" s="55" t="s">
        <v>420</v>
      </c>
      <c r="D9" s="55" t="s">
        <v>375</v>
      </c>
      <c r="E9" s="55" t="s">
        <v>447</v>
      </c>
      <c r="F9" s="55" t="s">
        <v>446</v>
      </c>
      <c r="G9" s="55" t="s">
        <v>361</v>
      </c>
      <c r="H9" s="101" t="s">
        <v>153</v>
      </c>
      <c r="I9" s="101"/>
      <c r="J9" s="101" t="s">
        <v>153</v>
      </c>
      <c r="K9" s="101"/>
      <c r="L9" s="101"/>
      <c r="M9" s="61"/>
    </row>
    <row r="10" ht="38.4" customHeight="1" spans="1:13">
      <c r="A10" s="61"/>
      <c r="B10" s="81" t="s">
        <v>36</v>
      </c>
      <c r="C10" s="55" t="s">
        <v>421</v>
      </c>
      <c r="D10" s="55" t="s">
        <v>375</v>
      </c>
      <c r="E10" s="55" t="s">
        <v>445</v>
      </c>
      <c r="F10" s="55" t="s">
        <v>446</v>
      </c>
      <c r="G10" s="55" t="s">
        <v>361</v>
      </c>
      <c r="H10" s="101" t="s">
        <v>422</v>
      </c>
      <c r="I10" s="101"/>
      <c r="J10" s="101" t="s">
        <v>422</v>
      </c>
      <c r="K10" s="101"/>
      <c r="L10" s="101"/>
      <c r="M10" s="61"/>
    </row>
    <row r="11" ht="38.4" customHeight="1" spans="1:13">
      <c r="A11" s="61"/>
      <c r="B11" s="81" t="s">
        <v>36</v>
      </c>
      <c r="C11" s="55" t="s">
        <v>423</v>
      </c>
      <c r="D11" s="55" t="s">
        <v>375</v>
      </c>
      <c r="E11" s="55" t="s">
        <v>445</v>
      </c>
      <c r="F11" s="55" t="s">
        <v>446</v>
      </c>
      <c r="G11" s="55" t="s">
        <v>361</v>
      </c>
      <c r="H11" s="101" t="s">
        <v>424</v>
      </c>
      <c r="I11" s="101"/>
      <c r="J11" s="101" t="s">
        <v>424</v>
      </c>
      <c r="K11" s="101"/>
      <c r="L11" s="101"/>
      <c r="M11" s="61"/>
    </row>
    <row r="12" ht="38.4" customHeight="1" spans="1:13">
      <c r="A12" s="61"/>
      <c r="B12" s="81" t="s">
        <v>36</v>
      </c>
      <c r="C12" s="55" t="s">
        <v>425</v>
      </c>
      <c r="D12" s="55" t="s">
        <v>375</v>
      </c>
      <c r="E12" s="55" t="s">
        <v>445</v>
      </c>
      <c r="F12" s="55" t="s">
        <v>448</v>
      </c>
      <c r="G12" s="55" t="s">
        <v>366</v>
      </c>
      <c r="H12" s="101" t="s">
        <v>426</v>
      </c>
      <c r="I12" s="101"/>
      <c r="J12" s="101" t="s">
        <v>426</v>
      </c>
      <c r="K12" s="101"/>
      <c r="L12" s="101"/>
      <c r="M12" s="61"/>
    </row>
    <row r="13" ht="51.25" customHeight="1" spans="1:13">
      <c r="A13" s="61"/>
      <c r="B13" s="81" t="s">
        <v>36</v>
      </c>
      <c r="C13" s="55" t="s">
        <v>427</v>
      </c>
      <c r="D13" s="55" t="s">
        <v>375</v>
      </c>
      <c r="E13" s="55" t="s">
        <v>449</v>
      </c>
      <c r="F13" s="55" t="s">
        <v>378</v>
      </c>
      <c r="G13" s="55" t="s">
        <v>379</v>
      </c>
      <c r="H13" s="101" t="s">
        <v>428</v>
      </c>
      <c r="I13" s="101" t="s">
        <v>428</v>
      </c>
      <c r="J13" s="101"/>
      <c r="K13" s="101"/>
      <c r="L13" s="101"/>
      <c r="M13" s="61"/>
    </row>
    <row r="14" ht="38.4" customHeight="1" spans="1:13">
      <c r="A14" s="61"/>
      <c r="B14" s="81" t="s">
        <v>450</v>
      </c>
      <c r="C14" s="55" t="s">
        <v>413</v>
      </c>
      <c r="D14" s="55" t="s">
        <v>370</v>
      </c>
      <c r="E14" s="55" t="s">
        <v>451</v>
      </c>
      <c r="F14" s="55" t="s">
        <v>452</v>
      </c>
      <c r="G14" s="55" t="s">
        <v>371</v>
      </c>
      <c r="H14" s="101" t="s">
        <v>407</v>
      </c>
      <c r="I14" s="101"/>
      <c r="J14" s="101" t="s">
        <v>407</v>
      </c>
      <c r="K14" s="101"/>
      <c r="L14" s="101"/>
      <c r="M14" s="61"/>
    </row>
    <row r="15" ht="38.4" customHeight="1" spans="1:13">
      <c r="A15" s="61"/>
      <c r="B15" s="81" t="s">
        <v>450</v>
      </c>
      <c r="C15" s="55" t="s">
        <v>414</v>
      </c>
      <c r="D15" s="55" t="s">
        <v>370</v>
      </c>
      <c r="E15" s="55" t="s">
        <v>451</v>
      </c>
      <c r="F15" s="55" t="s">
        <v>452</v>
      </c>
      <c r="G15" s="55" t="s">
        <v>371</v>
      </c>
      <c r="H15" s="101" t="s">
        <v>415</v>
      </c>
      <c r="I15" s="101"/>
      <c r="J15" s="101" t="s">
        <v>415</v>
      </c>
      <c r="K15" s="101"/>
      <c r="L15" s="101"/>
      <c r="M15" s="61"/>
    </row>
    <row r="16" ht="38.4" customHeight="1" spans="1:13">
      <c r="A16" s="61"/>
      <c r="B16" s="81" t="s">
        <v>453</v>
      </c>
      <c r="C16" s="55" t="s">
        <v>429</v>
      </c>
      <c r="D16" s="55" t="s">
        <v>375</v>
      </c>
      <c r="E16" s="55" t="s">
        <v>445</v>
      </c>
      <c r="F16" s="55" t="s">
        <v>448</v>
      </c>
      <c r="G16" s="55" t="s">
        <v>366</v>
      </c>
      <c r="H16" s="101" t="s">
        <v>430</v>
      </c>
      <c r="I16" s="101"/>
      <c r="J16" s="101" t="s">
        <v>430</v>
      </c>
      <c r="K16" s="101"/>
      <c r="L16" s="101"/>
      <c r="M16" s="61"/>
    </row>
    <row r="17" ht="34.15" customHeight="1" spans="1:13">
      <c r="A17" s="61"/>
      <c r="B17" s="81" t="s">
        <v>454</v>
      </c>
      <c r="C17" s="55" t="s">
        <v>399</v>
      </c>
      <c r="D17" s="55" t="s">
        <v>310</v>
      </c>
      <c r="E17" s="55" t="s">
        <v>455</v>
      </c>
      <c r="F17" s="55" t="s">
        <v>348</v>
      </c>
      <c r="G17" s="55" t="s">
        <v>349</v>
      </c>
      <c r="H17" s="101" t="s">
        <v>400</v>
      </c>
      <c r="I17" s="101" t="s">
        <v>400</v>
      </c>
      <c r="J17" s="101"/>
      <c r="K17" s="101"/>
      <c r="L17" s="101"/>
      <c r="M17" s="61"/>
    </row>
    <row r="18" ht="34.15" customHeight="1" spans="1:13">
      <c r="A18" s="61"/>
      <c r="B18" s="81" t="s">
        <v>453</v>
      </c>
      <c r="C18" s="55" t="s">
        <v>431</v>
      </c>
      <c r="D18" s="55" t="s">
        <v>375</v>
      </c>
      <c r="E18" s="55" t="s">
        <v>456</v>
      </c>
      <c r="F18" s="55" t="s">
        <v>457</v>
      </c>
      <c r="G18" s="55" t="s">
        <v>371</v>
      </c>
      <c r="H18" s="101" t="s">
        <v>458</v>
      </c>
      <c r="I18" s="101"/>
      <c r="J18" s="101" t="s">
        <v>458</v>
      </c>
      <c r="K18" s="101"/>
      <c r="L18" s="101"/>
      <c r="M18" s="61"/>
    </row>
    <row r="19" ht="34.15" customHeight="1" spans="1:13">
      <c r="A19" s="61"/>
      <c r="B19" s="81" t="s">
        <v>453</v>
      </c>
      <c r="C19" s="55" t="s">
        <v>431</v>
      </c>
      <c r="D19" s="55" t="s">
        <v>375</v>
      </c>
      <c r="E19" s="55" t="s">
        <v>456</v>
      </c>
      <c r="F19" s="55" t="s">
        <v>459</v>
      </c>
      <c r="G19" s="55" t="s">
        <v>371</v>
      </c>
      <c r="H19" s="101" t="s">
        <v>460</v>
      </c>
      <c r="I19" s="101"/>
      <c r="J19" s="101" t="s">
        <v>460</v>
      </c>
      <c r="K19" s="101"/>
      <c r="L19" s="101"/>
      <c r="M19" s="61"/>
    </row>
    <row r="20" ht="34.15" customHeight="1" spans="1:13">
      <c r="A20" s="61"/>
      <c r="B20" s="81" t="s">
        <v>453</v>
      </c>
      <c r="C20" s="55" t="s">
        <v>431</v>
      </c>
      <c r="D20" s="55" t="s">
        <v>375</v>
      </c>
      <c r="E20" s="55" t="s">
        <v>456</v>
      </c>
      <c r="F20" s="55" t="s">
        <v>376</v>
      </c>
      <c r="G20" s="55" t="s">
        <v>371</v>
      </c>
      <c r="H20" s="101" t="s">
        <v>335</v>
      </c>
      <c r="I20" s="101"/>
      <c r="J20" s="101" t="s">
        <v>335</v>
      </c>
      <c r="K20" s="101"/>
      <c r="L20" s="101"/>
      <c r="M20" s="61"/>
    </row>
    <row r="21" ht="34.15" customHeight="1" spans="1:13">
      <c r="A21" s="61"/>
      <c r="B21" s="81" t="s">
        <v>453</v>
      </c>
      <c r="C21" s="55" t="s">
        <v>431</v>
      </c>
      <c r="D21" s="55" t="s">
        <v>375</v>
      </c>
      <c r="E21" s="55" t="s">
        <v>456</v>
      </c>
      <c r="F21" s="55" t="s">
        <v>341</v>
      </c>
      <c r="G21" s="55" t="s">
        <v>371</v>
      </c>
      <c r="H21" s="101" t="s">
        <v>461</v>
      </c>
      <c r="I21" s="101"/>
      <c r="J21" s="101" t="s">
        <v>461</v>
      </c>
      <c r="K21" s="101"/>
      <c r="L21" s="101"/>
      <c r="M21" s="61"/>
    </row>
    <row r="22" ht="38.4" customHeight="1" spans="1:13">
      <c r="A22" s="61"/>
      <c r="B22" s="81" t="s">
        <v>453</v>
      </c>
      <c r="C22" s="55" t="s">
        <v>431</v>
      </c>
      <c r="D22" s="55" t="s">
        <v>375</v>
      </c>
      <c r="E22" s="55" t="s">
        <v>456</v>
      </c>
      <c r="F22" s="55" t="s">
        <v>462</v>
      </c>
      <c r="G22" s="55" t="s">
        <v>371</v>
      </c>
      <c r="H22" s="101" t="s">
        <v>335</v>
      </c>
      <c r="I22" s="101"/>
      <c r="J22" s="101" t="s">
        <v>335</v>
      </c>
      <c r="K22" s="101"/>
      <c r="L22" s="101"/>
      <c r="M22" s="61"/>
    </row>
    <row r="23" ht="38.4" customHeight="1" spans="1:13">
      <c r="A23" s="61"/>
      <c r="B23" s="81" t="s">
        <v>453</v>
      </c>
      <c r="C23" s="55" t="s">
        <v>431</v>
      </c>
      <c r="D23" s="55" t="s">
        <v>375</v>
      </c>
      <c r="E23" s="55" t="s">
        <v>456</v>
      </c>
      <c r="F23" s="55" t="s">
        <v>463</v>
      </c>
      <c r="G23" s="55" t="s">
        <v>371</v>
      </c>
      <c r="H23" s="101" t="s">
        <v>464</v>
      </c>
      <c r="I23" s="101"/>
      <c r="J23" s="101" t="s">
        <v>464</v>
      </c>
      <c r="K23" s="101"/>
      <c r="L23" s="101"/>
      <c r="M23" s="61"/>
    </row>
    <row r="24" ht="38.4" customHeight="1" spans="1:13">
      <c r="A24" s="61"/>
      <c r="B24" s="81" t="s">
        <v>453</v>
      </c>
      <c r="C24" s="55" t="s">
        <v>431</v>
      </c>
      <c r="D24" s="55" t="s">
        <v>375</v>
      </c>
      <c r="E24" s="55" t="s">
        <v>456</v>
      </c>
      <c r="F24" s="55" t="s">
        <v>465</v>
      </c>
      <c r="G24" s="55" t="s">
        <v>371</v>
      </c>
      <c r="H24" s="101" t="s">
        <v>269</v>
      </c>
      <c r="I24" s="101"/>
      <c r="J24" s="101" t="s">
        <v>269</v>
      </c>
      <c r="K24" s="101"/>
      <c r="L24" s="101"/>
      <c r="M24" s="61"/>
    </row>
    <row r="25" ht="34.15" customHeight="1" spans="1:13">
      <c r="A25" s="61"/>
      <c r="B25" s="81" t="s">
        <v>453</v>
      </c>
      <c r="C25" s="55" t="s">
        <v>431</v>
      </c>
      <c r="D25" s="55" t="s">
        <v>375</v>
      </c>
      <c r="E25" s="55" t="s">
        <v>456</v>
      </c>
      <c r="F25" s="55" t="s">
        <v>466</v>
      </c>
      <c r="G25" s="55" t="s">
        <v>371</v>
      </c>
      <c r="H25" s="101" t="s">
        <v>464</v>
      </c>
      <c r="I25" s="101"/>
      <c r="J25" s="101" t="s">
        <v>464</v>
      </c>
      <c r="K25" s="101"/>
      <c r="L25" s="101"/>
      <c r="M25" s="61"/>
    </row>
    <row r="26" ht="34.15" customHeight="1" spans="1:13">
      <c r="A26" s="61"/>
      <c r="B26" s="81" t="s">
        <v>453</v>
      </c>
      <c r="C26" s="55" t="s">
        <v>431</v>
      </c>
      <c r="D26" s="55" t="s">
        <v>375</v>
      </c>
      <c r="E26" s="55" t="s">
        <v>456</v>
      </c>
      <c r="F26" s="55" t="s">
        <v>467</v>
      </c>
      <c r="G26" s="55" t="s">
        <v>371</v>
      </c>
      <c r="H26" s="101" t="s">
        <v>335</v>
      </c>
      <c r="I26" s="101"/>
      <c r="J26" s="101" t="s">
        <v>335</v>
      </c>
      <c r="K26" s="101"/>
      <c r="L26" s="101"/>
      <c r="M26" s="61"/>
    </row>
    <row r="27" ht="38.4" customHeight="1" spans="1:13">
      <c r="A27" s="61"/>
      <c r="B27" s="81" t="s">
        <v>453</v>
      </c>
      <c r="C27" s="55" t="s">
        <v>431</v>
      </c>
      <c r="D27" s="55" t="s">
        <v>375</v>
      </c>
      <c r="E27" s="55" t="s">
        <v>456</v>
      </c>
      <c r="F27" s="55" t="s">
        <v>452</v>
      </c>
      <c r="G27" s="55" t="s">
        <v>371</v>
      </c>
      <c r="H27" s="101" t="s">
        <v>468</v>
      </c>
      <c r="I27" s="101"/>
      <c r="J27" s="101" t="s">
        <v>468</v>
      </c>
      <c r="K27" s="101"/>
      <c r="L27" s="101"/>
      <c r="M27" s="61"/>
    </row>
    <row r="28" ht="34.15" customHeight="1" spans="1:13">
      <c r="A28" s="61"/>
      <c r="B28" s="81" t="s">
        <v>454</v>
      </c>
      <c r="C28" s="55" t="s">
        <v>401</v>
      </c>
      <c r="D28" s="55" t="s">
        <v>310</v>
      </c>
      <c r="E28" s="55" t="s">
        <v>469</v>
      </c>
      <c r="F28" s="55" t="s">
        <v>457</v>
      </c>
      <c r="G28" s="55" t="s">
        <v>332</v>
      </c>
      <c r="H28" s="101" t="s">
        <v>470</v>
      </c>
      <c r="I28" s="101"/>
      <c r="J28" s="101" t="s">
        <v>470</v>
      </c>
      <c r="K28" s="101"/>
      <c r="L28" s="101"/>
      <c r="M28" s="61"/>
    </row>
    <row r="29" ht="34.15" customHeight="1" spans="1:13">
      <c r="A29" s="61"/>
      <c r="B29" s="81" t="s">
        <v>454</v>
      </c>
      <c r="C29" s="55" t="s">
        <v>401</v>
      </c>
      <c r="D29" s="55" t="s">
        <v>310</v>
      </c>
      <c r="E29" s="55" t="s">
        <v>469</v>
      </c>
      <c r="F29" s="55" t="s">
        <v>471</v>
      </c>
      <c r="G29" s="55" t="s">
        <v>332</v>
      </c>
      <c r="H29" s="101" t="s">
        <v>335</v>
      </c>
      <c r="I29" s="101"/>
      <c r="J29" s="101" t="s">
        <v>335</v>
      </c>
      <c r="K29" s="101"/>
      <c r="L29" s="101"/>
      <c r="M29" s="61"/>
    </row>
    <row r="30" ht="34.15" customHeight="1" spans="1:13">
      <c r="A30" s="61"/>
      <c r="B30" s="81" t="s">
        <v>454</v>
      </c>
      <c r="C30" s="55" t="s">
        <v>401</v>
      </c>
      <c r="D30" s="55" t="s">
        <v>310</v>
      </c>
      <c r="E30" s="55" t="s">
        <v>469</v>
      </c>
      <c r="F30" s="55" t="s">
        <v>467</v>
      </c>
      <c r="G30" s="55" t="s">
        <v>349</v>
      </c>
      <c r="H30" s="101" t="s">
        <v>472</v>
      </c>
      <c r="I30" s="101"/>
      <c r="J30" s="101" t="s">
        <v>472</v>
      </c>
      <c r="K30" s="101"/>
      <c r="L30" s="101"/>
      <c r="M30" s="61"/>
    </row>
    <row r="31" ht="34.15" customHeight="1" spans="1:13">
      <c r="A31" s="61"/>
      <c r="B31" s="81" t="s">
        <v>454</v>
      </c>
      <c r="C31" s="55" t="s">
        <v>401</v>
      </c>
      <c r="D31" s="55" t="s">
        <v>310</v>
      </c>
      <c r="E31" s="55" t="s">
        <v>469</v>
      </c>
      <c r="F31" s="55" t="s">
        <v>473</v>
      </c>
      <c r="G31" s="55" t="s">
        <v>332</v>
      </c>
      <c r="H31" s="101" t="s">
        <v>474</v>
      </c>
      <c r="I31" s="101"/>
      <c r="J31" s="101" t="s">
        <v>474</v>
      </c>
      <c r="K31" s="101"/>
      <c r="L31" s="101"/>
      <c r="M31" s="61"/>
    </row>
    <row r="32" ht="34.15" customHeight="1" spans="1:13">
      <c r="A32" s="61"/>
      <c r="B32" s="81" t="s">
        <v>454</v>
      </c>
      <c r="C32" s="55" t="s">
        <v>401</v>
      </c>
      <c r="D32" s="55" t="s">
        <v>310</v>
      </c>
      <c r="E32" s="55" t="s">
        <v>469</v>
      </c>
      <c r="F32" s="55" t="s">
        <v>475</v>
      </c>
      <c r="G32" s="55" t="s">
        <v>332</v>
      </c>
      <c r="H32" s="101" t="s">
        <v>211</v>
      </c>
      <c r="I32" s="101"/>
      <c r="J32" s="101" t="s">
        <v>211</v>
      </c>
      <c r="K32" s="101"/>
      <c r="L32" s="101"/>
      <c r="M32" s="61"/>
    </row>
    <row r="33" ht="38.4" customHeight="1" spans="1:13">
      <c r="A33" s="61"/>
      <c r="B33" s="81" t="s">
        <v>454</v>
      </c>
      <c r="C33" s="55" t="s">
        <v>401</v>
      </c>
      <c r="D33" s="55" t="s">
        <v>310</v>
      </c>
      <c r="E33" s="55" t="s">
        <v>469</v>
      </c>
      <c r="F33" s="55" t="s">
        <v>452</v>
      </c>
      <c r="G33" s="55" t="s">
        <v>358</v>
      </c>
      <c r="H33" s="101" t="s">
        <v>464</v>
      </c>
      <c r="I33" s="101"/>
      <c r="J33" s="101" t="s">
        <v>464</v>
      </c>
      <c r="K33" s="101"/>
      <c r="L33" s="101"/>
      <c r="M33" s="61"/>
    </row>
    <row r="34" ht="34.15" customHeight="1" spans="1:13">
      <c r="A34" s="61"/>
      <c r="B34" s="81" t="s">
        <v>476</v>
      </c>
      <c r="C34" s="55" t="s">
        <v>403</v>
      </c>
      <c r="D34" s="55" t="s">
        <v>310</v>
      </c>
      <c r="E34" s="55" t="s">
        <v>477</v>
      </c>
      <c r="F34" s="55" t="s">
        <v>446</v>
      </c>
      <c r="G34" s="55" t="s">
        <v>361</v>
      </c>
      <c r="H34" s="101" t="s">
        <v>99</v>
      </c>
      <c r="I34" s="101"/>
      <c r="J34" s="101" t="s">
        <v>99</v>
      </c>
      <c r="K34" s="101"/>
      <c r="L34" s="101"/>
      <c r="M34" s="61"/>
    </row>
    <row r="35" ht="38.4" customHeight="1" spans="1:13">
      <c r="A35" s="61"/>
      <c r="B35" s="81" t="s">
        <v>478</v>
      </c>
      <c r="C35" s="55" t="s">
        <v>404</v>
      </c>
      <c r="D35" s="55" t="s">
        <v>310</v>
      </c>
      <c r="E35" s="55" t="s">
        <v>469</v>
      </c>
      <c r="F35" s="55" t="s">
        <v>457</v>
      </c>
      <c r="G35" s="55" t="s">
        <v>332</v>
      </c>
      <c r="H35" s="101" t="s">
        <v>479</v>
      </c>
      <c r="I35" s="101"/>
      <c r="J35" s="101" t="s">
        <v>479</v>
      </c>
      <c r="K35" s="101"/>
      <c r="L35" s="101"/>
      <c r="M35" s="61"/>
    </row>
    <row r="36" ht="38.4" customHeight="1" spans="1:13">
      <c r="A36" s="61"/>
      <c r="B36" s="81" t="s">
        <v>478</v>
      </c>
      <c r="C36" s="55" t="s">
        <v>404</v>
      </c>
      <c r="D36" s="55" t="s">
        <v>310</v>
      </c>
      <c r="E36" s="55" t="s">
        <v>469</v>
      </c>
      <c r="F36" s="55" t="s">
        <v>480</v>
      </c>
      <c r="G36" s="55" t="s">
        <v>332</v>
      </c>
      <c r="H36" s="101" t="s">
        <v>481</v>
      </c>
      <c r="I36" s="101"/>
      <c r="J36" s="101" t="s">
        <v>481</v>
      </c>
      <c r="K36" s="101"/>
      <c r="L36" s="101"/>
      <c r="M36" s="61"/>
    </row>
    <row r="37" ht="38.4" customHeight="1" spans="1:13">
      <c r="A37" s="61"/>
      <c r="B37" s="81" t="s">
        <v>478</v>
      </c>
      <c r="C37" s="55" t="s">
        <v>404</v>
      </c>
      <c r="D37" s="55" t="s">
        <v>310</v>
      </c>
      <c r="E37" s="55" t="s">
        <v>469</v>
      </c>
      <c r="F37" s="55" t="s">
        <v>339</v>
      </c>
      <c r="G37" s="55" t="s">
        <v>332</v>
      </c>
      <c r="H37" s="101" t="s">
        <v>460</v>
      </c>
      <c r="I37" s="101"/>
      <c r="J37" s="101" t="s">
        <v>460</v>
      </c>
      <c r="K37" s="101"/>
      <c r="L37" s="101"/>
      <c r="M37" s="61"/>
    </row>
    <row r="38" ht="38.4" customHeight="1" spans="1:13">
      <c r="A38" s="61"/>
      <c r="B38" s="81" t="s">
        <v>478</v>
      </c>
      <c r="C38" s="55" t="s">
        <v>404</v>
      </c>
      <c r="D38" s="55" t="s">
        <v>310</v>
      </c>
      <c r="E38" s="55" t="s">
        <v>469</v>
      </c>
      <c r="F38" s="55" t="s">
        <v>341</v>
      </c>
      <c r="G38" s="55" t="s">
        <v>332</v>
      </c>
      <c r="H38" s="101" t="s">
        <v>342</v>
      </c>
      <c r="I38" s="101"/>
      <c r="J38" s="101" t="s">
        <v>342</v>
      </c>
      <c r="K38" s="101"/>
      <c r="L38" s="101"/>
      <c r="M38" s="61"/>
    </row>
    <row r="39" ht="38.4" customHeight="1" spans="1:13">
      <c r="A39" s="61"/>
      <c r="B39" s="81" t="s">
        <v>478</v>
      </c>
      <c r="C39" s="55" t="s">
        <v>404</v>
      </c>
      <c r="D39" s="55" t="s">
        <v>310</v>
      </c>
      <c r="E39" s="55" t="s">
        <v>469</v>
      </c>
      <c r="F39" s="55" t="s">
        <v>466</v>
      </c>
      <c r="G39" s="55" t="s">
        <v>344</v>
      </c>
      <c r="H39" s="101" t="s">
        <v>345</v>
      </c>
      <c r="I39" s="101"/>
      <c r="J39" s="101" t="s">
        <v>345</v>
      </c>
      <c r="K39" s="101"/>
      <c r="L39" s="101"/>
      <c r="M39" s="61"/>
    </row>
    <row r="40" ht="51.25" customHeight="1" spans="1:13">
      <c r="A40" s="61"/>
      <c r="B40" s="81" t="s">
        <v>482</v>
      </c>
      <c r="C40" s="55" t="s">
        <v>406</v>
      </c>
      <c r="D40" s="55" t="s">
        <v>310</v>
      </c>
      <c r="E40" s="55" t="s">
        <v>483</v>
      </c>
      <c r="F40" s="55" t="s">
        <v>452</v>
      </c>
      <c r="G40" s="55" t="s">
        <v>358</v>
      </c>
      <c r="H40" s="101" t="s">
        <v>407</v>
      </c>
      <c r="I40" s="101"/>
      <c r="J40" s="101" t="s">
        <v>407</v>
      </c>
      <c r="K40" s="101"/>
      <c r="L40" s="101"/>
      <c r="M40" s="61"/>
    </row>
    <row r="41" ht="51.25" customHeight="1" spans="1:13">
      <c r="A41" s="61"/>
      <c r="B41" s="81" t="s">
        <v>453</v>
      </c>
      <c r="C41" s="55" t="s">
        <v>433</v>
      </c>
      <c r="D41" s="55" t="s">
        <v>375</v>
      </c>
      <c r="E41" s="55" t="s">
        <v>449</v>
      </c>
      <c r="F41" s="55" t="s">
        <v>378</v>
      </c>
      <c r="G41" s="55" t="s">
        <v>379</v>
      </c>
      <c r="H41" s="101" t="s">
        <v>434</v>
      </c>
      <c r="I41" s="101"/>
      <c r="J41" s="101" t="s">
        <v>434</v>
      </c>
      <c r="K41" s="101"/>
      <c r="L41" s="101"/>
      <c r="M41" s="61"/>
    </row>
    <row r="42" ht="51.25" customHeight="1" spans="1:13">
      <c r="A42" s="61"/>
      <c r="B42" s="81" t="s">
        <v>453</v>
      </c>
      <c r="C42" s="55" t="s">
        <v>435</v>
      </c>
      <c r="D42" s="55" t="s">
        <v>375</v>
      </c>
      <c r="E42" s="55" t="s">
        <v>484</v>
      </c>
      <c r="F42" s="55" t="s">
        <v>377</v>
      </c>
      <c r="G42" s="55" t="s">
        <v>361</v>
      </c>
      <c r="H42" s="101" t="s">
        <v>125</v>
      </c>
      <c r="I42" s="101"/>
      <c r="J42" s="101" t="s">
        <v>125</v>
      </c>
      <c r="K42" s="101"/>
      <c r="L42" s="101"/>
      <c r="M42" s="61"/>
    </row>
    <row r="43" ht="51.25" customHeight="1" spans="1:13">
      <c r="A43" s="61"/>
      <c r="B43" s="81" t="s">
        <v>453</v>
      </c>
      <c r="C43" s="55" t="s">
        <v>436</v>
      </c>
      <c r="D43" s="55" t="s">
        <v>375</v>
      </c>
      <c r="E43" s="55" t="s">
        <v>449</v>
      </c>
      <c r="F43" s="55" t="s">
        <v>378</v>
      </c>
      <c r="G43" s="55" t="s">
        <v>379</v>
      </c>
      <c r="H43" s="101" t="s">
        <v>437</v>
      </c>
      <c r="I43" s="101"/>
      <c r="J43" s="101" t="s">
        <v>437</v>
      </c>
      <c r="K43" s="101"/>
      <c r="L43" s="101"/>
      <c r="M43" s="61"/>
    </row>
    <row r="44" ht="34.15" customHeight="1" spans="1:13">
      <c r="A44" s="61"/>
      <c r="B44" s="81" t="s">
        <v>36</v>
      </c>
      <c r="C44" s="55" t="s">
        <v>408</v>
      </c>
      <c r="D44" s="55" t="s">
        <v>310</v>
      </c>
      <c r="E44" s="55" t="s">
        <v>485</v>
      </c>
      <c r="F44" s="55" t="s">
        <v>486</v>
      </c>
      <c r="G44" s="55" t="s">
        <v>349</v>
      </c>
      <c r="H44" s="101" t="s">
        <v>93</v>
      </c>
      <c r="I44" s="101"/>
      <c r="J44" s="101" t="s">
        <v>93</v>
      </c>
      <c r="K44" s="101"/>
      <c r="L44" s="101"/>
      <c r="M44" s="61"/>
    </row>
    <row r="45" ht="51.25" customHeight="1" spans="1:13">
      <c r="A45" s="61"/>
      <c r="B45" s="81" t="s">
        <v>487</v>
      </c>
      <c r="C45" s="55" t="s">
        <v>409</v>
      </c>
      <c r="D45" s="55" t="s">
        <v>310</v>
      </c>
      <c r="E45" s="55" t="s">
        <v>483</v>
      </c>
      <c r="F45" s="55" t="s">
        <v>457</v>
      </c>
      <c r="G45" s="55" t="s">
        <v>332</v>
      </c>
      <c r="H45" s="101" t="s">
        <v>460</v>
      </c>
      <c r="I45" s="101"/>
      <c r="J45" s="101" t="s">
        <v>460</v>
      </c>
      <c r="K45" s="101"/>
      <c r="L45" s="101"/>
      <c r="M45" s="61"/>
    </row>
    <row r="46" ht="51.25" customHeight="1" spans="1:13">
      <c r="A46" s="61"/>
      <c r="B46" s="81" t="s">
        <v>487</v>
      </c>
      <c r="C46" s="55" t="s">
        <v>409</v>
      </c>
      <c r="D46" s="55" t="s">
        <v>310</v>
      </c>
      <c r="E46" s="55" t="s">
        <v>483</v>
      </c>
      <c r="F46" s="55" t="s">
        <v>452</v>
      </c>
      <c r="G46" s="55" t="s">
        <v>358</v>
      </c>
      <c r="H46" s="101" t="s">
        <v>460</v>
      </c>
      <c r="I46" s="101"/>
      <c r="J46" s="101" t="s">
        <v>460</v>
      </c>
      <c r="K46" s="101"/>
      <c r="L46" s="101"/>
      <c r="M46" s="61"/>
    </row>
    <row r="47" ht="38.4" customHeight="1" spans="1:13">
      <c r="A47" s="61"/>
      <c r="B47" s="81" t="s">
        <v>488</v>
      </c>
      <c r="C47" s="55" t="s">
        <v>411</v>
      </c>
      <c r="D47" s="55" t="s">
        <v>310</v>
      </c>
      <c r="E47" s="55" t="s">
        <v>469</v>
      </c>
      <c r="F47" s="55" t="s">
        <v>467</v>
      </c>
      <c r="G47" s="55" t="s">
        <v>349</v>
      </c>
      <c r="H47" s="101" t="s">
        <v>489</v>
      </c>
      <c r="I47" s="101"/>
      <c r="J47" s="101" t="s">
        <v>489</v>
      </c>
      <c r="K47" s="101"/>
      <c r="L47" s="101"/>
      <c r="M47" s="61"/>
    </row>
    <row r="48" ht="38.4" customHeight="1" spans="1:13">
      <c r="A48" s="61"/>
      <c r="B48" s="81" t="s">
        <v>488</v>
      </c>
      <c r="C48" s="55" t="s">
        <v>411</v>
      </c>
      <c r="D48" s="55" t="s">
        <v>310</v>
      </c>
      <c r="E48" s="55" t="s">
        <v>469</v>
      </c>
      <c r="F48" s="55" t="s">
        <v>452</v>
      </c>
      <c r="G48" s="55" t="s">
        <v>358</v>
      </c>
      <c r="H48" s="101" t="s">
        <v>345</v>
      </c>
      <c r="I48" s="101"/>
      <c r="J48" s="101" t="s">
        <v>345</v>
      </c>
      <c r="K48" s="101"/>
      <c r="L48" s="101"/>
      <c r="M48" s="61"/>
    </row>
    <row r="49" ht="51.25" customHeight="1" spans="1:13">
      <c r="A49" s="61"/>
      <c r="B49" s="81" t="s">
        <v>482</v>
      </c>
      <c r="C49" s="55" t="s">
        <v>412</v>
      </c>
      <c r="D49" s="55" t="s">
        <v>310</v>
      </c>
      <c r="E49" s="55" t="s">
        <v>490</v>
      </c>
      <c r="F49" s="55" t="s">
        <v>368</v>
      </c>
      <c r="G49" s="55" t="s">
        <v>369</v>
      </c>
      <c r="H49" s="101" t="s">
        <v>156</v>
      </c>
      <c r="I49" s="101"/>
      <c r="J49" s="101" t="s">
        <v>156</v>
      </c>
      <c r="K49" s="101"/>
      <c r="L49" s="101"/>
      <c r="M49" s="61"/>
    </row>
    <row r="50" ht="38.4" customHeight="1" spans="1:13">
      <c r="A50" s="61"/>
      <c r="B50" s="81" t="s">
        <v>450</v>
      </c>
      <c r="C50" s="55" t="s">
        <v>416</v>
      </c>
      <c r="D50" s="55" t="s">
        <v>370</v>
      </c>
      <c r="E50" s="55" t="s">
        <v>451</v>
      </c>
      <c r="F50" s="55" t="s">
        <v>446</v>
      </c>
      <c r="G50" s="55" t="s">
        <v>361</v>
      </c>
      <c r="H50" s="101" t="s">
        <v>417</v>
      </c>
      <c r="I50" s="101"/>
      <c r="J50" s="101" t="s">
        <v>417</v>
      </c>
      <c r="K50" s="101"/>
      <c r="L50" s="101"/>
      <c r="M50" s="61"/>
    </row>
    <row r="51" ht="34.15" customHeight="1" spans="1:13">
      <c r="A51" s="61"/>
      <c r="B51" s="81" t="s">
        <v>453</v>
      </c>
      <c r="C51" s="55" t="s">
        <v>438</v>
      </c>
      <c r="D51" s="55" t="s">
        <v>375</v>
      </c>
      <c r="E51" s="55" t="s">
        <v>456</v>
      </c>
      <c r="F51" s="55" t="s">
        <v>491</v>
      </c>
      <c r="G51" s="55" t="s">
        <v>371</v>
      </c>
      <c r="H51" s="101" t="s">
        <v>439</v>
      </c>
      <c r="I51" s="101"/>
      <c r="J51" s="101" t="s">
        <v>439</v>
      </c>
      <c r="K51" s="101"/>
      <c r="L51" s="101"/>
      <c r="M51" s="61"/>
    </row>
    <row r="52" ht="8.5" customHeight="1" spans="1:13">
      <c r="A52" s="102"/>
      <c r="B52" s="103"/>
      <c r="C52" s="103"/>
      <c r="D52" s="103"/>
      <c r="E52" s="103"/>
      <c r="F52" s="103"/>
      <c r="G52" s="103"/>
      <c r="H52" s="103"/>
      <c r="I52" s="103"/>
      <c r="J52" s="103"/>
      <c r="K52" s="103"/>
      <c r="L52" s="103"/>
      <c r="M52" s="107"/>
    </row>
  </sheetData>
  <mergeCells count="11">
    <mergeCell ref="B2:L2"/>
    <mergeCell ref="B3:D3"/>
    <mergeCell ref="K3:L3"/>
    <mergeCell ref="H4:L4"/>
    <mergeCell ref="A8:A51"/>
    <mergeCell ref="B4:B5"/>
    <mergeCell ref="C4:C5"/>
    <mergeCell ref="D4:D5"/>
    <mergeCell ref="E4:E5"/>
    <mergeCell ref="F4:F5"/>
    <mergeCell ref="G4:G5"/>
  </mergeCells>
  <pageMargins left="0.75" right="0.75" top="0.268999993801117" bottom="0.268999993801117" header="0" footer="0"/>
  <pageSetup paperSize="9" scale="71"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selection activeCell="A1" sqref="A1"/>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1"/>
      <c r="B1" s="2" t="s">
        <v>492</v>
      </c>
      <c r="C1" s="1"/>
      <c r="E1" s="1"/>
      <c r="F1" s="1"/>
      <c r="G1" s="1"/>
      <c r="I1" s="1"/>
      <c r="J1" s="61"/>
    </row>
    <row r="2" ht="19.9" customHeight="1" spans="1:10">
      <c r="A2" s="4"/>
      <c r="B2" s="4" t="s">
        <v>493</v>
      </c>
      <c r="C2" s="4"/>
      <c r="D2" s="4"/>
      <c r="E2" s="4"/>
      <c r="F2" s="4"/>
      <c r="G2" s="4"/>
      <c r="H2" s="4"/>
      <c r="I2" s="4"/>
      <c r="J2" s="61" t="s">
        <v>4</v>
      </c>
    </row>
    <row r="3" ht="17.05" customHeight="1" spans="1:10">
      <c r="A3" s="7"/>
      <c r="B3" s="53"/>
      <c r="C3" s="53"/>
      <c r="D3" s="53"/>
      <c r="E3" s="53"/>
      <c r="F3" s="53"/>
      <c r="I3" s="59" t="s">
        <v>6</v>
      </c>
      <c r="J3" s="61"/>
    </row>
    <row r="4" ht="21.35" customHeight="1" spans="1:10">
      <c r="A4" s="10"/>
      <c r="B4" s="54" t="s">
        <v>494</v>
      </c>
      <c r="C4" s="54" t="s">
        <v>495</v>
      </c>
      <c r="D4" s="54"/>
      <c r="E4" s="54"/>
      <c r="F4" s="54" t="s">
        <v>496</v>
      </c>
      <c r="G4" s="54" t="s">
        <v>497</v>
      </c>
      <c r="H4" s="54" t="s">
        <v>498</v>
      </c>
      <c r="I4" s="54" t="s">
        <v>499</v>
      </c>
      <c r="J4" s="61"/>
    </row>
    <row r="5" ht="21.35" customHeight="1" spans="2:10">
      <c r="B5" s="54"/>
      <c r="C5" s="54" t="s">
        <v>500</v>
      </c>
      <c r="D5" s="54" t="s">
        <v>501</v>
      </c>
      <c r="E5" s="54" t="s">
        <v>502</v>
      </c>
      <c r="F5" s="54"/>
      <c r="G5" s="54"/>
      <c r="H5" s="54"/>
      <c r="I5" s="54"/>
      <c r="J5" s="85"/>
    </row>
    <row r="6" ht="19.9" customHeight="1" spans="1:10">
      <c r="A6" s="64"/>
      <c r="B6" s="65" t="s">
        <v>66</v>
      </c>
      <c r="C6" s="68"/>
      <c r="D6" s="68"/>
      <c r="E6" s="68"/>
      <c r="F6" s="68"/>
      <c r="G6" s="57"/>
      <c r="H6" s="68"/>
      <c r="I6" s="68"/>
      <c r="J6" s="69"/>
    </row>
    <row r="7" ht="34.15" customHeight="1" spans="1:10">
      <c r="A7" s="10"/>
      <c r="B7" s="55" t="s">
        <v>36</v>
      </c>
      <c r="C7" s="55"/>
      <c r="D7" s="55"/>
      <c r="E7" s="55"/>
      <c r="F7" s="55"/>
      <c r="G7" s="87"/>
      <c r="H7" s="55"/>
      <c r="I7" s="55"/>
      <c r="J7" s="61"/>
    </row>
    <row r="8" ht="34.15" customHeight="1" spans="1:10">
      <c r="A8" s="10"/>
      <c r="B8" s="81" t="s">
        <v>36</v>
      </c>
      <c r="C8" s="55" t="s">
        <v>36</v>
      </c>
      <c r="D8" s="55" t="s">
        <v>36</v>
      </c>
      <c r="E8" s="55" t="s">
        <v>36</v>
      </c>
      <c r="F8" s="55" t="s">
        <v>36</v>
      </c>
      <c r="G8" s="87"/>
      <c r="H8" s="55"/>
      <c r="I8" s="55" t="s">
        <v>36</v>
      </c>
      <c r="J8" s="61"/>
    </row>
    <row r="9" ht="8.5" customHeight="1" spans="1:10">
      <c r="A9" s="17"/>
      <c r="B9" s="17"/>
      <c r="C9" s="17"/>
      <c r="D9" s="17"/>
      <c r="E9" s="17"/>
      <c r="F9" s="17"/>
      <c r="G9" s="17"/>
      <c r="H9" s="17"/>
      <c r="I9" s="17"/>
      <c r="J9" s="73"/>
    </row>
  </sheetData>
  <mergeCells count="7">
    <mergeCell ref="B2:I2"/>
    <mergeCell ref="C4:E4"/>
    <mergeCell ref="B4:B5"/>
    <mergeCell ref="F4:F5"/>
    <mergeCell ref="G4:G5"/>
    <mergeCell ref="H4:H5"/>
    <mergeCell ref="I4:I5"/>
  </mergeCells>
  <pageMargins left="0.75" right="0.75" top="0.268999993801117" bottom="0.268999993801117" header="0" footer="0"/>
  <pageSetup paperSize="9" scale="7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workbookViewId="0">
      <selection activeCell="A1" sqref="A1"/>
    </sheetView>
  </sheetViews>
  <sheetFormatPr defaultColWidth="10"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1"/>
      <c r="B1" s="2" t="s">
        <v>503</v>
      </c>
      <c r="C1" s="2"/>
      <c r="D1" s="74"/>
      <c r="E1" s="2"/>
      <c r="F1" s="2"/>
      <c r="G1" s="1"/>
      <c r="I1" s="1"/>
      <c r="J1" s="1"/>
      <c r="K1" s="61"/>
    </row>
    <row r="2" ht="19.9" customHeight="1" spans="1:11">
      <c r="A2" s="4"/>
      <c r="B2" s="4" t="s">
        <v>504</v>
      </c>
      <c r="C2" s="4"/>
      <c r="D2" s="4"/>
      <c r="E2" s="4"/>
      <c r="F2" s="4"/>
      <c r="G2" s="4"/>
      <c r="H2" s="4"/>
      <c r="I2" s="4"/>
      <c r="J2" s="4"/>
      <c r="K2" s="61" t="s">
        <v>4</v>
      </c>
    </row>
    <row r="3" ht="17.05" customHeight="1" spans="1:11">
      <c r="A3" s="7"/>
      <c r="B3" s="53"/>
      <c r="C3" s="53"/>
      <c r="D3" s="53"/>
      <c r="E3" s="53"/>
      <c r="F3" s="53"/>
      <c r="G3" s="53"/>
      <c r="H3" s="53"/>
      <c r="I3" s="53"/>
      <c r="J3" s="59" t="s">
        <v>6</v>
      </c>
      <c r="K3" s="61"/>
    </row>
    <row r="4" ht="40.4" customHeight="1" spans="1:11">
      <c r="A4" s="10"/>
      <c r="B4" s="54" t="s">
        <v>494</v>
      </c>
      <c r="C4" s="54" t="s">
        <v>505</v>
      </c>
      <c r="D4" s="54" t="s">
        <v>506</v>
      </c>
      <c r="E4" s="54" t="s">
        <v>507</v>
      </c>
      <c r="F4" s="54" t="s">
        <v>508</v>
      </c>
      <c r="G4" s="54" t="s">
        <v>509</v>
      </c>
      <c r="H4" s="54" t="s">
        <v>510</v>
      </c>
      <c r="I4" s="54" t="s">
        <v>511</v>
      </c>
      <c r="J4" s="54" t="s">
        <v>512</v>
      </c>
      <c r="K4" s="61"/>
    </row>
    <row r="5" ht="19.9" customHeight="1" spans="1:11">
      <c r="A5" s="75"/>
      <c r="B5" s="65" t="s">
        <v>66</v>
      </c>
      <c r="C5" s="65"/>
      <c r="D5" s="76"/>
      <c r="E5" s="77"/>
      <c r="F5" s="68"/>
      <c r="G5" s="68"/>
      <c r="H5" s="68"/>
      <c r="I5" s="68"/>
      <c r="J5" s="68"/>
      <c r="K5" s="84"/>
    </row>
    <row r="6" ht="34.15" customHeight="1" spans="1:11">
      <c r="A6" s="78"/>
      <c r="B6" s="55" t="s">
        <v>36</v>
      </c>
      <c r="C6" s="79"/>
      <c r="D6" s="80"/>
      <c r="E6" s="57"/>
      <c r="F6" s="62"/>
      <c r="G6" s="62"/>
      <c r="H6" s="62"/>
      <c r="I6" s="62"/>
      <c r="J6" s="62"/>
      <c r="K6" s="85"/>
    </row>
    <row r="7" ht="34.15" customHeight="1" spans="1:11">
      <c r="A7" s="10"/>
      <c r="B7" s="81" t="s">
        <v>36</v>
      </c>
      <c r="C7" s="55" t="s">
        <v>36</v>
      </c>
      <c r="D7" s="79"/>
      <c r="E7" s="57"/>
      <c r="F7" s="82" t="s">
        <v>36</v>
      </c>
      <c r="G7" s="82" t="s">
        <v>36</v>
      </c>
      <c r="H7" s="82" t="s">
        <v>36</v>
      </c>
      <c r="I7" s="82" t="s">
        <v>36</v>
      </c>
      <c r="J7" s="55"/>
      <c r="K7" s="86"/>
    </row>
    <row r="8" ht="8.5" customHeight="1" spans="1:11">
      <c r="A8" s="17"/>
      <c r="B8" s="17"/>
      <c r="C8" s="17"/>
      <c r="D8" s="83"/>
      <c r="E8" s="17"/>
      <c r="F8" s="17"/>
      <c r="G8" s="17"/>
      <c r="H8" s="17"/>
      <c r="I8" s="17"/>
      <c r="J8" s="17"/>
      <c r="K8" s="73"/>
    </row>
  </sheetData>
  <mergeCells count="2">
    <mergeCell ref="B2:J2"/>
    <mergeCell ref="B3:F3"/>
  </mergeCells>
  <pageMargins left="0.75" right="0.75" top="0.268999993801117" bottom="0.268999993801117" header="0" footer="0"/>
  <pageSetup paperSize="9" scale="7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1" sqref="A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1"/>
      <c r="B1" s="2" t="s">
        <v>513</v>
      </c>
      <c r="C1" s="2"/>
      <c r="D1" s="2"/>
      <c r="E1" s="2"/>
      <c r="F1" s="2"/>
      <c r="G1" s="1"/>
      <c r="H1" s="61"/>
    </row>
    <row r="2" ht="19.9" customHeight="1" spans="1:8">
      <c r="A2" s="4"/>
      <c r="B2" s="4" t="s">
        <v>514</v>
      </c>
      <c r="C2" s="4"/>
      <c r="D2" s="4"/>
      <c r="E2" s="4"/>
      <c r="F2" s="4"/>
      <c r="G2" s="4"/>
      <c r="H2" s="61" t="s">
        <v>4</v>
      </c>
    </row>
    <row r="3" ht="17.05" customHeight="1" spans="1:8">
      <c r="A3" s="7"/>
      <c r="B3" s="53"/>
      <c r="C3" s="53"/>
      <c r="D3" s="53"/>
      <c r="E3" s="53"/>
      <c r="F3" s="53"/>
      <c r="G3" s="59" t="s">
        <v>6</v>
      </c>
      <c r="H3" s="61"/>
    </row>
    <row r="4" ht="40.4" customHeight="1" spans="1:8">
      <c r="A4" s="10"/>
      <c r="B4" s="54" t="s">
        <v>494</v>
      </c>
      <c r="C4" s="54" t="s">
        <v>515</v>
      </c>
      <c r="D4" s="54" t="s">
        <v>516</v>
      </c>
      <c r="E4" s="54" t="s">
        <v>517</v>
      </c>
      <c r="F4" s="54" t="s">
        <v>518</v>
      </c>
      <c r="G4" s="54" t="s">
        <v>519</v>
      </c>
      <c r="H4" s="61"/>
    </row>
    <row r="5" ht="19.9" customHeight="1" spans="1:8">
      <c r="A5" s="64"/>
      <c r="B5" s="65" t="s">
        <v>66</v>
      </c>
      <c r="C5" s="65"/>
      <c r="D5" s="66"/>
      <c r="E5" s="67"/>
      <c r="F5" s="66"/>
      <c r="G5" s="68"/>
      <c r="H5" s="69"/>
    </row>
    <row r="6" ht="19.9" customHeight="1" spans="1:8">
      <c r="A6" s="10"/>
      <c r="B6" s="62"/>
      <c r="C6" s="62"/>
      <c r="D6" s="70"/>
      <c r="E6" s="71"/>
      <c r="F6" s="70"/>
      <c r="G6" s="62"/>
      <c r="H6" s="61"/>
    </row>
    <row r="7" ht="19.9" customHeight="1" spans="1:8">
      <c r="A7" s="10"/>
      <c r="B7" s="72"/>
      <c r="C7" s="62"/>
      <c r="D7" s="57"/>
      <c r="E7" s="57"/>
      <c r="F7" s="57"/>
      <c r="G7" s="62"/>
      <c r="H7" s="61"/>
    </row>
    <row r="8" ht="8.5" customHeight="1" spans="1:8">
      <c r="A8" s="17"/>
      <c r="B8" s="17"/>
      <c r="C8" s="17"/>
      <c r="D8" s="17"/>
      <c r="E8" s="17"/>
      <c r="F8" s="17"/>
      <c r="G8" s="17"/>
      <c r="H8" s="73"/>
    </row>
  </sheetData>
  <mergeCells count="2">
    <mergeCell ref="B2:G2"/>
    <mergeCell ref="B3:F3"/>
  </mergeCells>
  <pageMargins left="0.75" right="0.75" top="0.268999993801117" bottom="0.268999993801117" header="0" footer="0"/>
  <pageSetup paperSize="9" scale="8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8"/>
  <sheetViews>
    <sheetView workbookViewId="0">
      <selection activeCell="D23" sqref="D23:D24"/>
    </sheetView>
  </sheetViews>
  <sheetFormatPr defaultColWidth="10" defaultRowHeight="13.5"/>
  <cols>
    <col min="1" max="1" width="1.53333333333333" customWidth="1"/>
    <col min="2" max="2" width="27.8083333333333" customWidth="1"/>
    <col min="3" max="3" width="25.4333333333333" customWidth="1"/>
    <col min="4" max="4" width="16.4083333333333" customWidth="1"/>
    <col min="5" max="5" width="23.8" customWidth="1"/>
    <col min="6" max="8" width="15.3833333333333" customWidth="1"/>
    <col min="9" max="9" width="13.65" customWidth="1"/>
    <col min="10" max="11" width="10.2583333333333" customWidth="1"/>
    <col min="12" max="12" width="7.00833333333333" customWidth="1"/>
    <col min="13" max="13" width="1.53333333333333" customWidth="1"/>
    <col min="14" max="14" width="9.76666666666667" customWidth="1"/>
  </cols>
  <sheetData>
    <row r="1" ht="14.3" customHeight="1" spans="1:13">
      <c r="A1" s="48"/>
      <c r="B1" s="49" t="s">
        <v>520</v>
      </c>
      <c r="C1" s="49"/>
      <c r="D1" s="49"/>
      <c r="E1" s="49"/>
      <c r="F1" s="50"/>
      <c r="G1" s="50"/>
      <c r="H1" s="50"/>
      <c r="I1" s="50"/>
      <c r="J1" s="50"/>
      <c r="K1" s="50"/>
      <c r="L1" s="50"/>
      <c r="M1" s="58"/>
    </row>
    <row r="2" ht="19.9" customHeight="1" spans="1:13">
      <c r="A2" s="51"/>
      <c r="B2" s="4" t="s">
        <v>521</v>
      </c>
      <c r="C2" s="4"/>
      <c r="D2" s="4"/>
      <c r="E2" s="4"/>
      <c r="F2" s="4"/>
      <c r="G2" s="4"/>
      <c r="H2" s="4"/>
      <c r="I2" s="4"/>
      <c r="J2" s="4"/>
      <c r="K2" s="4"/>
      <c r="L2" s="4"/>
      <c r="M2" s="10" t="s">
        <v>4</v>
      </c>
    </row>
    <row r="3" ht="17.05" customHeight="1" spans="1:13">
      <c r="A3" s="52"/>
      <c r="B3" s="53"/>
      <c r="C3" s="53"/>
      <c r="D3" s="53"/>
      <c r="E3" s="53"/>
      <c r="F3" s="53"/>
      <c r="G3" s="53"/>
      <c r="H3" s="53"/>
      <c r="I3" s="53"/>
      <c r="J3" s="59"/>
      <c r="K3" s="59" t="s">
        <v>6</v>
      </c>
      <c r="L3" s="59"/>
      <c r="M3" s="60"/>
    </row>
    <row r="4" ht="21.35" customHeight="1" spans="1:13">
      <c r="A4" s="10"/>
      <c r="B4" s="54" t="s">
        <v>383</v>
      </c>
      <c r="C4" s="54" t="s">
        <v>259</v>
      </c>
      <c r="D4" s="54" t="s">
        <v>10</v>
      </c>
      <c r="E4" s="54" t="s">
        <v>522</v>
      </c>
      <c r="F4" s="54" t="s">
        <v>523</v>
      </c>
      <c r="G4" s="54" t="s">
        <v>524</v>
      </c>
      <c r="H4" s="54" t="s">
        <v>525</v>
      </c>
      <c r="I4" s="54" t="s">
        <v>526</v>
      </c>
      <c r="J4" s="54" t="s">
        <v>527</v>
      </c>
      <c r="K4" s="54" t="s">
        <v>528</v>
      </c>
      <c r="L4" s="54" t="s">
        <v>529</v>
      </c>
      <c r="M4" s="61"/>
    </row>
    <row r="5" ht="33.9" customHeight="1" spans="1:13">
      <c r="A5" s="10"/>
      <c r="B5" s="55" t="s">
        <v>530</v>
      </c>
      <c r="C5" s="55" t="s">
        <v>267</v>
      </c>
      <c r="D5" s="56">
        <v>376.86</v>
      </c>
      <c r="E5" s="55" t="s">
        <v>531</v>
      </c>
      <c r="F5" s="55" t="s">
        <v>532</v>
      </c>
      <c r="G5" s="55" t="s">
        <v>533</v>
      </c>
      <c r="H5" s="55" t="s">
        <v>534</v>
      </c>
      <c r="I5" s="62" t="s">
        <v>535</v>
      </c>
      <c r="J5" s="62" t="s">
        <v>536</v>
      </c>
      <c r="K5" s="62" t="s">
        <v>537</v>
      </c>
      <c r="L5" s="62" t="s">
        <v>538</v>
      </c>
      <c r="M5" s="61"/>
    </row>
    <row r="6" ht="33.9" customHeight="1" spans="1:13">
      <c r="A6" s="10"/>
      <c r="B6" s="55"/>
      <c r="C6" s="55"/>
      <c r="D6" s="56"/>
      <c r="E6" s="55"/>
      <c r="F6" s="55" t="s">
        <v>539</v>
      </c>
      <c r="G6" s="55" t="s">
        <v>540</v>
      </c>
      <c r="H6" s="55" t="s">
        <v>541</v>
      </c>
      <c r="I6" s="62" t="s">
        <v>535</v>
      </c>
      <c r="J6" s="62" t="s">
        <v>536</v>
      </c>
      <c r="K6" s="62" t="s">
        <v>537</v>
      </c>
      <c r="L6" s="62" t="s">
        <v>542</v>
      </c>
      <c r="M6" s="61"/>
    </row>
    <row r="7" ht="33.9" customHeight="1" spans="1:13">
      <c r="A7" s="10"/>
      <c r="B7" s="55"/>
      <c r="C7" s="55" t="s">
        <v>270</v>
      </c>
      <c r="D7" s="56">
        <v>116.86</v>
      </c>
      <c r="E7" s="55" t="s">
        <v>531</v>
      </c>
      <c r="F7" s="55" t="s">
        <v>532</v>
      </c>
      <c r="G7" s="55" t="s">
        <v>533</v>
      </c>
      <c r="H7" s="55" t="s">
        <v>534</v>
      </c>
      <c r="I7" s="62" t="s">
        <v>535</v>
      </c>
      <c r="J7" s="62" t="s">
        <v>536</v>
      </c>
      <c r="K7" s="62" t="s">
        <v>537</v>
      </c>
      <c r="L7" s="62" t="s">
        <v>538</v>
      </c>
      <c r="M7" s="61"/>
    </row>
    <row r="8" ht="33.9" customHeight="1" spans="1:13">
      <c r="A8" s="10"/>
      <c r="B8" s="55"/>
      <c r="C8" s="55"/>
      <c r="D8" s="56"/>
      <c r="E8" s="55"/>
      <c r="F8" s="55" t="s">
        <v>539</v>
      </c>
      <c r="G8" s="55" t="s">
        <v>540</v>
      </c>
      <c r="H8" s="55" t="s">
        <v>541</v>
      </c>
      <c r="I8" s="62" t="s">
        <v>535</v>
      </c>
      <c r="J8" s="62" t="s">
        <v>536</v>
      </c>
      <c r="K8" s="62" t="s">
        <v>537</v>
      </c>
      <c r="L8" s="62" t="s">
        <v>542</v>
      </c>
      <c r="M8" s="61"/>
    </row>
    <row r="9" ht="33.9" customHeight="1" spans="1:13">
      <c r="A9" s="10"/>
      <c r="B9" s="55"/>
      <c r="C9" s="55" t="s">
        <v>300</v>
      </c>
      <c r="D9" s="57" t="s">
        <v>543</v>
      </c>
      <c r="E9" s="55" t="s">
        <v>531</v>
      </c>
      <c r="F9" s="55" t="s">
        <v>539</v>
      </c>
      <c r="G9" s="55" t="s">
        <v>540</v>
      </c>
      <c r="H9" s="55" t="s">
        <v>541</v>
      </c>
      <c r="I9" s="62" t="s">
        <v>535</v>
      </c>
      <c r="J9" s="62" t="s">
        <v>536</v>
      </c>
      <c r="K9" s="62" t="s">
        <v>537</v>
      </c>
      <c r="L9" s="62" t="s">
        <v>542</v>
      </c>
      <c r="M9" s="61"/>
    </row>
    <row r="10" ht="33.9" customHeight="1" spans="1:13">
      <c r="A10" s="10"/>
      <c r="B10" s="55"/>
      <c r="C10" s="55"/>
      <c r="D10" s="57"/>
      <c r="E10" s="55"/>
      <c r="F10" s="55" t="s">
        <v>532</v>
      </c>
      <c r="G10" s="55" t="s">
        <v>533</v>
      </c>
      <c r="H10" s="55" t="s">
        <v>534</v>
      </c>
      <c r="I10" s="62" t="s">
        <v>535</v>
      </c>
      <c r="J10" s="62" t="s">
        <v>536</v>
      </c>
      <c r="K10" s="62" t="s">
        <v>537</v>
      </c>
      <c r="L10" s="62" t="s">
        <v>538</v>
      </c>
      <c r="M10" s="61"/>
    </row>
    <row r="11" ht="33.9" customHeight="1" spans="1:13">
      <c r="A11" s="10"/>
      <c r="B11" s="55" t="s">
        <v>544</v>
      </c>
      <c r="C11" s="55" t="s">
        <v>267</v>
      </c>
      <c r="D11" s="56">
        <v>80.7</v>
      </c>
      <c r="E11" s="55" t="s">
        <v>531</v>
      </c>
      <c r="F11" s="55" t="s">
        <v>539</v>
      </c>
      <c r="G11" s="55" t="s">
        <v>540</v>
      </c>
      <c r="H11" s="55" t="s">
        <v>541</v>
      </c>
      <c r="I11" s="62" t="s">
        <v>535</v>
      </c>
      <c r="J11" s="62" t="s">
        <v>536</v>
      </c>
      <c r="K11" s="62" t="s">
        <v>537</v>
      </c>
      <c r="L11" s="62" t="s">
        <v>542</v>
      </c>
      <c r="M11" s="61"/>
    </row>
    <row r="12" ht="33.9" customHeight="1" spans="1:13">
      <c r="A12" s="10"/>
      <c r="B12" s="55"/>
      <c r="C12" s="55"/>
      <c r="D12" s="56"/>
      <c r="E12" s="55"/>
      <c r="F12" s="55" t="s">
        <v>532</v>
      </c>
      <c r="G12" s="55" t="s">
        <v>533</v>
      </c>
      <c r="H12" s="55" t="s">
        <v>534</v>
      </c>
      <c r="I12" s="62" t="s">
        <v>535</v>
      </c>
      <c r="J12" s="62" t="s">
        <v>536</v>
      </c>
      <c r="K12" s="62" t="s">
        <v>537</v>
      </c>
      <c r="L12" s="62" t="s">
        <v>538</v>
      </c>
      <c r="M12" s="61"/>
    </row>
    <row r="13" ht="33.9" customHeight="1" spans="1:13">
      <c r="A13" s="10"/>
      <c r="B13" s="55" t="s">
        <v>545</v>
      </c>
      <c r="C13" s="55" t="s">
        <v>267</v>
      </c>
      <c r="D13" s="57">
        <v>20</v>
      </c>
      <c r="E13" s="55" t="s">
        <v>531</v>
      </c>
      <c r="F13" s="55" t="s">
        <v>539</v>
      </c>
      <c r="G13" s="55" t="s">
        <v>540</v>
      </c>
      <c r="H13" s="55" t="s">
        <v>541</v>
      </c>
      <c r="I13" s="62" t="s">
        <v>535</v>
      </c>
      <c r="J13" s="62" t="s">
        <v>536</v>
      </c>
      <c r="K13" s="62" t="s">
        <v>537</v>
      </c>
      <c r="L13" s="62" t="s">
        <v>542</v>
      </c>
      <c r="M13" s="61"/>
    </row>
    <row r="14" ht="33.9" customHeight="1" spans="1:13">
      <c r="A14" s="10"/>
      <c r="B14" s="55"/>
      <c r="C14" s="55"/>
      <c r="D14" s="57"/>
      <c r="E14" s="55"/>
      <c r="F14" s="55" t="s">
        <v>532</v>
      </c>
      <c r="G14" s="55" t="s">
        <v>533</v>
      </c>
      <c r="H14" s="55" t="s">
        <v>534</v>
      </c>
      <c r="I14" s="62" t="s">
        <v>535</v>
      </c>
      <c r="J14" s="62" t="s">
        <v>536</v>
      </c>
      <c r="K14" s="62" t="s">
        <v>537</v>
      </c>
      <c r="L14" s="62" t="s">
        <v>538</v>
      </c>
      <c r="M14" s="61"/>
    </row>
    <row r="15" ht="33.9" customHeight="1" spans="1:13">
      <c r="A15" s="10"/>
      <c r="B15" s="55"/>
      <c r="C15" s="55" t="s">
        <v>270</v>
      </c>
      <c r="D15" s="57">
        <v>16.35</v>
      </c>
      <c r="E15" s="55" t="s">
        <v>531</v>
      </c>
      <c r="F15" s="55" t="s">
        <v>539</v>
      </c>
      <c r="G15" s="55" t="s">
        <v>540</v>
      </c>
      <c r="H15" s="55" t="s">
        <v>541</v>
      </c>
      <c r="I15" s="62" t="s">
        <v>535</v>
      </c>
      <c r="J15" s="62" t="s">
        <v>536</v>
      </c>
      <c r="K15" s="62" t="s">
        <v>537</v>
      </c>
      <c r="L15" s="62" t="s">
        <v>542</v>
      </c>
      <c r="M15" s="61"/>
    </row>
    <row r="16" ht="33.9" customHeight="1" spans="1:13">
      <c r="A16" s="10"/>
      <c r="B16" s="55"/>
      <c r="C16" s="55"/>
      <c r="D16" s="57"/>
      <c r="E16" s="55"/>
      <c r="F16" s="55" t="s">
        <v>532</v>
      </c>
      <c r="G16" s="55" t="s">
        <v>533</v>
      </c>
      <c r="H16" s="55" t="s">
        <v>534</v>
      </c>
      <c r="I16" s="62" t="s">
        <v>535</v>
      </c>
      <c r="J16" s="62" t="s">
        <v>536</v>
      </c>
      <c r="K16" s="62" t="s">
        <v>537</v>
      </c>
      <c r="L16" s="62" t="s">
        <v>538</v>
      </c>
      <c r="M16" s="61"/>
    </row>
    <row r="17" ht="33.9" customHeight="1" spans="1:13">
      <c r="A17" s="10"/>
      <c r="B17" s="55"/>
      <c r="C17" s="55" t="s">
        <v>300</v>
      </c>
      <c r="D17" s="57" t="s">
        <v>546</v>
      </c>
      <c r="E17" s="55" t="s">
        <v>531</v>
      </c>
      <c r="F17" s="55" t="s">
        <v>539</v>
      </c>
      <c r="G17" s="55" t="s">
        <v>540</v>
      </c>
      <c r="H17" s="55" t="s">
        <v>541</v>
      </c>
      <c r="I17" s="62" t="s">
        <v>535</v>
      </c>
      <c r="J17" s="62" t="s">
        <v>536</v>
      </c>
      <c r="K17" s="62" t="s">
        <v>537</v>
      </c>
      <c r="L17" s="62" t="s">
        <v>542</v>
      </c>
      <c r="M17" s="61"/>
    </row>
    <row r="18" ht="33.9" customHeight="1" spans="1:13">
      <c r="A18" s="10"/>
      <c r="B18" s="55"/>
      <c r="C18" s="55"/>
      <c r="D18" s="57"/>
      <c r="E18" s="55"/>
      <c r="F18" s="55" t="s">
        <v>532</v>
      </c>
      <c r="G18" s="55" t="s">
        <v>533</v>
      </c>
      <c r="H18" s="55" t="s">
        <v>534</v>
      </c>
      <c r="I18" s="62" t="s">
        <v>535</v>
      </c>
      <c r="J18" s="62" t="s">
        <v>536</v>
      </c>
      <c r="K18" s="62" t="s">
        <v>537</v>
      </c>
      <c r="L18" s="62" t="s">
        <v>538</v>
      </c>
      <c r="M18" s="61"/>
    </row>
    <row r="19" ht="33.9" customHeight="1" spans="1:13">
      <c r="A19" s="10"/>
      <c r="B19" s="55" t="s">
        <v>547</v>
      </c>
      <c r="C19" s="55" t="s">
        <v>267</v>
      </c>
      <c r="D19" s="57">
        <v>15</v>
      </c>
      <c r="E19" s="55" t="s">
        <v>531</v>
      </c>
      <c r="F19" s="55" t="s">
        <v>532</v>
      </c>
      <c r="G19" s="55" t="s">
        <v>533</v>
      </c>
      <c r="H19" s="55" t="s">
        <v>534</v>
      </c>
      <c r="I19" s="62" t="s">
        <v>535</v>
      </c>
      <c r="J19" s="62" t="s">
        <v>536</v>
      </c>
      <c r="K19" s="62" t="s">
        <v>537</v>
      </c>
      <c r="L19" s="62" t="s">
        <v>538</v>
      </c>
      <c r="M19" s="61"/>
    </row>
    <row r="20" ht="33.9" customHeight="1" spans="1:13">
      <c r="A20" s="10"/>
      <c r="B20" s="55"/>
      <c r="C20" s="55"/>
      <c r="D20" s="57"/>
      <c r="E20" s="55"/>
      <c r="F20" s="55" t="s">
        <v>539</v>
      </c>
      <c r="G20" s="55" t="s">
        <v>540</v>
      </c>
      <c r="H20" s="55" t="s">
        <v>541</v>
      </c>
      <c r="I20" s="62" t="s">
        <v>535</v>
      </c>
      <c r="J20" s="62" t="s">
        <v>536</v>
      </c>
      <c r="K20" s="62" t="s">
        <v>537</v>
      </c>
      <c r="L20" s="62" t="s">
        <v>542</v>
      </c>
      <c r="M20" s="61"/>
    </row>
    <row r="21" ht="33.9" customHeight="1" spans="1:13">
      <c r="A21" s="10"/>
      <c r="B21" s="55" t="s">
        <v>548</v>
      </c>
      <c r="C21" s="55" t="s">
        <v>267</v>
      </c>
      <c r="D21" s="56">
        <v>116.45</v>
      </c>
      <c r="E21" s="55" t="s">
        <v>531</v>
      </c>
      <c r="F21" s="55" t="s">
        <v>539</v>
      </c>
      <c r="G21" s="55" t="s">
        <v>540</v>
      </c>
      <c r="H21" s="55" t="s">
        <v>541</v>
      </c>
      <c r="I21" s="62" t="s">
        <v>535</v>
      </c>
      <c r="J21" s="62" t="s">
        <v>536</v>
      </c>
      <c r="K21" s="62" t="s">
        <v>537</v>
      </c>
      <c r="L21" s="62" t="s">
        <v>542</v>
      </c>
      <c r="M21" s="61"/>
    </row>
    <row r="22" ht="33.9" customHeight="1" spans="1:13">
      <c r="A22" s="10"/>
      <c r="B22" s="55"/>
      <c r="C22" s="55"/>
      <c r="D22" s="56"/>
      <c r="E22" s="55"/>
      <c r="F22" s="55" t="s">
        <v>532</v>
      </c>
      <c r="G22" s="55" t="s">
        <v>533</v>
      </c>
      <c r="H22" s="55" t="s">
        <v>534</v>
      </c>
      <c r="I22" s="62" t="s">
        <v>535</v>
      </c>
      <c r="J22" s="62" t="s">
        <v>536</v>
      </c>
      <c r="K22" s="62" t="s">
        <v>537</v>
      </c>
      <c r="L22" s="62" t="s">
        <v>538</v>
      </c>
      <c r="M22" s="61"/>
    </row>
    <row r="23" ht="33.9" customHeight="1" spans="1:13">
      <c r="A23" s="10"/>
      <c r="B23" s="55"/>
      <c r="C23" s="55" t="s">
        <v>270</v>
      </c>
      <c r="D23" s="56">
        <v>35.81</v>
      </c>
      <c r="E23" s="55" t="s">
        <v>531</v>
      </c>
      <c r="F23" s="55" t="s">
        <v>532</v>
      </c>
      <c r="G23" s="55" t="s">
        <v>533</v>
      </c>
      <c r="H23" s="55" t="s">
        <v>534</v>
      </c>
      <c r="I23" s="62" t="s">
        <v>535</v>
      </c>
      <c r="J23" s="62" t="s">
        <v>536</v>
      </c>
      <c r="K23" s="62" t="s">
        <v>537</v>
      </c>
      <c r="L23" s="62" t="s">
        <v>538</v>
      </c>
      <c r="M23" s="61"/>
    </row>
    <row r="24" ht="33.9" customHeight="1" spans="1:13">
      <c r="A24" s="10"/>
      <c r="B24" s="55"/>
      <c r="C24" s="55"/>
      <c r="D24" s="56"/>
      <c r="E24" s="55"/>
      <c r="F24" s="55" t="s">
        <v>539</v>
      </c>
      <c r="G24" s="55" t="s">
        <v>540</v>
      </c>
      <c r="H24" s="55" t="s">
        <v>541</v>
      </c>
      <c r="I24" s="62" t="s">
        <v>535</v>
      </c>
      <c r="J24" s="62" t="s">
        <v>536</v>
      </c>
      <c r="K24" s="62" t="s">
        <v>537</v>
      </c>
      <c r="L24" s="62" t="s">
        <v>542</v>
      </c>
      <c r="M24" s="61"/>
    </row>
    <row r="25" ht="33.9" customHeight="1" spans="1:13">
      <c r="A25" s="10"/>
      <c r="B25" s="55"/>
      <c r="C25" s="55" t="s">
        <v>300</v>
      </c>
      <c r="D25" s="57" t="s">
        <v>549</v>
      </c>
      <c r="E25" s="55" t="s">
        <v>531</v>
      </c>
      <c r="F25" s="55" t="s">
        <v>532</v>
      </c>
      <c r="G25" s="55" t="s">
        <v>533</v>
      </c>
      <c r="H25" s="55" t="s">
        <v>534</v>
      </c>
      <c r="I25" s="62" t="s">
        <v>535</v>
      </c>
      <c r="J25" s="62" t="s">
        <v>536</v>
      </c>
      <c r="K25" s="62" t="s">
        <v>537</v>
      </c>
      <c r="L25" s="62" t="s">
        <v>538</v>
      </c>
      <c r="M25" s="61"/>
    </row>
    <row r="26" ht="33.9" customHeight="1" spans="1:13">
      <c r="A26" s="10"/>
      <c r="B26" s="55"/>
      <c r="C26" s="55"/>
      <c r="D26" s="57"/>
      <c r="E26" s="55"/>
      <c r="F26" s="55" t="s">
        <v>539</v>
      </c>
      <c r="G26" s="55" t="s">
        <v>540</v>
      </c>
      <c r="H26" s="55" t="s">
        <v>541</v>
      </c>
      <c r="I26" s="62" t="s">
        <v>535</v>
      </c>
      <c r="J26" s="62" t="s">
        <v>536</v>
      </c>
      <c r="K26" s="62" t="s">
        <v>537</v>
      </c>
      <c r="L26" s="62" t="s">
        <v>542</v>
      </c>
      <c r="M26" s="61"/>
    </row>
    <row r="27" ht="33.9" customHeight="1" spans="1:13">
      <c r="A27" s="10"/>
      <c r="B27" s="55" t="s">
        <v>550</v>
      </c>
      <c r="C27" s="55" t="s">
        <v>267</v>
      </c>
      <c r="D27" s="56">
        <v>24.94</v>
      </c>
      <c r="E27" s="55" t="s">
        <v>531</v>
      </c>
      <c r="F27" s="55" t="s">
        <v>532</v>
      </c>
      <c r="G27" s="55" t="s">
        <v>533</v>
      </c>
      <c r="H27" s="55" t="s">
        <v>534</v>
      </c>
      <c r="I27" s="62" t="s">
        <v>535</v>
      </c>
      <c r="J27" s="62" t="s">
        <v>536</v>
      </c>
      <c r="K27" s="62" t="s">
        <v>537</v>
      </c>
      <c r="L27" s="62" t="s">
        <v>538</v>
      </c>
      <c r="M27" s="61"/>
    </row>
    <row r="28" ht="33.9" customHeight="1" spans="1:13">
      <c r="A28" s="10"/>
      <c r="B28" s="55"/>
      <c r="C28" s="55"/>
      <c r="D28" s="56"/>
      <c r="E28" s="55"/>
      <c r="F28" s="55" t="s">
        <v>539</v>
      </c>
      <c r="G28" s="55" t="s">
        <v>540</v>
      </c>
      <c r="H28" s="55" t="s">
        <v>541</v>
      </c>
      <c r="I28" s="62" t="s">
        <v>535</v>
      </c>
      <c r="J28" s="62" t="s">
        <v>536</v>
      </c>
      <c r="K28" s="62" t="s">
        <v>537</v>
      </c>
      <c r="L28" s="62" t="s">
        <v>542</v>
      </c>
      <c r="M28" s="61"/>
    </row>
    <row r="29" ht="19.9" customHeight="1" spans="1:13">
      <c r="A29" s="10"/>
      <c r="B29" s="55" t="s">
        <v>551</v>
      </c>
      <c r="C29" s="55" t="s">
        <v>300</v>
      </c>
      <c r="D29" s="57" t="s">
        <v>419</v>
      </c>
      <c r="E29" s="55" t="s">
        <v>552</v>
      </c>
      <c r="F29" s="55" t="s">
        <v>539</v>
      </c>
      <c r="G29" s="55" t="s">
        <v>553</v>
      </c>
      <c r="H29" s="55" t="s">
        <v>554</v>
      </c>
      <c r="I29" s="62" t="s">
        <v>555</v>
      </c>
      <c r="J29" s="62" t="s">
        <v>556</v>
      </c>
      <c r="K29" s="62" t="s">
        <v>557</v>
      </c>
      <c r="L29" s="62" t="s">
        <v>558</v>
      </c>
      <c r="M29" s="61"/>
    </row>
    <row r="30" ht="19.9" customHeight="1" spans="1:13">
      <c r="A30" s="10"/>
      <c r="B30" s="55"/>
      <c r="C30" s="55"/>
      <c r="D30" s="57"/>
      <c r="E30" s="55"/>
      <c r="F30" s="55" t="s">
        <v>539</v>
      </c>
      <c r="G30" s="55" t="s">
        <v>540</v>
      </c>
      <c r="H30" s="55" t="s">
        <v>559</v>
      </c>
      <c r="I30" s="62" t="s">
        <v>555</v>
      </c>
      <c r="J30" s="62" t="s">
        <v>560</v>
      </c>
      <c r="K30" s="62" t="s">
        <v>561</v>
      </c>
      <c r="L30" s="62" t="s">
        <v>558</v>
      </c>
      <c r="M30" s="61"/>
    </row>
    <row r="31" ht="27.1" customHeight="1" spans="1:13">
      <c r="A31" s="10"/>
      <c r="B31" s="55"/>
      <c r="C31" s="55"/>
      <c r="D31" s="57"/>
      <c r="E31" s="55"/>
      <c r="F31" s="55" t="s">
        <v>562</v>
      </c>
      <c r="G31" s="55" t="s">
        <v>563</v>
      </c>
      <c r="H31" s="55" t="s">
        <v>564</v>
      </c>
      <c r="I31" s="62" t="s">
        <v>555</v>
      </c>
      <c r="J31" s="62" t="s">
        <v>565</v>
      </c>
      <c r="K31" s="62" t="s">
        <v>537</v>
      </c>
      <c r="L31" s="62" t="s">
        <v>566</v>
      </c>
      <c r="M31" s="61"/>
    </row>
    <row r="32" ht="27.1" customHeight="1" spans="1:13">
      <c r="A32" s="10"/>
      <c r="B32" s="55"/>
      <c r="C32" s="55"/>
      <c r="D32" s="57"/>
      <c r="E32" s="55"/>
      <c r="F32" s="55" t="s">
        <v>562</v>
      </c>
      <c r="G32" s="55" t="s">
        <v>563</v>
      </c>
      <c r="H32" s="55" t="s">
        <v>567</v>
      </c>
      <c r="I32" s="62" t="s">
        <v>568</v>
      </c>
      <c r="J32" s="62" t="s">
        <v>566</v>
      </c>
      <c r="K32" s="62" t="s">
        <v>537</v>
      </c>
      <c r="L32" s="62" t="s">
        <v>566</v>
      </c>
      <c r="M32" s="61"/>
    </row>
    <row r="33" ht="19.9" customHeight="1" spans="1:13">
      <c r="A33" s="10"/>
      <c r="B33" s="55"/>
      <c r="C33" s="55"/>
      <c r="D33" s="57"/>
      <c r="E33" s="55"/>
      <c r="F33" s="55" t="s">
        <v>539</v>
      </c>
      <c r="G33" s="55" t="s">
        <v>569</v>
      </c>
      <c r="H33" s="55" t="s">
        <v>570</v>
      </c>
      <c r="I33" s="62" t="s">
        <v>571</v>
      </c>
      <c r="J33" s="62" t="s">
        <v>572</v>
      </c>
      <c r="K33" s="62"/>
      <c r="L33" s="62" t="s">
        <v>573</v>
      </c>
      <c r="M33" s="61"/>
    </row>
    <row r="34" ht="27.1" customHeight="1" spans="1:13">
      <c r="A34" s="10"/>
      <c r="B34" s="55"/>
      <c r="C34" s="55"/>
      <c r="D34" s="57"/>
      <c r="E34" s="55"/>
      <c r="F34" s="55" t="s">
        <v>539</v>
      </c>
      <c r="G34" s="55" t="s">
        <v>569</v>
      </c>
      <c r="H34" s="55" t="s">
        <v>574</v>
      </c>
      <c r="I34" s="62" t="s">
        <v>535</v>
      </c>
      <c r="J34" s="62" t="s">
        <v>536</v>
      </c>
      <c r="K34" s="62" t="s">
        <v>537</v>
      </c>
      <c r="L34" s="62" t="s">
        <v>573</v>
      </c>
      <c r="M34" s="61"/>
    </row>
    <row r="35" ht="67.8" customHeight="1" spans="1:13">
      <c r="A35" s="10"/>
      <c r="B35" s="55"/>
      <c r="C35" s="55"/>
      <c r="D35" s="57"/>
      <c r="E35" s="55"/>
      <c r="F35" s="55" t="s">
        <v>532</v>
      </c>
      <c r="G35" s="55" t="s">
        <v>533</v>
      </c>
      <c r="H35" s="55" t="s">
        <v>575</v>
      </c>
      <c r="I35" s="62" t="s">
        <v>571</v>
      </c>
      <c r="J35" s="62" t="s">
        <v>572</v>
      </c>
      <c r="K35" s="62"/>
      <c r="L35" s="62" t="s">
        <v>573</v>
      </c>
      <c r="M35" s="61"/>
    </row>
    <row r="36" ht="54.25" customHeight="1" spans="1:13">
      <c r="A36" s="10"/>
      <c r="B36" s="55"/>
      <c r="C36" s="55"/>
      <c r="D36" s="57"/>
      <c r="E36" s="55"/>
      <c r="F36" s="55" t="s">
        <v>532</v>
      </c>
      <c r="G36" s="55" t="s">
        <v>576</v>
      </c>
      <c r="H36" s="55" t="s">
        <v>577</v>
      </c>
      <c r="I36" s="62" t="s">
        <v>571</v>
      </c>
      <c r="J36" s="62" t="s">
        <v>572</v>
      </c>
      <c r="K36" s="62"/>
      <c r="L36" s="62" t="s">
        <v>573</v>
      </c>
      <c r="M36" s="61"/>
    </row>
    <row r="37" ht="81.4" customHeight="1" spans="1:13">
      <c r="A37" s="10"/>
      <c r="B37" s="55" t="s">
        <v>578</v>
      </c>
      <c r="C37" s="55" t="s">
        <v>300</v>
      </c>
      <c r="D37" s="57" t="s">
        <v>153</v>
      </c>
      <c r="E37" s="55" t="s">
        <v>579</v>
      </c>
      <c r="F37" s="55" t="s">
        <v>532</v>
      </c>
      <c r="G37" s="55" t="s">
        <v>576</v>
      </c>
      <c r="H37" s="55" t="s">
        <v>580</v>
      </c>
      <c r="I37" s="62" t="s">
        <v>571</v>
      </c>
      <c r="J37" s="62" t="s">
        <v>572</v>
      </c>
      <c r="K37" s="62"/>
      <c r="L37" s="62" t="s">
        <v>573</v>
      </c>
      <c r="M37" s="61"/>
    </row>
    <row r="38" ht="27.1" customHeight="1" spans="1:13">
      <c r="A38" s="10"/>
      <c r="B38" s="55"/>
      <c r="C38" s="55"/>
      <c r="D38" s="57"/>
      <c r="E38" s="55"/>
      <c r="F38" s="55" t="s">
        <v>562</v>
      </c>
      <c r="G38" s="55" t="s">
        <v>563</v>
      </c>
      <c r="H38" s="55" t="s">
        <v>581</v>
      </c>
      <c r="I38" s="62" t="s">
        <v>555</v>
      </c>
      <c r="J38" s="62" t="s">
        <v>565</v>
      </c>
      <c r="K38" s="62" t="s">
        <v>537</v>
      </c>
      <c r="L38" s="62" t="s">
        <v>566</v>
      </c>
      <c r="M38" s="61"/>
    </row>
    <row r="39" ht="19.9" customHeight="1" spans="1:13">
      <c r="A39" s="10"/>
      <c r="B39" s="55"/>
      <c r="C39" s="55"/>
      <c r="D39" s="57"/>
      <c r="E39" s="55"/>
      <c r="F39" s="55" t="s">
        <v>539</v>
      </c>
      <c r="G39" s="55" t="s">
        <v>553</v>
      </c>
      <c r="H39" s="55" t="s">
        <v>554</v>
      </c>
      <c r="I39" s="62" t="s">
        <v>555</v>
      </c>
      <c r="J39" s="62" t="s">
        <v>556</v>
      </c>
      <c r="K39" s="62" t="s">
        <v>557</v>
      </c>
      <c r="L39" s="62" t="s">
        <v>573</v>
      </c>
      <c r="M39" s="61"/>
    </row>
    <row r="40" ht="19.9" customHeight="1" spans="1:13">
      <c r="A40" s="10"/>
      <c r="B40" s="55"/>
      <c r="C40" s="55"/>
      <c r="D40" s="57"/>
      <c r="E40" s="55"/>
      <c r="F40" s="55" t="s">
        <v>539</v>
      </c>
      <c r="G40" s="55" t="s">
        <v>569</v>
      </c>
      <c r="H40" s="55" t="s">
        <v>582</v>
      </c>
      <c r="I40" s="62" t="s">
        <v>571</v>
      </c>
      <c r="J40" s="62" t="s">
        <v>572</v>
      </c>
      <c r="K40" s="62"/>
      <c r="L40" s="62" t="s">
        <v>558</v>
      </c>
      <c r="M40" s="61"/>
    </row>
    <row r="41" ht="67.8" customHeight="1" spans="1:13">
      <c r="A41" s="10"/>
      <c r="B41" s="55"/>
      <c r="C41" s="55"/>
      <c r="D41" s="57"/>
      <c r="E41" s="55"/>
      <c r="F41" s="55" t="s">
        <v>532</v>
      </c>
      <c r="G41" s="55" t="s">
        <v>533</v>
      </c>
      <c r="H41" s="55" t="s">
        <v>583</v>
      </c>
      <c r="I41" s="62" t="s">
        <v>571</v>
      </c>
      <c r="J41" s="62" t="s">
        <v>572</v>
      </c>
      <c r="K41" s="62"/>
      <c r="L41" s="62" t="s">
        <v>573</v>
      </c>
      <c r="M41" s="61"/>
    </row>
    <row r="42" ht="27.1" customHeight="1" spans="1:13">
      <c r="A42" s="10"/>
      <c r="B42" s="55"/>
      <c r="C42" s="55"/>
      <c r="D42" s="57"/>
      <c r="E42" s="55"/>
      <c r="F42" s="55" t="s">
        <v>539</v>
      </c>
      <c r="G42" s="55" t="s">
        <v>569</v>
      </c>
      <c r="H42" s="55" t="s">
        <v>574</v>
      </c>
      <c r="I42" s="62" t="s">
        <v>535</v>
      </c>
      <c r="J42" s="62" t="s">
        <v>536</v>
      </c>
      <c r="K42" s="62" t="s">
        <v>537</v>
      </c>
      <c r="L42" s="62" t="s">
        <v>573</v>
      </c>
      <c r="M42" s="61"/>
    </row>
    <row r="43" ht="27.1" customHeight="1" spans="1:13">
      <c r="A43" s="10"/>
      <c r="B43" s="55"/>
      <c r="C43" s="55"/>
      <c r="D43" s="57"/>
      <c r="E43" s="55"/>
      <c r="F43" s="55" t="s">
        <v>562</v>
      </c>
      <c r="G43" s="55" t="s">
        <v>563</v>
      </c>
      <c r="H43" s="55" t="s">
        <v>584</v>
      </c>
      <c r="I43" s="62" t="s">
        <v>568</v>
      </c>
      <c r="J43" s="62" t="s">
        <v>566</v>
      </c>
      <c r="K43" s="62" t="s">
        <v>537</v>
      </c>
      <c r="L43" s="62" t="s">
        <v>566</v>
      </c>
      <c r="M43" s="61"/>
    </row>
    <row r="44" ht="19.9" customHeight="1" spans="1:13">
      <c r="A44" s="10"/>
      <c r="B44" s="55"/>
      <c r="C44" s="55"/>
      <c r="D44" s="57"/>
      <c r="E44" s="55"/>
      <c r="F44" s="55" t="s">
        <v>539</v>
      </c>
      <c r="G44" s="55" t="s">
        <v>540</v>
      </c>
      <c r="H44" s="55" t="s">
        <v>559</v>
      </c>
      <c r="I44" s="62" t="s">
        <v>555</v>
      </c>
      <c r="J44" s="62" t="s">
        <v>585</v>
      </c>
      <c r="K44" s="62" t="s">
        <v>561</v>
      </c>
      <c r="L44" s="62" t="s">
        <v>558</v>
      </c>
      <c r="M44" s="61"/>
    </row>
    <row r="45" ht="27.1" customHeight="1" spans="1:13">
      <c r="A45" s="10"/>
      <c r="B45" s="55" t="s">
        <v>586</v>
      </c>
      <c r="C45" s="55" t="s">
        <v>300</v>
      </c>
      <c r="D45" s="57" t="s">
        <v>422</v>
      </c>
      <c r="E45" s="55" t="s">
        <v>587</v>
      </c>
      <c r="F45" s="55" t="s">
        <v>539</v>
      </c>
      <c r="G45" s="55" t="s">
        <v>569</v>
      </c>
      <c r="H45" s="55" t="s">
        <v>574</v>
      </c>
      <c r="I45" s="62" t="s">
        <v>535</v>
      </c>
      <c r="J45" s="62" t="s">
        <v>536</v>
      </c>
      <c r="K45" s="62" t="s">
        <v>537</v>
      </c>
      <c r="L45" s="62" t="s">
        <v>573</v>
      </c>
      <c r="M45" s="61"/>
    </row>
    <row r="46" ht="19.9" customHeight="1" spans="1:13">
      <c r="A46" s="10"/>
      <c r="B46" s="55"/>
      <c r="C46" s="55"/>
      <c r="D46" s="57"/>
      <c r="E46" s="55"/>
      <c r="F46" s="55" t="s">
        <v>539</v>
      </c>
      <c r="G46" s="55" t="s">
        <v>569</v>
      </c>
      <c r="H46" s="55" t="s">
        <v>582</v>
      </c>
      <c r="I46" s="62" t="s">
        <v>571</v>
      </c>
      <c r="J46" s="62" t="s">
        <v>572</v>
      </c>
      <c r="K46" s="62"/>
      <c r="L46" s="62" t="s">
        <v>573</v>
      </c>
      <c r="M46" s="61"/>
    </row>
    <row r="47" ht="67.8" customHeight="1" spans="1:13">
      <c r="A47" s="10"/>
      <c r="B47" s="55"/>
      <c r="C47" s="55"/>
      <c r="D47" s="57"/>
      <c r="E47" s="55"/>
      <c r="F47" s="55" t="s">
        <v>532</v>
      </c>
      <c r="G47" s="55" t="s">
        <v>576</v>
      </c>
      <c r="H47" s="55" t="s">
        <v>588</v>
      </c>
      <c r="I47" s="62" t="s">
        <v>571</v>
      </c>
      <c r="J47" s="62" t="s">
        <v>572</v>
      </c>
      <c r="K47" s="62"/>
      <c r="L47" s="62" t="s">
        <v>573</v>
      </c>
      <c r="M47" s="61"/>
    </row>
    <row r="48" ht="19.9" customHeight="1" spans="1:13">
      <c r="A48" s="10"/>
      <c r="B48" s="55"/>
      <c r="C48" s="55"/>
      <c r="D48" s="57"/>
      <c r="E48" s="55"/>
      <c r="F48" s="55" t="s">
        <v>539</v>
      </c>
      <c r="G48" s="55" t="s">
        <v>553</v>
      </c>
      <c r="H48" s="55" t="s">
        <v>589</v>
      </c>
      <c r="I48" s="62" t="s">
        <v>555</v>
      </c>
      <c r="J48" s="62" t="s">
        <v>556</v>
      </c>
      <c r="K48" s="62" t="s">
        <v>557</v>
      </c>
      <c r="L48" s="62" t="s">
        <v>558</v>
      </c>
      <c r="M48" s="61"/>
    </row>
    <row r="49" ht="81.4" customHeight="1" spans="1:13">
      <c r="A49" s="10"/>
      <c r="B49" s="55"/>
      <c r="C49" s="55"/>
      <c r="D49" s="57"/>
      <c r="E49" s="55"/>
      <c r="F49" s="55" t="s">
        <v>532</v>
      </c>
      <c r="G49" s="55" t="s">
        <v>533</v>
      </c>
      <c r="H49" s="55" t="s">
        <v>590</v>
      </c>
      <c r="I49" s="62" t="s">
        <v>571</v>
      </c>
      <c r="J49" s="62" t="s">
        <v>572</v>
      </c>
      <c r="K49" s="62"/>
      <c r="L49" s="62" t="s">
        <v>573</v>
      </c>
      <c r="M49" s="61"/>
    </row>
    <row r="50" ht="40.7" customHeight="1" spans="1:13">
      <c r="A50" s="10"/>
      <c r="B50" s="55"/>
      <c r="C50" s="55"/>
      <c r="D50" s="57"/>
      <c r="E50" s="55"/>
      <c r="F50" s="55" t="s">
        <v>539</v>
      </c>
      <c r="G50" s="55" t="s">
        <v>540</v>
      </c>
      <c r="H50" s="55" t="s">
        <v>591</v>
      </c>
      <c r="I50" s="62" t="s">
        <v>555</v>
      </c>
      <c r="J50" s="62" t="s">
        <v>585</v>
      </c>
      <c r="K50" s="62" t="s">
        <v>561</v>
      </c>
      <c r="L50" s="62" t="s">
        <v>558</v>
      </c>
      <c r="M50" s="61"/>
    </row>
    <row r="51" ht="27.1" customHeight="1" spans="1:13">
      <c r="A51" s="10"/>
      <c r="B51" s="55"/>
      <c r="C51" s="55"/>
      <c r="D51" s="57"/>
      <c r="E51" s="55"/>
      <c r="F51" s="55" t="s">
        <v>562</v>
      </c>
      <c r="G51" s="55" t="s">
        <v>563</v>
      </c>
      <c r="H51" s="55" t="s">
        <v>592</v>
      </c>
      <c r="I51" s="62" t="s">
        <v>555</v>
      </c>
      <c r="J51" s="62" t="s">
        <v>593</v>
      </c>
      <c r="K51" s="62" t="s">
        <v>537</v>
      </c>
      <c r="L51" s="62" t="s">
        <v>566</v>
      </c>
      <c r="M51" s="61"/>
    </row>
    <row r="52" ht="27.1" customHeight="1" spans="1:13">
      <c r="A52" s="10"/>
      <c r="B52" s="55"/>
      <c r="C52" s="55"/>
      <c r="D52" s="57"/>
      <c r="E52" s="55"/>
      <c r="F52" s="55" t="s">
        <v>562</v>
      </c>
      <c r="G52" s="55" t="s">
        <v>563</v>
      </c>
      <c r="H52" s="55" t="s">
        <v>594</v>
      </c>
      <c r="I52" s="62" t="s">
        <v>568</v>
      </c>
      <c r="J52" s="62" t="s">
        <v>595</v>
      </c>
      <c r="K52" s="62" t="s">
        <v>537</v>
      </c>
      <c r="L52" s="62" t="s">
        <v>566</v>
      </c>
      <c r="M52" s="61"/>
    </row>
    <row r="53" ht="27.1" customHeight="1" spans="1:13">
      <c r="A53" s="10"/>
      <c r="B53" s="55" t="s">
        <v>596</v>
      </c>
      <c r="C53" s="55" t="s">
        <v>300</v>
      </c>
      <c r="D53" s="57" t="s">
        <v>424</v>
      </c>
      <c r="E53" s="55" t="s">
        <v>597</v>
      </c>
      <c r="F53" s="55" t="s">
        <v>539</v>
      </c>
      <c r="G53" s="55" t="s">
        <v>540</v>
      </c>
      <c r="H53" s="55" t="s">
        <v>598</v>
      </c>
      <c r="I53" s="62" t="s">
        <v>555</v>
      </c>
      <c r="J53" s="62" t="s">
        <v>536</v>
      </c>
      <c r="K53" s="62" t="s">
        <v>561</v>
      </c>
      <c r="L53" s="62" t="s">
        <v>558</v>
      </c>
      <c r="M53" s="61"/>
    </row>
    <row r="54" ht="67.8" customHeight="1" spans="1:13">
      <c r="A54" s="10"/>
      <c r="B54" s="55"/>
      <c r="C54" s="55"/>
      <c r="D54" s="57"/>
      <c r="E54" s="55"/>
      <c r="F54" s="55" t="s">
        <v>532</v>
      </c>
      <c r="G54" s="55" t="s">
        <v>576</v>
      </c>
      <c r="H54" s="55" t="s">
        <v>599</v>
      </c>
      <c r="I54" s="62" t="s">
        <v>571</v>
      </c>
      <c r="J54" s="62" t="s">
        <v>600</v>
      </c>
      <c r="K54" s="62"/>
      <c r="L54" s="62" t="s">
        <v>573</v>
      </c>
      <c r="M54" s="61"/>
    </row>
    <row r="55" ht="27.1" customHeight="1" spans="1:13">
      <c r="A55" s="10"/>
      <c r="B55" s="55"/>
      <c r="C55" s="55"/>
      <c r="D55" s="57"/>
      <c r="E55" s="55"/>
      <c r="F55" s="55" t="s">
        <v>562</v>
      </c>
      <c r="G55" s="55" t="s">
        <v>563</v>
      </c>
      <c r="H55" s="55" t="s">
        <v>581</v>
      </c>
      <c r="I55" s="62" t="s">
        <v>555</v>
      </c>
      <c r="J55" s="62" t="s">
        <v>565</v>
      </c>
      <c r="K55" s="62" t="s">
        <v>537</v>
      </c>
      <c r="L55" s="62" t="s">
        <v>566</v>
      </c>
      <c r="M55" s="61"/>
    </row>
    <row r="56" ht="19.9" customHeight="1" spans="1:13">
      <c r="A56" s="10"/>
      <c r="B56" s="55"/>
      <c r="C56" s="55"/>
      <c r="D56" s="57"/>
      <c r="E56" s="55"/>
      <c r="F56" s="55" t="s">
        <v>539</v>
      </c>
      <c r="G56" s="55" t="s">
        <v>569</v>
      </c>
      <c r="H56" s="55" t="s">
        <v>601</v>
      </c>
      <c r="I56" s="62" t="s">
        <v>535</v>
      </c>
      <c r="J56" s="62" t="s">
        <v>536</v>
      </c>
      <c r="K56" s="62" t="s">
        <v>537</v>
      </c>
      <c r="L56" s="62" t="s">
        <v>573</v>
      </c>
      <c r="M56" s="61"/>
    </row>
    <row r="57" ht="94.95" customHeight="1" spans="1:13">
      <c r="A57" s="10"/>
      <c r="B57" s="55"/>
      <c r="C57" s="55"/>
      <c r="D57" s="57"/>
      <c r="E57" s="55"/>
      <c r="F57" s="55" t="s">
        <v>532</v>
      </c>
      <c r="G57" s="55" t="s">
        <v>533</v>
      </c>
      <c r="H57" s="55" t="s">
        <v>602</v>
      </c>
      <c r="I57" s="62" t="s">
        <v>571</v>
      </c>
      <c r="J57" s="62" t="s">
        <v>600</v>
      </c>
      <c r="K57" s="62"/>
      <c r="L57" s="62" t="s">
        <v>573</v>
      </c>
      <c r="M57" s="61"/>
    </row>
    <row r="58" ht="19.9" customHeight="1" spans="1:13">
      <c r="A58" s="10"/>
      <c r="B58" s="55"/>
      <c r="C58" s="55"/>
      <c r="D58" s="57"/>
      <c r="E58" s="55"/>
      <c r="F58" s="55" t="s">
        <v>539</v>
      </c>
      <c r="G58" s="55" t="s">
        <v>553</v>
      </c>
      <c r="H58" s="55" t="s">
        <v>603</v>
      </c>
      <c r="I58" s="62" t="s">
        <v>555</v>
      </c>
      <c r="J58" s="62" t="s">
        <v>556</v>
      </c>
      <c r="K58" s="62" t="s">
        <v>557</v>
      </c>
      <c r="L58" s="62" t="s">
        <v>558</v>
      </c>
      <c r="M58" s="61"/>
    </row>
    <row r="59" ht="19.9" customHeight="1" spans="1:13">
      <c r="A59" s="10"/>
      <c r="B59" s="55"/>
      <c r="C59" s="55"/>
      <c r="D59" s="57"/>
      <c r="E59" s="55"/>
      <c r="F59" s="55" t="s">
        <v>539</v>
      </c>
      <c r="G59" s="55" t="s">
        <v>569</v>
      </c>
      <c r="H59" s="55" t="s">
        <v>604</v>
      </c>
      <c r="I59" s="62" t="s">
        <v>571</v>
      </c>
      <c r="J59" s="62" t="s">
        <v>572</v>
      </c>
      <c r="K59" s="62"/>
      <c r="L59" s="62" t="s">
        <v>573</v>
      </c>
      <c r="M59" s="61"/>
    </row>
    <row r="60" ht="27.1" customHeight="1" spans="1:13">
      <c r="A60" s="10"/>
      <c r="B60" s="55"/>
      <c r="C60" s="55"/>
      <c r="D60" s="57"/>
      <c r="E60" s="55"/>
      <c r="F60" s="55" t="s">
        <v>562</v>
      </c>
      <c r="G60" s="55" t="s">
        <v>563</v>
      </c>
      <c r="H60" s="55" t="s">
        <v>584</v>
      </c>
      <c r="I60" s="62" t="s">
        <v>568</v>
      </c>
      <c r="J60" s="62" t="s">
        <v>595</v>
      </c>
      <c r="K60" s="62" t="s">
        <v>537</v>
      </c>
      <c r="L60" s="62" t="s">
        <v>566</v>
      </c>
      <c r="M60" s="61"/>
    </row>
    <row r="61" ht="27.1" customHeight="1" spans="1:13">
      <c r="A61" s="10"/>
      <c r="B61" s="55" t="s">
        <v>605</v>
      </c>
      <c r="C61" s="55" t="s">
        <v>300</v>
      </c>
      <c r="D61" s="57" t="s">
        <v>426</v>
      </c>
      <c r="E61" s="55" t="s">
        <v>606</v>
      </c>
      <c r="F61" s="55" t="s">
        <v>562</v>
      </c>
      <c r="G61" s="55" t="s">
        <v>563</v>
      </c>
      <c r="H61" s="55" t="s">
        <v>607</v>
      </c>
      <c r="I61" s="62" t="s">
        <v>568</v>
      </c>
      <c r="J61" s="62" t="s">
        <v>595</v>
      </c>
      <c r="K61" s="62" t="s">
        <v>537</v>
      </c>
      <c r="L61" s="62" t="s">
        <v>566</v>
      </c>
      <c r="M61" s="61"/>
    </row>
    <row r="62" ht="40.7" customHeight="1" spans="1:13">
      <c r="A62" s="10"/>
      <c r="B62" s="55"/>
      <c r="C62" s="55"/>
      <c r="D62" s="57"/>
      <c r="E62" s="55"/>
      <c r="F62" s="55" t="s">
        <v>532</v>
      </c>
      <c r="G62" s="55" t="s">
        <v>576</v>
      </c>
      <c r="H62" s="55" t="s">
        <v>608</v>
      </c>
      <c r="I62" s="62" t="s">
        <v>571</v>
      </c>
      <c r="J62" s="62" t="s">
        <v>572</v>
      </c>
      <c r="K62" s="62"/>
      <c r="L62" s="62" t="s">
        <v>573</v>
      </c>
      <c r="M62" s="61"/>
    </row>
    <row r="63" ht="40.7" customHeight="1" spans="1:13">
      <c r="A63" s="10"/>
      <c r="B63" s="55"/>
      <c r="C63" s="55"/>
      <c r="D63" s="57"/>
      <c r="E63" s="55"/>
      <c r="F63" s="55" t="s">
        <v>539</v>
      </c>
      <c r="G63" s="55" t="s">
        <v>569</v>
      </c>
      <c r="H63" s="55" t="s">
        <v>609</v>
      </c>
      <c r="I63" s="62" t="s">
        <v>535</v>
      </c>
      <c r="J63" s="62" t="s">
        <v>536</v>
      </c>
      <c r="K63" s="62" t="s">
        <v>537</v>
      </c>
      <c r="L63" s="62" t="s">
        <v>573</v>
      </c>
      <c r="M63" s="61"/>
    </row>
    <row r="64" ht="40.7" customHeight="1" spans="1:13">
      <c r="A64" s="10"/>
      <c r="B64" s="55"/>
      <c r="C64" s="55"/>
      <c r="D64" s="57"/>
      <c r="E64" s="55"/>
      <c r="F64" s="55" t="s">
        <v>539</v>
      </c>
      <c r="G64" s="55" t="s">
        <v>553</v>
      </c>
      <c r="H64" s="55" t="s">
        <v>610</v>
      </c>
      <c r="I64" s="62" t="s">
        <v>555</v>
      </c>
      <c r="J64" s="62" t="s">
        <v>556</v>
      </c>
      <c r="K64" s="62" t="s">
        <v>557</v>
      </c>
      <c r="L64" s="62" t="s">
        <v>558</v>
      </c>
      <c r="M64" s="61"/>
    </row>
    <row r="65" ht="67.8" customHeight="1" spans="1:13">
      <c r="A65" s="10"/>
      <c r="B65" s="55"/>
      <c r="C65" s="55"/>
      <c r="D65" s="57"/>
      <c r="E65" s="55"/>
      <c r="F65" s="55" t="s">
        <v>532</v>
      </c>
      <c r="G65" s="55" t="s">
        <v>533</v>
      </c>
      <c r="H65" s="55" t="s">
        <v>611</v>
      </c>
      <c r="I65" s="62" t="s">
        <v>571</v>
      </c>
      <c r="J65" s="62" t="s">
        <v>572</v>
      </c>
      <c r="K65" s="62"/>
      <c r="L65" s="62" t="s">
        <v>573</v>
      </c>
      <c r="M65" s="61"/>
    </row>
    <row r="66" ht="27.1" customHeight="1" spans="1:13">
      <c r="A66" s="10"/>
      <c r="B66" s="55"/>
      <c r="C66" s="55"/>
      <c r="D66" s="57"/>
      <c r="E66" s="55"/>
      <c r="F66" s="55" t="s">
        <v>562</v>
      </c>
      <c r="G66" s="55" t="s">
        <v>563</v>
      </c>
      <c r="H66" s="55" t="s">
        <v>612</v>
      </c>
      <c r="I66" s="62" t="s">
        <v>555</v>
      </c>
      <c r="J66" s="62" t="s">
        <v>613</v>
      </c>
      <c r="K66" s="62" t="s">
        <v>537</v>
      </c>
      <c r="L66" s="62" t="s">
        <v>566</v>
      </c>
      <c r="M66" s="61"/>
    </row>
    <row r="67" ht="40.7" customHeight="1" spans="1:13">
      <c r="A67" s="10"/>
      <c r="B67" s="55"/>
      <c r="C67" s="55"/>
      <c r="D67" s="57"/>
      <c r="E67" s="55"/>
      <c r="F67" s="55" t="s">
        <v>539</v>
      </c>
      <c r="G67" s="55" t="s">
        <v>569</v>
      </c>
      <c r="H67" s="55" t="s">
        <v>614</v>
      </c>
      <c r="I67" s="62" t="s">
        <v>571</v>
      </c>
      <c r="J67" s="62" t="s">
        <v>572</v>
      </c>
      <c r="K67" s="62"/>
      <c r="L67" s="62" t="s">
        <v>573</v>
      </c>
      <c r="M67" s="61"/>
    </row>
    <row r="68" ht="27.1" customHeight="1" spans="1:13">
      <c r="A68" s="10"/>
      <c r="B68" s="55"/>
      <c r="C68" s="55"/>
      <c r="D68" s="57"/>
      <c r="E68" s="55"/>
      <c r="F68" s="55" t="s">
        <v>539</v>
      </c>
      <c r="G68" s="55" t="s">
        <v>540</v>
      </c>
      <c r="H68" s="55" t="s">
        <v>615</v>
      </c>
      <c r="I68" s="62" t="s">
        <v>555</v>
      </c>
      <c r="J68" s="62" t="s">
        <v>616</v>
      </c>
      <c r="K68" s="62" t="s">
        <v>561</v>
      </c>
      <c r="L68" s="62" t="s">
        <v>558</v>
      </c>
      <c r="M68" s="61"/>
    </row>
    <row r="69" ht="19.9" customHeight="1" spans="1:13">
      <c r="A69" s="10"/>
      <c r="B69" s="55" t="s">
        <v>617</v>
      </c>
      <c r="C69" s="55" t="s">
        <v>267</v>
      </c>
      <c r="D69" s="57" t="s">
        <v>618</v>
      </c>
      <c r="E69" s="55" t="s">
        <v>619</v>
      </c>
      <c r="F69" s="55" t="s">
        <v>539</v>
      </c>
      <c r="G69" s="55" t="s">
        <v>540</v>
      </c>
      <c r="H69" s="55" t="s">
        <v>620</v>
      </c>
      <c r="I69" s="62" t="s">
        <v>568</v>
      </c>
      <c r="J69" s="62" t="s">
        <v>566</v>
      </c>
      <c r="K69" s="62" t="s">
        <v>621</v>
      </c>
      <c r="L69" s="62" t="s">
        <v>622</v>
      </c>
      <c r="M69" s="61"/>
    </row>
    <row r="70" ht="19.9" customHeight="1" spans="1:13">
      <c r="A70" s="10"/>
      <c r="B70" s="55"/>
      <c r="C70" s="55"/>
      <c r="D70" s="57"/>
      <c r="E70" s="55"/>
      <c r="F70" s="55" t="s">
        <v>532</v>
      </c>
      <c r="G70" s="55" t="s">
        <v>533</v>
      </c>
      <c r="H70" s="55" t="s">
        <v>623</v>
      </c>
      <c r="I70" s="62" t="s">
        <v>535</v>
      </c>
      <c r="J70" s="62" t="s">
        <v>536</v>
      </c>
      <c r="K70" s="62" t="s">
        <v>537</v>
      </c>
      <c r="L70" s="62" t="s">
        <v>622</v>
      </c>
      <c r="M70" s="61"/>
    </row>
    <row r="71" ht="67.8" customHeight="1" spans="1:13">
      <c r="A71" s="10"/>
      <c r="B71" s="55"/>
      <c r="C71" s="55"/>
      <c r="D71" s="57"/>
      <c r="E71" s="55"/>
      <c r="F71" s="55" t="s">
        <v>539</v>
      </c>
      <c r="G71" s="55" t="s">
        <v>569</v>
      </c>
      <c r="H71" s="55" t="s">
        <v>624</v>
      </c>
      <c r="I71" s="62" t="s">
        <v>568</v>
      </c>
      <c r="J71" s="62" t="s">
        <v>566</v>
      </c>
      <c r="K71" s="62" t="s">
        <v>537</v>
      </c>
      <c r="L71" s="62" t="s">
        <v>538</v>
      </c>
      <c r="M71" s="61"/>
    </row>
    <row r="72" ht="81.4" customHeight="1" spans="1:13">
      <c r="A72" s="10"/>
      <c r="B72" s="55"/>
      <c r="C72" s="55"/>
      <c r="D72" s="57"/>
      <c r="E72" s="55"/>
      <c r="F72" s="55" t="s">
        <v>532</v>
      </c>
      <c r="G72" s="55" t="s">
        <v>625</v>
      </c>
      <c r="H72" s="55" t="s">
        <v>626</v>
      </c>
      <c r="I72" s="62" t="s">
        <v>568</v>
      </c>
      <c r="J72" s="62" t="s">
        <v>536</v>
      </c>
      <c r="K72" s="62" t="s">
        <v>537</v>
      </c>
      <c r="L72" s="62" t="s">
        <v>622</v>
      </c>
      <c r="M72" s="61"/>
    </row>
    <row r="73" ht="19.9" customHeight="1" spans="1:13">
      <c r="A73" s="10"/>
      <c r="B73" s="55"/>
      <c r="C73" s="55" t="s">
        <v>270</v>
      </c>
      <c r="D73" s="57" t="s">
        <v>627</v>
      </c>
      <c r="E73" s="55" t="s">
        <v>619</v>
      </c>
      <c r="F73" s="55" t="s">
        <v>532</v>
      </c>
      <c r="G73" s="55" t="s">
        <v>533</v>
      </c>
      <c r="H73" s="55" t="s">
        <v>623</v>
      </c>
      <c r="I73" s="62" t="s">
        <v>535</v>
      </c>
      <c r="J73" s="62" t="s">
        <v>536</v>
      </c>
      <c r="K73" s="62" t="s">
        <v>537</v>
      </c>
      <c r="L73" s="62" t="s">
        <v>622</v>
      </c>
      <c r="M73" s="61"/>
    </row>
    <row r="74" ht="81.4" customHeight="1" spans="1:13">
      <c r="A74" s="10"/>
      <c r="B74" s="55"/>
      <c r="C74" s="55"/>
      <c r="D74" s="57"/>
      <c r="E74" s="55"/>
      <c r="F74" s="55" t="s">
        <v>532</v>
      </c>
      <c r="G74" s="55" t="s">
        <v>625</v>
      </c>
      <c r="H74" s="55" t="s">
        <v>626</v>
      </c>
      <c r="I74" s="62" t="s">
        <v>568</v>
      </c>
      <c r="J74" s="62" t="s">
        <v>536</v>
      </c>
      <c r="K74" s="62" t="s">
        <v>537</v>
      </c>
      <c r="L74" s="62" t="s">
        <v>622</v>
      </c>
      <c r="M74" s="61"/>
    </row>
    <row r="75" ht="67.8" customHeight="1" spans="1:13">
      <c r="A75" s="10"/>
      <c r="B75" s="55"/>
      <c r="C75" s="55"/>
      <c r="D75" s="57"/>
      <c r="E75" s="55"/>
      <c r="F75" s="55" t="s">
        <v>539</v>
      </c>
      <c r="G75" s="55" t="s">
        <v>569</v>
      </c>
      <c r="H75" s="55" t="s">
        <v>624</v>
      </c>
      <c r="I75" s="62" t="s">
        <v>568</v>
      </c>
      <c r="J75" s="62" t="s">
        <v>566</v>
      </c>
      <c r="K75" s="62" t="s">
        <v>537</v>
      </c>
      <c r="L75" s="62" t="s">
        <v>538</v>
      </c>
      <c r="M75" s="61"/>
    </row>
    <row r="76" ht="19.9" customHeight="1" spans="1:13">
      <c r="A76" s="10"/>
      <c r="B76" s="55"/>
      <c r="C76" s="55"/>
      <c r="D76" s="57"/>
      <c r="E76" s="55"/>
      <c r="F76" s="55" t="s">
        <v>539</v>
      </c>
      <c r="G76" s="55" t="s">
        <v>540</v>
      </c>
      <c r="H76" s="55" t="s">
        <v>620</v>
      </c>
      <c r="I76" s="62" t="s">
        <v>568</v>
      </c>
      <c r="J76" s="62" t="s">
        <v>566</v>
      </c>
      <c r="K76" s="62" t="s">
        <v>621</v>
      </c>
      <c r="L76" s="62" t="s">
        <v>622</v>
      </c>
      <c r="M76" s="61"/>
    </row>
    <row r="77" ht="19.9" customHeight="1" spans="1:13">
      <c r="A77" s="10"/>
      <c r="B77" s="55"/>
      <c r="C77" s="55" t="s">
        <v>300</v>
      </c>
      <c r="D77" s="57" t="s">
        <v>628</v>
      </c>
      <c r="E77" s="55" t="s">
        <v>619</v>
      </c>
      <c r="F77" s="55" t="s">
        <v>539</v>
      </c>
      <c r="G77" s="55" t="s">
        <v>540</v>
      </c>
      <c r="H77" s="55" t="s">
        <v>620</v>
      </c>
      <c r="I77" s="62" t="s">
        <v>568</v>
      </c>
      <c r="J77" s="62" t="s">
        <v>566</v>
      </c>
      <c r="K77" s="62" t="s">
        <v>621</v>
      </c>
      <c r="L77" s="62" t="s">
        <v>622</v>
      </c>
      <c r="M77" s="61"/>
    </row>
    <row r="78" ht="67.8" customHeight="1" spans="1:13">
      <c r="A78" s="10"/>
      <c r="B78" s="55"/>
      <c r="C78" s="55"/>
      <c r="D78" s="57"/>
      <c r="E78" s="55"/>
      <c r="F78" s="55" t="s">
        <v>539</v>
      </c>
      <c r="G78" s="55" t="s">
        <v>569</v>
      </c>
      <c r="H78" s="55" t="s">
        <v>624</v>
      </c>
      <c r="I78" s="62" t="s">
        <v>568</v>
      </c>
      <c r="J78" s="62" t="s">
        <v>566</v>
      </c>
      <c r="K78" s="62" t="s">
        <v>537</v>
      </c>
      <c r="L78" s="62" t="s">
        <v>538</v>
      </c>
      <c r="M78" s="61"/>
    </row>
    <row r="79" ht="81.4" customHeight="1" spans="1:13">
      <c r="A79" s="10"/>
      <c r="B79" s="55"/>
      <c r="C79" s="55"/>
      <c r="D79" s="57"/>
      <c r="E79" s="55"/>
      <c r="F79" s="55" t="s">
        <v>532</v>
      </c>
      <c r="G79" s="55" t="s">
        <v>625</v>
      </c>
      <c r="H79" s="55" t="s">
        <v>626</v>
      </c>
      <c r="I79" s="62" t="s">
        <v>568</v>
      </c>
      <c r="J79" s="62" t="s">
        <v>536</v>
      </c>
      <c r="K79" s="62" t="s">
        <v>537</v>
      </c>
      <c r="L79" s="62" t="s">
        <v>622</v>
      </c>
      <c r="M79" s="61"/>
    </row>
    <row r="80" ht="19.9" customHeight="1" spans="1:13">
      <c r="A80" s="10"/>
      <c r="B80" s="55"/>
      <c r="C80" s="55"/>
      <c r="D80" s="57"/>
      <c r="E80" s="55"/>
      <c r="F80" s="55" t="s">
        <v>532</v>
      </c>
      <c r="G80" s="55" t="s">
        <v>533</v>
      </c>
      <c r="H80" s="55" t="s">
        <v>623</v>
      </c>
      <c r="I80" s="62" t="s">
        <v>535</v>
      </c>
      <c r="J80" s="62" t="s">
        <v>536</v>
      </c>
      <c r="K80" s="62" t="s">
        <v>537</v>
      </c>
      <c r="L80" s="62" t="s">
        <v>622</v>
      </c>
      <c r="M80" s="61"/>
    </row>
    <row r="81" ht="19.9" customHeight="1" spans="1:13">
      <c r="A81" s="10"/>
      <c r="B81" s="55" t="s">
        <v>629</v>
      </c>
      <c r="C81" s="55" t="s">
        <v>267</v>
      </c>
      <c r="D81" s="57" t="s">
        <v>630</v>
      </c>
      <c r="E81" s="55" t="s">
        <v>619</v>
      </c>
      <c r="F81" s="55" t="s">
        <v>539</v>
      </c>
      <c r="G81" s="55" t="s">
        <v>540</v>
      </c>
      <c r="H81" s="55" t="s">
        <v>620</v>
      </c>
      <c r="I81" s="62" t="s">
        <v>568</v>
      </c>
      <c r="J81" s="62" t="s">
        <v>566</v>
      </c>
      <c r="K81" s="62" t="s">
        <v>621</v>
      </c>
      <c r="L81" s="62" t="s">
        <v>622</v>
      </c>
      <c r="M81" s="61"/>
    </row>
    <row r="82" ht="67.8" customHeight="1" spans="1:13">
      <c r="A82" s="10"/>
      <c r="B82" s="55"/>
      <c r="C82" s="55"/>
      <c r="D82" s="57"/>
      <c r="E82" s="55"/>
      <c r="F82" s="55" t="s">
        <v>539</v>
      </c>
      <c r="G82" s="55" t="s">
        <v>569</v>
      </c>
      <c r="H82" s="55" t="s">
        <v>624</v>
      </c>
      <c r="I82" s="62" t="s">
        <v>568</v>
      </c>
      <c r="J82" s="62" t="s">
        <v>566</v>
      </c>
      <c r="K82" s="62" t="s">
        <v>537</v>
      </c>
      <c r="L82" s="62" t="s">
        <v>538</v>
      </c>
      <c r="M82" s="61"/>
    </row>
    <row r="83" ht="81.4" customHeight="1" spans="1:13">
      <c r="A83" s="10"/>
      <c r="B83" s="55"/>
      <c r="C83" s="55"/>
      <c r="D83" s="57"/>
      <c r="E83" s="55"/>
      <c r="F83" s="55" t="s">
        <v>532</v>
      </c>
      <c r="G83" s="55" t="s">
        <v>625</v>
      </c>
      <c r="H83" s="55" t="s">
        <v>626</v>
      </c>
      <c r="I83" s="62" t="s">
        <v>568</v>
      </c>
      <c r="J83" s="62" t="s">
        <v>536</v>
      </c>
      <c r="K83" s="62" t="s">
        <v>537</v>
      </c>
      <c r="L83" s="62" t="s">
        <v>622</v>
      </c>
      <c r="M83" s="61"/>
    </row>
    <row r="84" ht="19.9" customHeight="1" spans="1:13">
      <c r="A84" s="10"/>
      <c r="B84" s="55"/>
      <c r="C84" s="55"/>
      <c r="D84" s="57"/>
      <c r="E84" s="55"/>
      <c r="F84" s="55" t="s">
        <v>532</v>
      </c>
      <c r="G84" s="55" t="s">
        <v>533</v>
      </c>
      <c r="H84" s="55" t="s">
        <v>623</v>
      </c>
      <c r="I84" s="62" t="s">
        <v>535</v>
      </c>
      <c r="J84" s="62" t="s">
        <v>536</v>
      </c>
      <c r="K84" s="62" t="s">
        <v>537</v>
      </c>
      <c r="L84" s="62" t="s">
        <v>622</v>
      </c>
      <c r="M84" s="61"/>
    </row>
    <row r="85" ht="19.9" customHeight="1" spans="1:13">
      <c r="A85" s="10"/>
      <c r="B85" s="55" t="s">
        <v>631</v>
      </c>
      <c r="C85" s="55" t="s">
        <v>267</v>
      </c>
      <c r="D85" s="57" t="s">
        <v>632</v>
      </c>
      <c r="E85" s="55" t="s">
        <v>619</v>
      </c>
      <c r="F85" s="55" t="s">
        <v>532</v>
      </c>
      <c r="G85" s="55" t="s">
        <v>533</v>
      </c>
      <c r="H85" s="55" t="s">
        <v>623</v>
      </c>
      <c r="I85" s="62" t="s">
        <v>535</v>
      </c>
      <c r="J85" s="62" t="s">
        <v>536</v>
      </c>
      <c r="K85" s="62" t="s">
        <v>537</v>
      </c>
      <c r="L85" s="62" t="s">
        <v>622</v>
      </c>
      <c r="M85" s="61"/>
    </row>
    <row r="86" ht="67.8" customHeight="1" spans="1:13">
      <c r="A86" s="10"/>
      <c r="B86" s="55"/>
      <c r="C86" s="55"/>
      <c r="D86" s="57"/>
      <c r="E86" s="55"/>
      <c r="F86" s="55" t="s">
        <v>539</v>
      </c>
      <c r="G86" s="55" t="s">
        <v>569</v>
      </c>
      <c r="H86" s="55" t="s">
        <v>624</v>
      </c>
      <c r="I86" s="62" t="s">
        <v>568</v>
      </c>
      <c r="J86" s="62" t="s">
        <v>566</v>
      </c>
      <c r="K86" s="62" t="s">
        <v>537</v>
      </c>
      <c r="L86" s="62" t="s">
        <v>538</v>
      </c>
      <c r="M86" s="61"/>
    </row>
    <row r="87" ht="19.9" customHeight="1" spans="1:13">
      <c r="A87" s="10"/>
      <c r="B87" s="55"/>
      <c r="C87" s="55"/>
      <c r="D87" s="57"/>
      <c r="E87" s="55"/>
      <c r="F87" s="55" t="s">
        <v>539</v>
      </c>
      <c r="G87" s="55" t="s">
        <v>540</v>
      </c>
      <c r="H87" s="55" t="s">
        <v>620</v>
      </c>
      <c r="I87" s="62" t="s">
        <v>568</v>
      </c>
      <c r="J87" s="62" t="s">
        <v>566</v>
      </c>
      <c r="K87" s="62" t="s">
        <v>621</v>
      </c>
      <c r="L87" s="62" t="s">
        <v>622</v>
      </c>
      <c r="M87" s="61"/>
    </row>
    <row r="88" ht="81.4" customHeight="1" spans="1:13">
      <c r="A88" s="10"/>
      <c r="B88" s="55"/>
      <c r="C88" s="55"/>
      <c r="D88" s="57"/>
      <c r="E88" s="55"/>
      <c r="F88" s="55" t="s">
        <v>532</v>
      </c>
      <c r="G88" s="55" t="s">
        <v>625</v>
      </c>
      <c r="H88" s="55" t="s">
        <v>626</v>
      </c>
      <c r="I88" s="62" t="s">
        <v>568</v>
      </c>
      <c r="J88" s="62" t="s">
        <v>536</v>
      </c>
      <c r="K88" s="62" t="s">
        <v>537</v>
      </c>
      <c r="L88" s="62" t="s">
        <v>622</v>
      </c>
      <c r="M88" s="61"/>
    </row>
    <row r="89" ht="19.9" customHeight="1" spans="1:13">
      <c r="A89" s="10"/>
      <c r="B89" s="55"/>
      <c r="C89" s="55" t="s">
        <v>270</v>
      </c>
      <c r="D89" s="57" t="s">
        <v>633</v>
      </c>
      <c r="E89" s="55" t="s">
        <v>619</v>
      </c>
      <c r="F89" s="55" t="s">
        <v>539</v>
      </c>
      <c r="G89" s="55" t="s">
        <v>540</v>
      </c>
      <c r="H89" s="55" t="s">
        <v>620</v>
      </c>
      <c r="I89" s="62" t="s">
        <v>568</v>
      </c>
      <c r="J89" s="62" t="s">
        <v>566</v>
      </c>
      <c r="K89" s="62" t="s">
        <v>621</v>
      </c>
      <c r="L89" s="62" t="s">
        <v>622</v>
      </c>
      <c r="M89" s="61"/>
    </row>
    <row r="90" ht="81.4" customHeight="1" spans="1:13">
      <c r="A90" s="10"/>
      <c r="B90" s="55"/>
      <c r="C90" s="55"/>
      <c r="D90" s="57"/>
      <c r="E90" s="55"/>
      <c r="F90" s="55" t="s">
        <v>532</v>
      </c>
      <c r="G90" s="55" t="s">
        <v>625</v>
      </c>
      <c r="H90" s="55" t="s">
        <v>626</v>
      </c>
      <c r="I90" s="62" t="s">
        <v>568</v>
      </c>
      <c r="J90" s="62" t="s">
        <v>536</v>
      </c>
      <c r="K90" s="62" t="s">
        <v>537</v>
      </c>
      <c r="L90" s="62" t="s">
        <v>622</v>
      </c>
      <c r="M90" s="61"/>
    </row>
    <row r="91" ht="19.9" customHeight="1" spans="1:13">
      <c r="A91" s="10"/>
      <c r="B91" s="55"/>
      <c r="C91" s="55"/>
      <c r="D91" s="57"/>
      <c r="E91" s="55"/>
      <c r="F91" s="55" t="s">
        <v>532</v>
      </c>
      <c r="G91" s="55" t="s">
        <v>533</v>
      </c>
      <c r="H91" s="55" t="s">
        <v>623</v>
      </c>
      <c r="I91" s="62" t="s">
        <v>535</v>
      </c>
      <c r="J91" s="62" t="s">
        <v>536</v>
      </c>
      <c r="K91" s="62" t="s">
        <v>537</v>
      </c>
      <c r="L91" s="62" t="s">
        <v>622</v>
      </c>
      <c r="M91" s="61"/>
    </row>
    <row r="92" ht="67.8" customHeight="1" spans="1:13">
      <c r="A92" s="10"/>
      <c r="B92" s="55"/>
      <c r="C92" s="55"/>
      <c r="D92" s="57"/>
      <c r="E92" s="55"/>
      <c r="F92" s="55" t="s">
        <v>539</v>
      </c>
      <c r="G92" s="55" t="s">
        <v>569</v>
      </c>
      <c r="H92" s="55" t="s">
        <v>624</v>
      </c>
      <c r="I92" s="62" t="s">
        <v>568</v>
      </c>
      <c r="J92" s="62" t="s">
        <v>566</v>
      </c>
      <c r="K92" s="62" t="s">
        <v>537</v>
      </c>
      <c r="L92" s="62" t="s">
        <v>538</v>
      </c>
      <c r="M92" s="61"/>
    </row>
    <row r="93" ht="19.9" customHeight="1" spans="1:13">
      <c r="A93" s="10"/>
      <c r="B93" s="55"/>
      <c r="C93" s="55" t="s">
        <v>300</v>
      </c>
      <c r="D93" s="57" t="s">
        <v>634</v>
      </c>
      <c r="E93" s="55" t="s">
        <v>619</v>
      </c>
      <c r="F93" s="55" t="s">
        <v>532</v>
      </c>
      <c r="G93" s="55" t="s">
        <v>533</v>
      </c>
      <c r="H93" s="55" t="s">
        <v>623</v>
      </c>
      <c r="I93" s="62" t="s">
        <v>535</v>
      </c>
      <c r="J93" s="62" t="s">
        <v>536</v>
      </c>
      <c r="K93" s="62" t="s">
        <v>537</v>
      </c>
      <c r="L93" s="62" t="s">
        <v>622</v>
      </c>
      <c r="M93" s="61"/>
    </row>
    <row r="94" ht="19.9" customHeight="1" spans="1:13">
      <c r="A94" s="10"/>
      <c r="B94" s="55"/>
      <c r="C94" s="55"/>
      <c r="D94" s="57"/>
      <c r="E94" s="55"/>
      <c r="F94" s="55" t="s">
        <v>539</v>
      </c>
      <c r="G94" s="55" t="s">
        <v>540</v>
      </c>
      <c r="H94" s="55" t="s">
        <v>620</v>
      </c>
      <c r="I94" s="62" t="s">
        <v>568</v>
      </c>
      <c r="J94" s="62" t="s">
        <v>566</v>
      </c>
      <c r="K94" s="62" t="s">
        <v>621</v>
      </c>
      <c r="L94" s="62" t="s">
        <v>622</v>
      </c>
      <c r="M94" s="61"/>
    </row>
    <row r="95" ht="67.8" customHeight="1" spans="1:13">
      <c r="A95" s="10"/>
      <c r="B95" s="55"/>
      <c r="C95" s="55"/>
      <c r="D95" s="57"/>
      <c r="E95" s="55"/>
      <c r="F95" s="55" t="s">
        <v>539</v>
      </c>
      <c r="G95" s="55" t="s">
        <v>569</v>
      </c>
      <c r="H95" s="55" t="s">
        <v>624</v>
      </c>
      <c r="I95" s="62" t="s">
        <v>568</v>
      </c>
      <c r="J95" s="62" t="s">
        <v>566</v>
      </c>
      <c r="K95" s="62" t="s">
        <v>537</v>
      </c>
      <c r="L95" s="62" t="s">
        <v>538</v>
      </c>
      <c r="M95" s="61"/>
    </row>
    <row r="96" ht="81.4" customHeight="1" spans="1:13">
      <c r="A96" s="10"/>
      <c r="B96" s="55"/>
      <c r="C96" s="55"/>
      <c r="D96" s="57"/>
      <c r="E96" s="55"/>
      <c r="F96" s="55" t="s">
        <v>532</v>
      </c>
      <c r="G96" s="55" t="s">
        <v>625</v>
      </c>
      <c r="H96" s="55" t="s">
        <v>626</v>
      </c>
      <c r="I96" s="62" t="s">
        <v>568</v>
      </c>
      <c r="J96" s="62" t="s">
        <v>536</v>
      </c>
      <c r="K96" s="62" t="s">
        <v>537</v>
      </c>
      <c r="L96" s="62" t="s">
        <v>622</v>
      </c>
      <c r="M96" s="61"/>
    </row>
    <row r="97" ht="67.8" customHeight="1" spans="1:13">
      <c r="A97" s="10"/>
      <c r="B97" s="55" t="s">
        <v>635</v>
      </c>
      <c r="C97" s="55" t="s">
        <v>267</v>
      </c>
      <c r="D97" s="57" t="s">
        <v>636</v>
      </c>
      <c r="E97" s="55" t="s">
        <v>619</v>
      </c>
      <c r="F97" s="55" t="s">
        <v>539</v>
      </c>
      <c r="G97" s="55" t="s">
        <v>569</v>
      </c>
      <c r="H97" s="55" t="s">
        <v>624</v>
      </c>
      <c r="I97" s="62" t="s">
        <v>568</v>
      </c>
      <c r="J97" s="62" t="s">
        <v>566</v>
      </c>
      <c r="K97" s="62" t="s">
        <v>537</v>
      </c>
      <c r="L97" s="62" t="s">
        <v>538</v>
      </c>
      <c r="M97" s="61"/>
    </row>
    <row r="98" ht="19.9" customHeight="1" spans="1:13">
      <c r="A98" s="10"/>
      <c r="B98" s="55"/>
      <c r="C98" s="55"/>
      <c r="D98" s="57"/>
      <c r="E98" s="55"/>
      <c r="F98" s="55" t="s">
        <v>532</v>
      </c>
      <c r="G98" s="55" t="s">
        <v>533</v>
      </c>
      <c r="H98" s="55" t="s">
        <v>623</v>
      </c>
      <c r="I98" s="62" t="s">
        <v>535</v>
      </c>
      <c r="J98" s="62" t="s">
        <v>536</v>
      </c>
      <c r="K98" s="62" t="s">
        <v>537</v>
      </c>
      <c r="L98" s="62" t="s">
        <v>622</v>
      </c>
      <c r="M98" s="61"/>
    </row>
    <row r="99" ht="19.9" customHeight="1" spans="1:13">
      <c r="A99" s="10"/>
      <c r="B99" s="55"/>
      <c r="C99" s="55"/>
      <c r="D99" s="57"/>
      <c r="E99" s="55"/>
      <c r="F99" s="55" t="s">
        <v>539</v>
      </c>
      <c r="G99" s="55" t="s">
        <v>540</v>
      </c>
      <c r="H99" s="55" t="s">
        <v>620</v>
      </c>
      <c r="I99" s="62" t="s">
        <v>568</v>
      </c>
      <c r="J99" s="62" t="s">
        <v>566</v>
      </c>
      <c r="K99" s="62" t="s">
        <v>621</v>
      </c>
      <c r="L99" s="62" t="s">
        <v>622</v>
      </c>
      <c r="M99" s="61"/>
    </row>
    <row r="100" ht="81.4" customHeight="1" spans="1:13">
      <c r="A100" s="10"/>
      <c r="B100" s="55"/>
      <c r="C100" s="55"/>
      <c r="D100" s="57"/>
      <c r="E100" s="55"/>
      <c r="F100" s="55" t="s">
        <v>532</v>
      </c>
      <c r="G100" s="55" t="s">
        <v>625</v>
      </c>
      <c r="H100" s="55" t="s">
        <v>626</v>
      </c>
      <c r="I100" s="62" t="s">
        <v>568</v>
      </c>
      <c r="J100" s="62" t="s">
        <v>536</v>
      </c>
      <c r="K100" s="62" t="s">
        <v>537</v>
      </c>
      <c r="L100" s="62" t="s">
        <v>622</v>
      </c>
      <c r="M100" s="61"/>
    </row>
    <row r="101" ht="67.8" customHeight="1" spans="1:13">
      <c r="A101" s="10"/>
      <c r="B101" s="55"/>
      <c r="C101" s="55" t="s">
        <v>270</v>
      </c>
      <c r="D101" s="57" t="s">
        <v>637</v>
      </c>
      <c r="E101" s="55" t="s">
        <v>619</v>
      </c>
      <c r="F101" s="55" t="s">
        <v>539</v>
      </c>
      <c r="G101" s="55" t="s">
        <v>569</v>
      </c>
      <c r="H101" s="55" t="s">
        <v>624</v>
      </c>
      <c r="I101" s="62" t="s">
        <v>568</v>
      </c>
      <c r="J101" s="62" t="s">
        <v>566</v>
      </c>
      <c r="K101" s="62" t="s">
        <v>537</v>
      </c>
      <c r="L101" s="62" t="s">
        <v>538</v>
      </c>
      <c r="M101" s="61"/>
    </row>
    <row r="102" ht="19.9" customHeight="1" spans="1:13">
      <c r="A102" s="10"/>
      <c r="B102" s="55"/>
      <c r="C102" s="55"/>
      <c r="D102" s="57"/>
      <c r="E102" s="55"/>
      <c r="F102" s="55" t="s">
        <v>539</v>
      </c>
      <c r="G102" s="55" t="s">
        <v>540</v>
      </c>
      <c r="H102" s="55" t="s">
        <v>620</v>
      </c>
      <c r="I102" s="62" t="s">
        <v>568</v>
      </c>
      <c r="J102" s="62" t="s">
        <v>566</v>
      </c>
      <c r="K102" s="62" t="s">
        <v>621</v>
      </c>
      <c r="L102" s="62" t="s">
        <v>622</v>
      </c>
      <c r="M102" s="61"/>
    </row>
    <row r="103" ht="19.9" customHeight="1" spans="1:13">
      <c r="A103" s="10"/>
      <c r="B103" s="55"/>
      <c r="C103" s="55"/>
      <c r="D103" s="57"/>
      <c r="E103" s="55"/>
      <c r="F103" s="55" t="s">
        <v>532</v>
      </c>
      <c r="G103" s="55" t="s">
        <v>533</v>
      </c>
      <c r="H103" s="55" t="s">
        <v>623</v>
      </c>
      <c r="I103" s="62" t="s">
        <v>535</v>
      </c>
      <c r="J103" s="62" t="s">
        <v>536</v>
      </c>
      <c r="K103" s="62" t="s">
        <v>537</v>
      </c>
      <c r="L103" s="62" t="s">
        <v>622</v>
      </c>
      <c r="M103" s="61"/>
    </row>
    <row r="104" ht="81.4" customHeight="1" spans="1:13">
      <c r="A104" s="10"/>
      <c r="B104" s="55"/>
      <c r="C104" s="55"/>
      <c r="D104" s="57"/>
      <c r="E104" s="55"/>
      <c r="F104" s="55" t="s">
        <v>532</v>
      </c>
      <c r="G104" s="55" t="s">
        <v>625</v>
      </c>
      <c r="H104" s="55" t="s">
        <v>626</v>
      </c>
      <c r="I104" s="62" t="s">
        <v>568</v>
      </c>
      <c r="J104" s="62" t="s">
        <v>536</v>
      </c>
      <c r="K104" s="62" t="s">
        <v>537</v>
      </c>
      <c r="L104" s="62" t="s">
        <v>622</v>
      </c>
      <c r="M104" s="61"/>
    </row>
    <row r="105" ht="67.8" customHeight="1" spans="1:13">
      <c r="A105" s="10"/>
      <c r="B105" s="55"/>
      <c r="C105" s="55" t="s">
        <v>300</v>
      </c>
      <c r="D105" s="57" t="s">
        <v>638</v>
      </c>
      <c r="E105" s="55" t="s">
        <v>619</v>
      </c>
      <c r="F105" s="55" t="s">
        <v>539</v>
      </c>
      <c r="G105" s="55" t="s">
        <v>569</v>
      </c>
      <c r="H105" s="55" t="s">
        <v>624</v>
      </c>
      <c r="I105" s="62" t="s">
        <v>568</v>
      </c>
      <c r="J105" s="62" t="s">
        <v>566</v>
      </c>
      <c r="K105" s="62" t="s">
        <v>537</v>
      </c>
      <c r="L105" s="62" t="s">
        <v>538</v>
      </c>
      <c r="M105" s="61"/>
    </row>
    <row r="106" ht="19.9" customHeight="1" spans="1:13">
      <c r="A106" s="10"/>
      <c r="B106" s="55"/>
      <c r="C106" s="55"/>
      <c r="D106" s="57"/>
      <c r="E106" s="55"/>
      <c r="F106" s="55" t="s">
        <v>532</v>
      </c>
      <c r="G106" s="55" t="s">
        <v>533</v>
      </c>
      <c r="H106" s="55" t="s">
        <v>623</v>
      </c>
      <c r="I106" s="62" t="s">
        <v>535</v>
      </c>
      <c r="J106" s="62" t="s">
        <v>536</v>
      </c>
      <c r="K106" s="62" t="s">
        <v>537</v>
      </c>
      <c r="L106" s="62" t="s">
        <v>622</v>
      </c>
      <c r="M106" s="61"/>
    </row>
    <row r="107" ht="81.4" customHeight="1" spans="1:13">
      <c r="A107" s="10"/>
      <c r="B107" s="55"/>
      <c r="C107" s="55"/>
      <c r="D107" s="57"/>
      <c r="E107" s="55"/>
      <c r="F107" s="55" t="s">
        <v>532</v>
      </c>
      <c r="G107" s="55" t="s">
        <v>625</v>
      </c>
      <c r="H107" s="55" t="s">
        <v>626</v>
      </c>
      <c r="I107" s="62" t="s">
        <v>568</v>
      </c>
      <c r="J107" s="62" t="s">
        <v>536</v>
      </c>
      <c r="K107" s="62" t="s">
        <v>537</v>
      </c>
      <c r="L107" s="62" t="s">
        <v>622</v>
      </c>
      <c r="M107" s="61"/>
    </row>
    <row r="108" ht="19.9" customHeight="1" spans="1:13">
      <c r="A108" s="10"/>
      <c r="B108" s="55"/>
      <c r="C108" s="55"/>
      <c r="D108" s="57"/>
      <c r="E108" s="55"/>
      <c r="F108" s="55" t="s">
        <v>539</v>
      </c>
      <c r="G108" s="55" t="s">
        <v>540</v>
      </c>
      <c r="H108" s="55" t="s">
        <v>620</v>
      </c>
      <c r="I108" s="62" t="s">
        <v>568</v>
      </c>
      <c r="J108" s="62" t="s">
        <v>566</v>
      </c>
      <c r="K108" s="62" t="s">
        <v>621</v>
      </c>
      <c r="L108" s="62" t="s">
        <v>622</v>
      </c>
      <c r="M108" s="61"/>
    </row>
    <row r="109" ht="19.9" customHeight="1" spans="1:13">
      <c r="A109" s="10"/>
      <c r="B109" s="55" t="s">
        <v>639</v>
      </c>
      <c r="C109" s="55" t="s">
        <v>267</v>
      </c>
      <c r="D109" s="57" t="s">
        <v>640</v>
      </c>
      <c r="E109" s="55" t="s">
        <v>619</v>
      </c>
      <c r="F109" s="55" t="s">
        <v>532</v>
      </c>
      <c r="G109" s="55" t="s">
        <v>533</v>
      </c>
      <c r="H109" s="55" t="s">
        <v>623</v>
      </c>
      <c r="I109" s="62" t="s">
        <v>535</v>
      </c>
      <c r="J109" s="62" t="s">
        <v>536</v>
      </c>
      <c r="K109" s="62" t="s">
        <v>537</v>
      </c>
      <c r="L109" s="62" t="s">
        <v>622</v>
      </c>
      <c r="M109" s="61"/>
    </row>
    <row r="110" ht="67.8" customHeight="1" spans="1:13">
      <c r="A110" s="10"/>
      <c r="B110" s="55"/>
      <c r="C110" s="55"/>
      <c r="D110" s="57"/>
      <c r="E110" s="55"/>
      <c r="F110" s="55" t="s">
        <v>539</v>
      </c>
      <c r="G110" s="55" t="s">
        <v>569</v>
      </c>
      <c r="H110" s="55" t="s">
        <v>624</v>
      </c>
      <c r="I110" s="62" t="s">
        <v>568</v>
      </c>
      <c r="J110" s="62" t="s">
        <v>566</v>
      </c>
      <c r="K110" s="62" t="s">
        <v>537</v>
      </c>
      <c r="L110" s="62" t="s">
        <v>538</v>
      </c>
      <c r="M110" s="61"/>
    </row>
    <row r="111" ht="19.9" customHeight="1" spans="1:13">
      <c r="A111" s="10"/>
      <c r="B111" s="55"/>
      <c r="C111" s="55"/>
      <c r="D111" s="57"/>
      <c r="E111" s="55"/>
      <c r="F111" s="55" t="s">
        <v>539</v>
      </c>
      <c r="G111" s="55" t="s">
        <v>540</v>
      </c>
      <c r="H111" s="55" t="s">
        <v>620</v>
      </c>
      <c r="I111" s="62" t="s">
        <v>568</v>
      </c>
      <c r="J111" s="62" t="s">
        <v>566</v>
      </c>
      <c r="K111" s="62" t="s">
        <v>621</v>
      </c>
      <c r="L111" s="62" t="s">
        <v>622</v>
      </c>
      <c r="M111" s="61"/>
    </row>
    <row r="112" ht="81.4" customHeight="1" spans="1:13">
      <c r="A112" s="10"/>
      <c r="B112" s="55"/>
      <c r="C112" s="55"/>
      <c r="D112" s="57"/>
      <c r="E112" s="55"/>
      <c r="F112" s="55" t="s">
        <v>532</v>
      </c>
      <c r="G112" s="55" t="s">
        <v>625</v>
      </c>
      <c r="H112" s="55" t="s">
        <v>626</v>
      </c>
      <c r="I112" s="62" t="s">
        <v>568</v>
      </c>
      <c r="J112" s="62" t="s">
        <v>536</v>
      </c>
      <c r="K112" s="62" t="s">
        <v>537</v>
      </c>
      <c r="L112" s="62" t="s">
        <v>622</v>
      </c>
      <c r="M112" s="61"/>
    </row>
    <row r="113" ht="81.4" customHeight="1" spans="1:13">
      <c r="A113" s="10"/>
      <c r="B113" s="55" t="s">
        <v>641</v>
      </c>
      <c r="C113" s="55" t="s">
        <v>267</v>
      </c>
      <c r="D113" s="57" t="s">
        <v>642</v>
      </c>
      <c r="E113" s="55" t="s">
        <v>619</v>
      </c>
      <c r="F113" s="55" t="s">
        <v>532</v>
      </c>
      <c r="G113" s="55" t="s">
        <v>625</v>
      </c>
      <c r="H113" s="55" t="s">
        <v>626</v>
      </c>
      <c r="I113" s="62" t="s">
        <v>568</v>
      </c>
      <c r="J113" s="62" t="s">
        <v>536</v>
      </c>
      <c r="K113" s="62" t="s">
        <v>537</v>
      </c>
      <c r="L113" s="62" t="s">
        <v>622</v>
      </c>
      <c r="M113" s="61"/>
    </row>
    <row r="114" ht="19.9" customHeight="1" spans="1:13">
      <c r="A114" s="10"/>
      <c r="B114" s="55"/>
      <c r="C114" s="55"/>
      <c r="D114" s="57"/>
      <c r="E114" s="55"/>
      <c r="F114" s="55" t="s">
        <v>532</v>
      </c>
      <c r="G114" s="55" t="s">
        <v>533</v>
      </c>
      <c r="H114" s="55" t="s">
        <v>623</v>
      </c>
      <c r="I114" s="62" t="s">
        <v>535</v>
      </c>
      <c r="J114" s="62" t="s">
        <v>536</v>
      </c>
      <c r="K114" s="62" t="s">
        <v>537</v>
      </c>
      <c r="L114" s="62" t="s">
        <v>622</v>
      </c>
      <c r="M114" s="61"/>
    </row>
    <row r="115" ht="19.9" customHeight="1" spans="1:13">
      <c r="A115" s="10"/>
      <c r="B115" s="55"/>
      <c r="C115" s="55"/>
      <c r="D115" s="57"/>
      <c r="E115" s="55"/>
      <c r="F115" s="55" t="s">
        <v>539</v>
      </c>
      <c r="G115" s="55" t="s">
        <v>540</v>
      </c>
      <c r="H115" s="55" t="s">
        <v>620</v>
      </c>
      <c r="I115" s="62" t="s">
        <v>568</v>
      </c>
      <c r="J115" s="62" t="s">
        <v>566</v>
      </c>
      <c r="K115" s="62" t="s">
        <v>621</v>
      </c>
      <c r="L115" s="62" t="s">
        <v>622</v>
      </c>
      <c r="M115" s="61"/>
    </row>
    <row r="116" ht="67.8" customHeight="1" spans="1:13">
      <c r="A116" s="10"/>
      <c r="B116" s="55"/>
      <c r="C116" s="55"/>
      <c r="D116" s="57"/>
      <c r="E116" s="55"/>
      <c r="F116" s="55" t="s">
        <v>539</v>
      </c>
      <c r="G116" s="55" t="s">
        <v>569</v>
      </c>
      <c r="H116" s="55" t="s">
        <v>624</v>
      </c>
      <c r="I116" s="62" t="s">
        <v>568</v>
      </c>
      <c r="J116" s="62" t="s">
        <v>566</v>
      </c>
      <c r="K116" s="62" t="s">
        <v>537</v>
      </c>
      <c r="L116" s="62" t="s">
        <v>538</v>
      </c>
      <c r="M116" s="61"/>
    </row>
    <row r="117" ht="19.9" customHeight="1" spans="1:13">
      <c r="A117" s="10"/>
      <c r="B117" s="55"/>
      <c r="C117" s="55" t="s">
        <v>270</v>
      </c>
      <c r="D117" s="57" t="s">
        <v>643</v>
      </c>
      <c r="E117" s="55" t="s">
        <v>619</v>
      </c>
      <c r="F117" s="55" t="s">
        <v>539</v>
      </c>
      <c r="G117" s="55" t="s">
        <v>540</v>
      </c>
      <c r="H117" s="55" t="s">
        <v>620</v>
      </c>
      <c r="I117" s="62" t="s">
        <v>568</v>
      </c>
      <c r="J117" s="62" t="s">
        <v>566</v>
      </c>
      <c r="K117" s="62" t="s">
        <v>621</v>
      </c>
      <c r="L117" s="62" t="s">
        <v>622</v>
      </c>
      <c r="M117" s="61"/>
    </row>
    <row r="118" ht="67.8" customHeight="1" spans="1:13">
      <c r="A118" s="10"/>
      <c r="B118" s="55"/>
      <c r="C118" s="55"/>
      <c r="D118" s="57"/>
      <c r="E118" s="55"/>
      <c r="F118" s="55" t="s">
        <v>539</v>
      </c>
      <c r="G118" s="55" t="s">
        <v>569</v>
      </c>
      <c r="H118" s="55" t="s">
        <v>624</v>
      </c>
      <c r="I118" s="62" t="s">
        <v>568</v>
      </c>
      <c r="J118" s="62" t="s">
        <v>566</v>
      </c>
      <c r="K118" s="62" t="s">
        <v>537</v>
      </c>
      <c r="L118" s="62" t="s">
        <v>538</v>
      </c>
      <c r="M118" s="61"/>
    </row>
    <row r="119" ht="19.9" customHeight="1" spans="1:13">
      <c r="A119" s="10"/>
      <c r="B119" s="55"/>
      <c r="C119" s="55"/>
      <c r="D119" s="57"/>
      <c r="E119" s="55"/>
      <c r="F119" s="55" t="s">
        <v>532</v>
      </c>
      <c r="G119" s="55" t="s">
        <v>533</v>
      </c>
      <c r="H119" s="55" t="s">
        <v>623</v>
      </c>
      <c r="I119" s="62" t="s">
        <v>535</v>
      </c>
      <c r="J119" s="62" t="s">
        <v>536</v>
      </c>
      <c r="K119" s="62" t="s">
        <v>537</v>
      </c>
      <c r="L119" s="62" t="s">
        <v>622</v>
      </c>
      <c r="M119" s="61"/>
    </row>
    <row r="120" ht="81.4" customHeight="1" spans="1:13">
      <c r="A120" s="10"/>
      <c r="B120" s="55"/>
      <c r="C120" s="55"/>
      <c r="D120" s="57"/>
      <c r="E120" s="55"/>
      <c r="F120" s="55" t="s">
        <v>532</v>
      </c>
      <c r="G120" s="55" t="s">
        <v>625</v>
      </c>
      <c r="H120" s="55" t="s">
        <v>626</v>
      </c>
      <c r="I120" s="62" t="s">
        <v>568</v>
      </c>
      <c r="J120" s="62" t="s">
        <v>536</v>
      </c>
      <c r="K120" s="62" t="s">
        <v>537</v>
      </c>
      <c r="L120" s="62" t="s">
        <v>622</v>
      </c>
      <c r="M120" s="61"/>
    </row>
    <row r="121" ht="81.4" customHeight="1" spans="1:13">
      <c r="A121" s="10"/>
      <c r="B121" s="55"/>
      <c r="C121" s="55" t="s">
        <v>300</v>
      </c>
      <c r="D121" s="57" t="s">
        <v>644</v>
      </c>
      <c r="E121" s="55" t="s">
        <v>619</v>
      </c>
      <c r="F121" s="55" t="s">
        <v>532</v>
      </c>
      <c r="G121" s="55" t="s">
        <v>625</v>
      </c>
      <c r="H121" s="55" t="s">
        <v>626</v>
      </c>
      <c r="I121" s="62" t="s">
        <v>568</v>
      </c>
      <c r="J121" s="62" t="s">
        <v>536</v>
      </c>
      <c r="K121" s="62" t="s">
        <v>537</v>
      </c>
      <c r="L121" s="62" t="s">
        <v>622</v>
      </c>
      <c r="M121" s="61"/>
    </row>
    <row r="122" ht="67.8" customHeight="1" spans="1:13">
      <c r="A122" s="10"/>
      <c r="B122" s="55"/>
      <c r="C122" s="55"/>
      <c r="D122" s="57"/>
      <c r="E122" s="55"/>
      <c r="F122" s="55" t="s">
        <v>539</v>
      </c>
      <c r="G122" s="55" t="s">
        <v>569</v>
      </c>
      <c r="H122" s="55" t="s">
        <v>624</v>
      </c>
      <c r="I122" s="62" t="s">
        <v>568</v>
      </c>
      <c r="J122" s="62" t="s">
        <v>566</v>
      </c>
      <c r="K122" s="62" t="s">
        <v>537</v>
      </c>
      <c r="L122" s="62" t="s">
        <v>538</v>
      </c>
      <c r="M122" s="61"/>
    </row>
    <row r="123" ht="19.9" customHeight="1" spans="1:13">
      <c r="A123" s="10"/>
      <c r="B123" s="55"/>
      <c r="C123" s="55"/>
      <c r="D123" s="57"/>
      <c r="E123" s="55"/>
      <c r="F123" s="55" t="s">
        <v>539</v>
      </c>
      <c r="G123" s="55" t="s">
        <v>540</v>
      </c>
      <c r="H123" s="55" t="s">
        <v>620</v>
      </c>
      <c r="I123" s="62" t="s">
        <v>568</v>
      </c>
      <c r="J123" s="62" t="s">
        <v>566</v>
      </c>
      <c r="K123" s="62" t="s">
        <v>621</v>
      </c>
      <c r="L123" s="62" t="s">
        <v>622</v>
      </c>
      <c r="M123" s="61"/>
    </row>
    <row r="124" ht="19.9" customHeight="1" spans="1:13">
      <c r="A124" s="10"/>
      <c r="B124" s="55"/>
      <c r="C124" s="55"/>
      <c r="D124" s="57"/>
      <c r="E124" s="55"/>
      <c r="F124" s="55" t="s">
        <v>532</v>
      </c>
      <c r="G124" s="55" t="s">
        <v>533</v>
      </c>
      <c r="H124" s="55" t="s">
        <v>623</v>
      </c>
      <c r="I124" s="62" t="s">
        <v>535</v>
      </c>
      <c r="J124" s="62" t="s">
        <v>536</v>
      </c>
      <c r="K124" s="62" t="s">
        <v>537</v>
      </c>
      <c r="L124" s="62" t="s">
        <v>622</v>
      </c>
      <c r="M124" s="61"/>
    </row>
    <row r="125" ht="19.9" customHeight="1" spans="1:13">
      <c r="A125" s="10"/>
      <c r="B125" s="55" t="s">
        <v>645</v>
      </c>
      <c r="C125" s="55" t="s">
        <v>267</v>
      </c>
      <c r="D125" s="57" t="s">
        <v>238</v>
      </c>
      <c r="E125" s="55" t="s">
        <v>619</v>
      </c>
      <c r="F125" s="55" t="s">
        <v>539</v>
      </c>
      <c r="G125" s="55" t="s">
        <v>540</v>
      </c>
      <c r="H125" s="55" t="s">
        <v>620</v>
      </c>
      <c r="I125" s="62" t="s">
        <v>568</v>
      </c>
      <c r="J125" s="62" t="s">
        <v>566</v>
      </c>
      <c r="K125" s="62" t="s">
        <v>621</v>
      </c>
      <c r="L125" s="62" t="s">
        <v>622</v>
      </c>
      <c r="M125" s="61"/>
    </row>
    <row r="126" ht="67.8" customHeight="1" spans="1:13">
      <c r="A126" s="10"/>
      <c r="B126" s="55"/>
      <c r="C126" s="55"/>
      <c r="D126" s="57"/>
      <c r="E126" s="55"/>
      <c r="F126" s="55" t="s">
        <v>539</v>
      </c>
      <c r="G126" s="55" t="s">
        <v>569</v>
      </c>
      <c r="H126" s="55" t="s">
        <v>624</v>
      </c>
      <c r="I126" s="62" t="s">
        <v>568</v>
      </c>
      <c r="J126" s="62" t="s">
        <v>566</v>
      </c>
      <c r="K126" s="62" t="s">
        <v>537</v>
      </c>
      <c r="L126" s="62" t="s">
        <v>538</v>
      </c>
      <c r="M126" s="61"/>
    </row>
    <row r="127" ht="81.4" customHeight="1" spans="1:13">
      <c r="A127" s="10"/>
      <c r="B127" s="55"/>
      <c r="C127" s="55"/>
      <c r="D127" s="57"/>
      <c r="E127" s="55"/>
      <c r="F127" s="55" t="s">
        <v>532</v>
      </c>
      <c r="G127" s="55" t="s">
        <v>625</v>
      </c>
      <c r="H127" s="55" t="s">
        <v>626</v>
      </c>
      <c r="I127" s="62" t="s">
        <v>568</v>
      </c>
      <c r="J127" s="62" t="s">
        <v>536</v>
      </c>
      <c r="K127" s="62" t="s">
        <v>537</v>
      </c>
      <c r="L127" s="62" t="s">
        <v>622</v>
      </c>
      <c r="M127" s="61"/>
    </row>
    <row r="128" ht="19.9" customHeight="1" spans="1:13">
      <c r="A128" s="10"/>
      <c r="B128" s="55"/>
      <c r="C128" s="55"/>
      <c r="D128" s="57"/>
      <c r="E128" s="55"/>
      <c r="F128" s="55" t="s">
        <v>532</v>
      </c>
      <c r="G128" s="55" t="s">
        <v>533</v>
      </c>
      <c r="H128" s="55" t="s">
        <v>623</v>
      </c>
      <c r="I128" s="62" t="s">
        <v>535</v>
      </c>
      <c r="J128" s="62" t="s">
        <v>536</v>
      </c>
      <c r="K128" s="62" t="s">
        <v>537</v>
      </c>
      <c r="L128" s="62" t="s">
        <v>622</v>
      </c>
      <c r="M128" s="61"/>
    </row>
    <row r="129" ht="33.9" customHeight="1" spans="1:13">
      <c r="A129" s="10"/>
      <c r="B129" s="55" t="s">
        <v>646</v>
      </c>
      <c r="C129" s="55" t="s">
        <v>267</v>
      </c>
      <c r="D129" s="57" t="s">
        <v>647</v>
      </c>
      <c r="E129" s="55" t="s">
        <v>531</v>
      </c>
      <c r="F129" s="55" t="s">
        <v>539</v>
      </c>
      <c r="G129" s="55" t="s">
        <v>540</v>
      </c>
      <c r="H129" s="55" t="s">
        <v>541</v>
      </c>
      <c r="I129" s="62" t="s">
        <v>535</v>
      </c>
      <c r="J129" s="62" t="s">
        <v>536</v>
      </c>
      <c r="K129" s="62" t="s">
        <v>537</v>
      </c>
      <c r="L129" s="62" t="s">
        <v>542</v>
      </c>
      <c r="M129" s="61"/>
    </row>
    <row r="130" ht="33.9" customHeight="1" spans="1:13">
      <c r="A130" s="10"/>
      <c r="B130" s="55"/>
      <c r="C130" s="55"/>
      <c r="D130" s="57"/>
      <c r="E130" s="55"/>
      <c r="F130" s="55" t="s">
        <v>532</v>
      </c>
      <c r="G130" s="55" t="s">
        <v>533</v>
      </c>
      <c r="H130" s="55" t="s">
        <v>534</v>
      </c>
      <c r="I130" s="62" t="s">
        <v>535</v>
      </c>
      <c r="J130" s="62" t="s">
        <v>536</v>
      </c>
      <c r="K130" s="62" t="s">
        <v>537</v>
      </c>
      <c r="L130" s="62" t="s">
        <v>538</v>
      </c>
      <c r="M130" s="61"/>
    </row>
    <row r="131" ht="33.9" customHeight="1" spans="1:13">
      <c r="A131" s="10"/>
      <c r="B131" s="55" t="s">
        <v>648</v>
      </c>
      <c r="C131" s="55" t="s">
        <v>267</v>
      </c>
      <c r="D131" s="57" t="s">
        <v>649</v>
      </c>
      <c r="E131" s="55" t="s">
        <v>531</v>
      </c>
      <c r="F131" s="55" t="s">
        <v>532</v>
      </c>
      <c r="G131" s="55" t="s">
        <v>533</v>
      </c>
      <c r="H131" s="55" t="s">
        <v>534</v>
      </c>
      <c r="I131" s="62" t="s">
        <v>535</v>
      </c>
      <c r="J131" s="62" t="s">
        <v>536</v>
      </c>
      <c r="K131" s="62" t="s">
        <v>537</v>
      </c>
      <c r="L131" s="62" t="s">
        <v>538</v>
      </c>
      <c r="M131" s="61"/>
    </row>
    <row r="132" ht="33.9" customHeight="1" spans="1:13">
      <c r="A132" s="10"/>
      <c r="B132" s="55"/>
      <c r="C132" s="55"/>
      <c r="D132" s="57"/>
      <c r="E132" s="55"/>
      <c r="F132" s="55" t="s">
        <v>539</v>
      </c>
      <c r="G132" s="55" t="s">
        <v>540</v>
      </c>
      <c r="H132" s="55" t="s">
        <v>541</v>
      </c>
      <c r="I132" s="62" t="s">
        <v>535</v>
      </c>
      <c r="J132" s="62" t="s">
        <v>536</v>
      </c>
      <c r="K132" s="62" t="s">
        <v>537</v>
      </c>
      <c r="L132" s="62" t="s">
        <v>542</v>
      </c>
      <c r="M132" s="61"/>
    </row>
    <row r="133" ht="33.9" customHeight="1" spans="1:13">
      <c r="A133" s="10"/>
      <c r="B133" s="55"/>
      <c r="C133" s="55" t="s">
        <v>270</v>
      </c>
      <c r="D133" s="57" t="s">
        <v>650</v>
      </c>
      <c r="E133" s="55" t="s">
        <v>531</v>
      </c>
      <c r="F133" s="55" t="s">
        <v>532</v>
      </c>
      <c r="G133" s="55" t="s">
        <v>533</v>
      </c>
      <c r="H133" s="55" t="s">
        <v>534</v>
      </c>
      <c r="I133" s="62" t="s">
        <v>535</v>
      </c>
      <c r="J133" s="62" t="s">
        <v>536</v>
      </c>
      <c r="K133" s="62" t="s">
        <v>537</v>
      </c>
      <c r="L133" s="62" t="s">
        <v>538</v>
      </c>
      <c r="M133" s="61"/>
    </row>
    <row r="134" ht="33.9" customHeight="1" spans="1:13">
      <c r="A134" s="10"/>
      <c r="B134" s="55"/>
      <c r="C134" s="55"/>
      <c r="D134" s="57"/>
      <c r="E134" s="55"/>
      <c r="F134" s="55" t="s">
        <v>539</v>
      </c>
      <c r="G134" s="55" t="s">
        <v>540</v>
      </c>
      <c r="H134" s="55" t="s">
        <v>541</v>
      </c>
      <c r="I134" s="62" t="s">
        <v>535</v>
      </c>
      <c r="J134" s="62" t="s">
        <v>536</v>
      </c>
      <c r="K134" s="62" t="s">
        <v>537</v>
      </c>
      <c r="L134" s="62" t="s">
        <v>542</v>
      </c>
      <c r="M134" s="61"/>
    </row>
    <row r="135" ht="33.9" customHeight="1" spans="1:13">
      <c r="A135" s="10"/>
      <c r="B135" s="55"/>
      <c r="C135" s="55" t="s">
        <v>300</v>
      </c>
      <c r="D135" s="57" t="s">
        <v>647</v>
      </c>
      <c r="E135" s="55" t="s">
        <v>531</v>
      </c>
      <c r="F135" s="55" t="s">
        <v>539</v>
      </c>
      <c r="G135" s="55" t="s">
        <v>540</v>
      </c>
      <c r="H135" s="55" t="s">
        <v>541</v>
      </c>
      <c r="I135" s="62" t="s">
        <v>535</v>
      </c>
      <c r="J135" s="62" t="s">
        <v>536</v>
      </c>
      <c r="K135" s="62" t="s">
        <v>537</v>
      </c>
      <c r="L135" s="62" t="s">
        <v>542</v>
      </c>
      <c r="M135" s="61"/>
    </row>
    <row r="136" ht="33.9" customHeight="1" spans="1:13">
      <c r="A136" s="10"/>
      <c r="B136" s="55"/>
      <c r="C136" s="55"/>
      <c r="D136" s="57"/>
      <c r="E136" s="55"/>
      <c r="F136" s="55" t="s">
        <v>532</v>
      </c>
      <c r="G136" s="55" t="s">
        <v>533</v>
      </c>
      <c r="H136" s="55" t="s">
        <v>534</v>
      </c>
      <c r="I136" s="62" t="s">
        <v>535</v>
      </c>
      <c r="J136" s="62" t="s">
        <v>536</v>
      </c>
      <c r="K136" s="62" t="s">
        <v>537</v>
      </c>
      <c r="L136" s="62" t="s">
        <v>538</v>
      </c>
      <c r="M136" s="61"/>
    </row>
    <row r="137" ht="33.9" customHeight="1" spans="1:13">
      <c r="A137" s="10"/>
      <c r="B137" s="55" t="s">
        <v>651</v>
      </c>
      <c r="C137" s="55" t="s">
        <v>267</v>
      </c>
      <c r="D137" s="57" t="s">
        <v>652</v>
      </c>
      <c r="E137" s="55" t="s">
        <v>531</v>
      </c>
      <c r="F137" s="55" t="s">
        <v>539</v>
      </c>
      <c r="G137" s="55" t="s">
        <v>540</v>
      </c>
      <c r="H137" s="55" t="s">
        <v>541</v>
      </c>
      <c r="I137" s="62" t="s">
        <v>535</v>
      </c>
      <c r="J137" s="62" t="s">
        <v>536</v>
      </c>
      <c r="K137" s="62" t="s">
        <v>537</v>
      </c>
      <c r="L137" s="62" t="s">
        <v>542</v>
      </c>
      <c r="M137" s="61"/>
    </row>
    <row r="138" ht="33.9" customHeight="1" spans="1:13">
      <c r="A138" s="10"/>
      <c r="B138" s="55"/>
      <c r="C138" s="55"/>
      <c r="D138" s="57"/>
      <c r="E138" s="55"/>
      <c r="F138" s="55" t="s">
        <v>532</v>
      </c>
      <c r="G138" s="55" t="s">
        <v>533</v>
      </c>
      <c r="H138" s="55" t="s">
        <v>534</v>
      </c>
      <c r="I138" s="62" t="s">
        <v>535</v>
      </c>
      <c r="J138" s="62" t="s">
        <v>536</v>
      </c>
      <c r="K138" s="62" t="s">
        <v>537</v>
      </c>
      <c r="L138" s="62" t="s">
        <v>538</v>
      </c>
      <c r="M138" s="61"/>
    </row>
    <row r="139" ht="27.1" customHeight="1" spans="1:13">
      <c r="A139" s="10"/>
      <c r="B139" s="55" t="s">
        <v>653</v>
      </c>
      <c r="C139" s="55" t="s">
        <v>270</v>
      </c>
      <c r="D139" s="57" t="s">
        <v>407</v>
      </c>
      <c r="E139" s="55" t="s">
        <v>654</v>
      </c>
      <c r="F139" s="55" t="s">
        <v>562</v>
      </c>
      <c r="G139" s="55" t="s">
        <v>655</v>
      </c>
      <c r="H139" s="55" t="s">
        <v>656</v>
      </c>
      <c r="I139" s="62" t="s">
        <v>555</v>
      </c>
      <c r="J139" s="62" t="s">
        <v>616</v>
      </c>
      <c r="K139" s="62" t="s">
        <v>561</v>
      </c>
      <c r="L139" s="62" t="s">
        <v>566</v>
      </c>
      <c r="M139" s="61"/>
    </row>
    <row r="140" ht="27.1" customHeight="1" spans="1:13">
      <c r="A140" s="10"/>
      <c r="B140" s="55"/>
      <c r="C140" s="55"/>
      <c r="D140" s="57"/>
      <c r="E140" s="55"/>
      <c r="F140" s="55" t="s">
        <v>562</v>
      </c>
      <c r="G140" s="55" t="s">
        <v>563</v>
      </c>
      <c r="H140" s="55" t="s">
        <v>657</v>
      </c>
      <c r="I140" s="62" t="s">
        <v>555</v>
      </c>
      <c r="J140" s="62" t="s">
        <v>658</v>
      </c>
      <c r="K140" s="62" t="s">
        <v>561</v>
      </c>
      <c r="L140" s="62" t="s">
        <v>566</v>
      </c>
      <c r="M140" s="61"/>
    </row>
    <row r="141" ht="27.1" customHeight="1" spans="1:13">
      <c r="A141" s="10"/>
      <c r="B141" s="55"/>
      <c r="C141" s="55"/>
      <c r="D141" s="57"/>
      <c r="E141" s="55"/>
      <c r="F141" s="55" t="s">
        <v>532</v>
      </c>
      <c r="G141" s="55" t="s">
        <v>625</v>
      </c>
      <c r="H141" s="55" t="s">
        <v>659</v>
      </c>
      <c r="I141" s="62" t="s">
        <v>535</v>
      </c>
      <c r="J141" s="62" t="s">
        <v>660</v>
      </c>
      <c r="K141" s="62" t="s">
        <v>661</v>
      </c>
      <c r="L141" s="62" t="s">
        <v>573</v>
      </c>
      <c r="M141" s="61"/>
    </row>
    <row r="142" ht="27.1" customHeight="1" spans="1:13">
      <c r="A142" s="10"/>
      <c r="B142" s="55"/>
      <c r="C142" s="55"/>
      <c r="D142" s="57"/>
      <c r="E142" s="55"/>
      <c r="F142" s="55" t="s">
        <v>539</v>
      </c>
      <c r="G142" s="55" t="s">
        <v>540</v>
      </c>
      <c r="H142" s="55" t="s">
        <v>662</v>
      </c>
      <c r="I142" s="62" t="s">
        <v>555</v>
      </c>
      <c r="J142" s="62" t="s">
        <v>663</v>
      </c>
      <c r="K142" s="62" t="s">
        <v>621</v>
      </c>
      <c r="L142" s="62" t="s">
        <v>573</v>
      </c>
      <c r="M142" s="61"/>
    </row>
    <row r="143" ht="27.1" customHeight="1" spans="1:13">
      <c r="A143" s="10"/>
      <c r="B143" s="55"/>
      <c r="C143" s="55"/>
      <c r="D143" s="57"/>
      <c r="E143" s="55"/>
      <c r="F143" s="55" t="s">
        <v>539</v>
      </c>
      <c r="G143" s="55" t="s">
        <v>553</v>
      </c>
      <c r="H143" s="55" t="s">
        <v>664</v>
      </c>
      <c r="I143" s="62" t="s">
        <v>555</v>
      </c>
      <c r="J143" s="62" t="s">
        <v>665</v>
      </c>
      <c r="K143" s="62" t="s">
        <v>666</v>
      </c>
      <c r="L143" s="62" t="s">
        <v>573</v>
      </c>
      <c r="M143" s="61"/>
    </row>
    <row r="144" ht="27.1" customHeight="1" spans="1:13">
      <c r="A144" s="10"/>
      <c r="B144" s="55"/>
      <c r="C144" s="55"/>
      <c r="D144" s="57"/>
      <c r="E144" s="55"/>
      <c r="F144" s="55" t="s">
        <v>532</v>
      </c>
      <c r="G144" s="55" t="s">
        <v>533</v>
      </c>
      <c r="H144" s="55" t="s">
        <v>667</v>
      </c>
      <c r="I144" s="62" t="s">
        <v>555</v>
      </c>
      <c r="J144" s="62" t="s">
        <v>565</v>
      </c>
      <c r="K144" s="62" t="s">
        <v>668</v>
      </c>
      <c r="L144" s="62" t="s">
        <v>573</v>
      </c>
      <c r="M144" s="61"/>
    </row>
    <row r="145" ht="19.9" customHeight="1" spans="1:13">
      <c r="A145" s="10"/>
      <c r="B145" s="55"/>
      <c r="C145" s="55"/>
      <c r="D145" s="57"/>
      <c r="E145" s="55"/>
      <c r="F145" s="55" t="s">
        <v>539</v>
      </c>
      <c r="G145" s="55" t="s">
        <v>569</v>
      </c>
      <c r="H145" s="55" t="s">
        <v>669</v>
      </c>
      <c r="I145" s="62" t="s">
        <v>568</v>
      </c>
      <c r="J145" s="62" t="s">
        <v>670</v>
      </c>
      <c r="K145" s="62" t="s">
        <v>561</v>
      </c>
      <c r="L145" s="62" t="s">
        <v>622</v>
      </c>
      <c r="M145" s="61"/>
    </row>
    <row r="146" ht="27.1" customHeight="1" spans="1:13">
      <c r="A146" s="10"/>
      <c r="B146" s="55" t="s">
        <v>671</v>
      </c>
      <c r="C146" s="55" t="s">
        <v>270</v>
      </c>
      <c r="D146" s="57" t="s">
        <v>415</v>
      </c>
      <c r="E146" s="55" t="s">
        <v>672</v>
      </c>
      <c r="F146" s="55" t="s">
        <v>539</v>
      </c>
      <c r="G146" s="55" t="s">
        <v>569</v>
      </c>
      <c r="H146" s="55" t="s">
        <v>673</v>
      </c>
      <c r="I146" s="62" t="s">
        <v>555</v>
      </c>
      <c r="J146" s="62" t="s">
        <v>665</v>
      </c>
      <c r="K146" s="62" t="s">
        <v>674</v>
      </c>
      <c r="L146" s="62" t="s">
        <v>573</v>
      </c>
      <c r="M146" s="61"/>
    </row>
    <row r="147" ht="27.1" customHeight="1" spans="1:13">
      <c r="A147" s="10"/>
      <c r="B147" s="55"/>
      <c r="C147" s="55"/>
      <c r="D147" s="57"/>
      <c r="E147" s="55"/>
      <c r="F147" s="55" t="s">
        <v>539</v>
      </c>
      <c r="G147" s="55" t="s">
        <v>553</v>
      </c>
      <c r="H147" s="55" t="s">
        <v>664</v>
      </c>
      <c r="I147" s="62" t="s">
        <v>555</v>
      </c>
      <c r="J147" s="62" t="s">
        <v>665</v>
      </c>
      <c r="K147" s="62" t="s">
        <v>675</v>
      </c>
      <c r="L147" s="62" t="s">
        <v>573</v>
      </c>
      <c r="M147" s="61"/>
    </row>
    <row r="148" ht="27.1" customHeight="1" spans="1:13">
      <c r="A148" s="10"/>
      <c r="B148" s="55"/>
      <c r="C148" s="55"/>
      <c r="D148" s="57"/>
      <c r="E148" s="55"/>
      <c r="F148" s="55" t="s">
        <v>532</v>
      </c>
      <c r="G148" s="55" t="s">
        <v>533</v>
      </c>
      <c r="H148" s="55" t="s">
        <v>667</v>
      </c>
      <c r="I148" s="62" t="s">
        <v>555</v>
      </c>
      <c r="J148" s="62" t="s">
        <v>565</v>
      </c>
      <c r="K148" s="62" t="s">
        <v>676</v>
      </c>
      <c r="L148" s="62" t="s">
        <v>573</v>
      </c>
      <c r="M148" s="61"/>
    </row>
    <row r="149" ht="40.7" customHeight="1" spans="1:13">
      <c r="A149" s="10"/>
      <c r="B149" s="55"/>
      <c r="C149" s="55"/>
      <c r="D149" s="57"/>
      <c r="E149" s="55"/>
      <c r="F149" s="55" t="s">
        <v>539</v>
      </c>
      <c r="G149" s="55" t="s">
        <v>540</v>
      </c>
      <c r="H149" s="55" t="s">
        <v>677</v>
      </c>
      <c r="I149" s="62" t="s">
        <v>555</v>
      </c>
      <c r="J149" s="62" t="s">
        <v>678</v>
      </c>
      <c r="K149" s="62" t="s">
        <v>561</v>
      </c>
      <c r="L149" s="62" t="s">
        <v>622</v>
      </c>
      <c r="M149" s="61"/>
    </row>
    <row r="150" ht="27.1" customHeight="1" spans="1:13">
      <c r="A150" s="10"/>
      <c r="B150" s="55"/>
      <c r="C150" s="55"/>
      <c r="D150" s="57"/>
      <c r="E150" s="55"/>
      <c r="F150" s="55" t="s">
        <v>562</v>
      </c>
      <c r="G150" s="55" t="s">
        <v>655</v>
      </c>
      <c r="H150" s="55" t="s">
        <v>679</v>
      </c>
      <c r="I150" s="62" t="s">
        <v>555</v>
      </c>
      <c r="J150" s="62" t="s">
        <v>616</v>
      </c>
      <c r="K150" s="62" t="s">
        <v>561</v>
      </c>
      <c r="L150" s="62" t="s">
        <v>566</v>
      </c>
      <c r="M150" s="61"/>
    </row>
    <row r="151" ht="27.1" customHeight="1" spans="1:13">
      <c r="A151" s="10"/>
      <c r="B151" s="55"/>
      <c r="C151" s="55"/>
      <c r="D151" s="57"/>
      <c r="E151" s="55"/>
      <c r="F151" s="55" t="s">
        <v>562</v>
      </c>
      <c r="G151" s="55" t="s">
        <v>563</v>
      </c>
      <c r="H151" s="55" t="s">
        <v>657</v>
      </c>
      <c r="I151" s="62" t="s">
        <v>555</v>
      </c>
      <c r="J151" s="62" t="s">
        <v>658</v>
      </c>
      <c r="K151" s="62" t="s">
        <v>561</v>
      </c>
      <c r="L151" s="62" t="s">
        <v>566</v>
      </c>
      <c r="M151" s="61"/>
    </row>
    <row r="152" ht="27.1" customHeight="1" spans="1:13">
      <c r="A152" s="10"/>
      <c r="B152" s="55"/>
      <c r="C152" s="55"/>
      <c r="D152" s="57"/>
      <c r="E152" s="55"/>
      <c r="F152" s="55" t="s">
        <v>532</v>
      </c>
      <c r="G152" s="55" t="s">
        <v>625</v>
      </c>
      <c r="H152" s="55" t="s">
        <v>680</v>
      </c>
      <c r="I152" s="62" t="s">
        <v>568</v>
      </c>
      <c r="J152" s="62" t="s">
        <v>670</v>
      </c>
      <c r="K152" s="62" t="s">
        <v>561</v>
      </c>
      <c r="L152" s="62" t="s">
        <v>573</v>
      </c>
      <c r="M152" s="61"/>
    </row>
    <row r="153" ht="40.7" customHeight="1" spans="1:13">
      <c r="A153" s="10"/>
      <c r="B153" s="55" t="s">
        <v>681</v>
      </c>
      <c r="C153" s="55" t="s">
        <v>300</v>
      </c>
      <c r="D153" s="57" t="s">
        <v>430</v>
      </c>
      <c r="E153" s="55" t="s">
        <v>682</v>
      </c>
      <c r="F153" s="55" t="s">
        <v>539</v>
      </c>
      <c r="G153" s="55" t="s">
        <v>553</v>
      </c>
      <c r="H153" s="55" t="s">
        <v>683</v>
      </c>
      <c r="I153" s="62" t="s">
        <v>535</v>
      </c>
      <c r="J153" s="62" t="s">
        <v>684</v>
      </c>
      <c r="K153" s="62" t="s">
        <v>557</v>
      </c>
      <c r="L153" s="62" t="s">
        <v>573</v>
      </c>
      <c r="M153" s="61"/>
    </row>
    <row r="154" ht="54.25" customHeight="1" spans="1:13">
      <c r="A154" s="10"/>
      <c r="B154" s="55"/>
      <c r="C154" s="55"/>
      <c r="D154" s="57"/>
      <c r="E154" s="55"/>
      <c r="F154" s="55" t="s">
        <v>532</v>
      </c>
      <c r="G154" s="55" t="s">
        <v>533</v>
      </c>
      <c r="H154" s="55" t="s">
        <v>685</v>
      </c>
      <c r="I154" s="62" t="s">
        <v>571</v>
      </c>
      <c r="J154" s="62" t="s">
        <v>572</v>
      </c>
      <c r="K154" s="62"/>
      <c r="L154" s="62" t="s">
        <v>622</v>
      </c>
      <c r="M154" s="61"/>
    </row>
    <row r="155" ht="27.1" customHeight="1" spans="1:13">
      <c r="A155" s="10"/>
      <c r="B155" s="55"/>
      <c r="C155" s="55"/>
      <c r="D155" s="57"/>
      <c r="E155" s="55"/>
      <c r="F155" s="55" t="s">
        <v>539</v>
      </c>
      <c r="G155" s="55" t="s">
        <v>540</v>
      </c>
      <c r="H155" s="55" t="s">
        <v>682</v>
      </c>
      <c r="I155" s="62" t="s">
        <v>568</v>
      </c>
      <c r="J155" s="62" t="s">
        <v>686</v>
      </c>
      <c r="K155" s="62" t="s">
        <v>687</v>
      </c>
      <c r="L155" s="62" t="s">
        <v>573</v>
      </c>
      <c r="M155" s="61"/>
    </row>
    <row r="156" ht="27.1" customHeight="1" spans="1:13">
      <c r="A156" s="10"/>
      <c r="B156" s="55"/>
      <c r="C156" s="55"/>
      <c r="D156" s="57"/>
      <c r="E156" s="55"/>
      <c r="F156" s="55" t="s">
        <v>539</v>
      </c>
      <c r="G156" s="55" t="s">
        <v>569</v>
      </c>
      <c r="H156" s="55" t="s">
        <v>682</v>
      </c>
      <c r="I156" s="62" t="s">
        <v>571</v>
      </c>
      <c r="J156" s="62" t="s">
        <v>572</v>
      </c>
      <c r="K156" s="62"/>
      <c r="L156" s="62" t="s">
        <v>573</v>
      </c>
      <c r="M156" s="61"/>
    </row>
    <row r="157" ht="54.25" customHeight="1" spans="1:13">
      <c r="A157" s="10"/>
      <c r="B157" s="55"/>
      <c r="C157" s="55"/>
      <c r="D157" s="57"/>
      <c r="E157" s="55"/>
      <c r="F157" s="55" t="s">
        <v>532</v>
      </c>
      <c r="G157" s="55" t="s">
        <v>576</v>
      </c>
      <c r="H157" s="55" t="s">
        <v>688</v>
      </c>
      <c r="I157" s="62" t="s">
        <v>571</v>
      </c>
      <c r="J157" s="62" t="s">
        <v>572</v>
      </c>
      <c r="K157" s="62"/>
      <c r="L157" s="62" t="s">
        <v>573</v>
      </c>
      <c r="M157" s="61"/>
    </row>
    <row r="158" ht="27.1" customHeight="1" spans="1:13">
      <c r="A158" s="10"/>
      <c r="B158" s="55"/>
      <c r="C158" s="55"/>
      <c r="D158" s="57"/>
      <c r="E158" s="55"/>
      <c r="F158" s="55" t="s">
        <v>562</v>
      </c>
      <c r="G158" s="55" t="s">
        <v>563</v>
      </c>
      <c r="H158" s="55" t="s">
        <v>689</v>
      </c>
      <c r="I158" s="62" t="s">
        <v>568</v>
      </c>
      <c r="J158" s="62" t="s">
        <v>566</v>
      </c>
      <c r="K158" s="62" t="s">
        <v>537</v>
      </c>
      <c r="L158" s="62" t="s">
        <v>566</v>
      </c>
      <c r="M158" s="61"/>
    </row>
    <row r="159" ht="27.1" customHeight="1" spans="1:13">
      <c r="A159" s="10"/>
      <c r="B159" s="55"/>
      <c r="C159" s="55"/>
      <c r="D159" s="57"/>
      <c r="E159" s="55"/>
      <c r="F159" s="55" t="s">
        <v>562</v>
      </c>
      <c r="G159" s="55" t="s">
        <v>563</v>
      </c>
      <c r="H159" s="55" t="s">
        <v>690</v>
      </c>
      <c r="I159" s="62" t="s">
        <v>555</v>
      </c>
      <c r="J159" s="62" t="s">
        <v>565</v>
      </c>
      <c r="K159" s="62" t="s">
        <v>537</v>
      </c>
      <c r="L159" s="62" t="s">
        <v>566</v>
      </c>
      <c r="M159" s="61"/>
    </row>
    <row r="160" ht="19.9" customHeight="1" spans="1:13">
      <c r="A160" s="10"/>
      <c r="B160" s="55" t="s">
        <v>691</v>
      </c>
      <c r="C160" s="55" t="s">
        <v>300</v>
      </c>
      <c r="D160" s="57" t="s">
        <v>432</v>
      </c>
      <c r="E160" s="55" t="s">
        <v>692</v>
      </c>
      <c r="F160" s="55" t="s">
        <v>539</v>
      </c>
      <c r="G160" s="55" t="s">
        <v>553</v>
      </c>
      <c r="H160" s="55" t="s">
        <v>693</v>
      </c>
      <c r="I160" s="62" t="s">
        <v>535</v>
      </c>
      <c r="J160" s="62" t="s">
        <v>684</v>
      </c>
      <c r="K160" s="62" t="s">
        <v>557</v>
      </c>
      <c r="L160" s="62" t="s">
        <v>573</v>
      </c>
      <c r="M160" s="61"/>
    </row>
    <row r="161" ht="27.1" customHeight="1" spans="1:13">
      <c r="A161" s="10"/>
      <c r="B161" s="55"/>
      <c r="C161" s="55"/>
      <c r="D161" s="57"/>
      <c r="E161" s="55"/>
      <c r="F161" s="55" t="s">
        <v>532</v>
      </c>
      <c r="G161" s="55" t="s">
        <v>576</v>
      </c>
      <c r="H161" s="55" t="s">
        <v>694</v>
      </c>
      <c r="I161" s="62" t="s">
        <v>571</v>
      </c>
      <c r="J161" s="62" t="s">
        <v>572</v>
      </c>
      <c r="K161" s="62"/>
      <c r="L161" s="62" t="s">
        <v>573</v>
      </c>
      <c r="M161" s="61"/>
    </row>
    <row r="162" ht="27.1" customHeight="1" spans="1:13">
      <c r="A162" s="10"/>
      <c r="B162" s="55"/>
      <c r="C162" s="55"/>
      <c r="D162" s="57"/>
      <c r="E162" s="55"/>
      <c r="F162" s="55" t="s">
        <v>562</v>
      </c>
      <c r="G162" s="55" t="s">
        <v>563</v>
      </c>
      <c r="H162" s="55" t="s">
        <v>695</v>
      </c>
      <c r="I162" s="62" t="s">
        <v>568</v>
      </c>
      <c r="J162" s="62" t="s">
        <v>595</v>
      </c>
      <c r="K162" s="62" t="s">
        <v>537</v>
      </c>
      <c r="L162" s="62" t="s">
        <v>566</v>
      </c>
      <c r="M162" s="61"/>
    </row>
    <row r="163" ht="40.7" customHeight="1" spans="1:13">
      <c r="A163" s="10"/>
      <c r="B163" s="55"/>
      <c r="C163" s="55"/>
      <c r="D163" s="57"/>
      <c r="E163" s="55"/>
      <c r="F163" s="55" t="s">
        <v>539</v>
      </c>
      <c r="G163" s="55" t="s">
        <v>569</v>
      </c>
      <c r="H163" s="55" t="s">
        <v>696</v>
      </c>
      <c r="I163" s="62" t="s">
        <v>571</v>
      </c>
      <c r="J163" s="62" t="s">
        <v>572</v>
      </c>
      <c r="K163" s="62"/>
      <c r="L163" s="62" t="s">
        <v>573</v>
      </c>
      <c r="M163" s="61"/>
    </row>
    <row r="164" ht="27.1" customHeight="1" spans="1:13">
      <c r="A164" s="10"/>
      <c r="B164" s="55"/>
      <c r="C164" s="55"/>
      <c r="D164" s="57"/>
      <c r="E164" s="55"/>
      <c r="F164" s="55" t="s">
        <v>562</v>
      </c>
      <c r="G164" s="55" t="s">
        <v>563</v>
      </c>
      <c r="H164" s="55" t="s">
        <v>697</v>
      </c>
      <c r="I164" s="62" t="s">
        <v>555</v>
      </c>
      <c r="J164" s="62" t="s">
        <v>565</v>
      </c>
      <c r="K164" s="62" t="s">
        <v>537</v>
      </c>
      <c r="L164" s="62" t="s">
        <v>566</v>
      </c>
      <c r="M164" s="61"/>
    </row>
    <row r="165" ht="81.4" customHeight="1" spans="1:13">
      <c r="A165" s="10"/>
      <c r="B165" s="55"/>
      <c r="C165" s="55"/>
      <c r="D165" s="57"/>
      <c r="E165" s="55"/>
      <c r="F165" s="55" t="s">
        <v>532</v>
      </c>
      <c r="G165" s="55" t="s">
        <v>533</v>
      </c>
      <c r="H165" s="55" t="s">
        <v>698</v>
      </c>
      <c r="I165" s="62" t="s">
        <v>571</v>
      </c>
      <c r="J165" s="62" t="s">
        <v>572</v>
      </c>
      <c r="K165" s="62"/>
      <c r="L165" s="62" t="s">
        <v>573</v>
      </c>
      <c r="M165" s="61"/>
    </row>
    <row r="166" ht="27.1" customHeight="1" spans="1:13">
      <c r="A166" s="10"/>
      <c r="B166" s="55"/>
      <c r="C166" s="55"/>
      <c r="D166" s="57"/>
      <c r="E166" s="55"/>
      <c r="F166" s="55" t="s">
        <v>539</v>
      </c>
      <c r="G166" s="55" t="s">
        <v>540</v>
      </c>
      <c r="H166" s="55" t="s">
        <v>699</v>
      </c>
      <c r="I166" s="62" t="s">
        <v>555</v>
      </c>
      <c r="J166" s="62" t="s">
        <v>622</v>
      </c>
      <c r="K166" s="62" t="s">
        <v>700</v>
      </c>
      <c r="L166" s="62" t="s">
        <v>622</v>
      </c>
      <c r="M166" s="61"/>
    </row>
    <row r="167" ht="67.8" customHeight="1" spans="1:13">
      <c r="A167" s="10"/>
      <c r="B167" s="55" t="s">
        <v>701</v>
      </c>
      <c r="C167" s="55" t="s">
        <v>267</v>
      </c>
      <c r="D167" s="57" t="s">
        <v>352</v>
      </c>
      <c r="E167" s="55" t="s">
        <v>619</v>
      </c>
      <c r="F167" s="55" t="s">
        <v>539</v>
      </c>
      <c r="G167" s="55" t="s">
        <v>569</v>
      </c>
      <c r="H167" s="55" t="s">
        <v>624</v>
      </c>
      <c r="I167" s="62" t="s">
        <v>568</v>
      </c>
      <c r="J167" s="62" t="s">
        <v>566</v>
      </c>
      <c r="K167" s="62" t="s">
        <v>537</v>
      </c>
      <c r="L167" s="62" t="s">
        <v>538</v>
      </c>
      <c r="M167" s="61"/>
    </row>
    <row r="168" ht="81.4" customHeight="1" spans="1:13">
      <c r="A168" s="10"/>
      <c r="B168" s="55"/>
      <c r="C168" s="55"/>
      <c r="D168" s="57"/>
      <c r="E168" s="55"/>
      <c r="F168" s="55" t="s">
        <v>532</v>
      </c>
      <c r="G168" s="55" t="s">
        <v>625</v>
      </c>
      <c r="H168" s="55" t="s">
        <v>626</v>
      </c>
      <c r="I168" s="62" t="s">
        <v>568</v>
      </c>
      <c r="J168" s="62" t="s">
        <v>536</v>
      </c>
      <c r="K168" s="62" t="s">
        <v>537</v>
      </c>
      <c r="L168" s="62" t="s">
        <v>622</v>
      </c>
      <c r="M168" s="61"/>
    </row>
    <row r="169" ht="19.9" customHeight="1" spans="1:13">
      <c r="A169" s="10"/>
      <c r="B169" s="55"/>
      <c r="C169" s="55"/>
      <c r="D169" s="57"/>
      <c r="E169" s="55"/>
      <c r="F169" s="55" t="s">
        <v>532</v>
      </c>
      <c r="G169" s="55" t="s">
        <v>533</v>
      </c>
      <c r="H169" s="55" t="s">
        <v>623</v>
      </c>
      <c r="I169" s="62" t="s">
        <v>535</v>
      </c>
      <c r="J169" s="62" t="s">
        <v>536</v>
      </c>
      <c r="K169" s="62" t="s">
        <v>537</v>
      </c>
      <c r="L169" s="62" t="s">
        <v>622</v>
      </c>
      <c r="M169" s="61"/>
    </row>
    <row r="170" ht="19.9" customHeight="1" spans="1:13">
      <c r="A170" s="10"/>
      <c r="B170" s="55"/>
      <c r="C170" s="55"/>
      <c r="D170" s="57"/>
      <c r="E170" s="55"/>
      <c r="F170" s="55" t="s">
        <v>539</v>
      </c>
      <c r="G170" s="55" t="s">
        <v>540</v>
      </c>
      <c r="H170" s="55" t="s">
        <v>620</v>
      </c>
      <c r="I170" s="62" t="s">
        <v>568</v>
      </c>
      <c r="J170" s="62" t="s">
        <v>566</v>
      </c>
      <c r="K170" s="62" t="s">
        <v>621</v>
      </c>
      <c r="L170" s="62" t="s">
        <v>622</v>
      </c>
      <c r="M170" s="61"/>
    </row>
    <row r="171" ht="81.4" customHeight="1" spans="1:13">
      <c r="A171" s="10"/>
      <c r="B171" s="55"/>
      <c r="C171" s="55" t="s">
        <v>270</v>
      </c>
      <c r="D171" s="57" t="s">
        <v>702</v>
      </c>
      <c r="E171" s="55" t="s">
        <v>619</v>
      </c>
      <c r="F171" s="55" t="s">
        <v>532</v>
      </c>
      <c r="G171" s="55" t="s">
        <v>625</v>
      </c>
      <c r="H171" s="55" t="s">
        <v>626</v>
      </c>
      <c r="I171" s="62" t="s">
        <v>568</v>
      </c>
      <c r="J171" s="62" t="s">
        <v>536</v>
      </c>
      <c r="K171" s="62" t="s">
        <v>537</v>
      </c>
      <c r="L171" s="62" t="s">
        <v>622</v>
      </c>
      <c r="M171" s="61"/>
    </row>
    <row r="172" ht="19.9" customHeight="1" spans="1:13">
      <c r="A172" s="10"/>
      <c r="B172" s="55"/>
      <c r="C172" s="55"/>
      <c r="D172" s="57"/>
      <c r="E172" s="55"/>
      <c r="F172" s="55" t="s">
        <v>532</v>
      </c>
      <c r="G172" s="55" t="s">
        <v>533</v>
      </c>
      <c r="H172" s="55" t="s">
        <v>623</v>
      </c>
      <c r="I172" s="62" t="s">
        <v>535</v>
      </c>
      <c r="J172" s="62" t="s">
        <v>536</v>
      </c>
      <c r="K172" s="62" t="s">
        <v>537</v>
      </c>
      <c r="L172" s="62" t="s">
        <v>622</v>
      </c>
      <c r="M172" s="61"/>
    </row>
    <row r="173" ht="19.9" customHeight="1" spans="1:13">
      <c r="A173" s="10"/>
      <c r="B173" s="55"/>
      <c r="C173" s="55"/>
      <c r="D173" s="57"/>
      <c r="E173" s="55"/>
      <c r="F173" s="55" t="s">
        <v>539</v>
      </c>
      <c r="G173" s="55" t="s">
        <v>540</v>
      </c>
      <c r="H173" s="55" t="s">
        <v>620</v>
      </c>
      <c r="I173" s="62" t="s">
        <v>568</v>
      </c>
      <c r="J173" s="62" t="s">
        <v>566</v>
      </c>
      <c r="K173" s="62" t="s">
        <v>621</v>
      </c>
      <c r="L173" s="62" t="s">
        <v>622</v>
      </c>
      <c r="M173" s="61"/>
    </row>
    <row r="174" ht="67.8" customHeight="1" spans="1:13">
      <c r="A174" s="10"/>
      <c r="B174" s="55"/>
      <c r="C174" s="55"/>
      <c r="D174" s="57"/>
      <c r="E174" s="55"/>
      <c r="F174" s="55" t="s">
        <v>539</v>
      </c>
      <c r="G174" s="55" t="s">
        <v>569</v>
      </c>
      <c r="H174" s="55" t="s">
        <v>624</v>
      </c>
      <c r="I174" s="62" t="s">
        <v>568</v>
      </c>
      <c r="J174" s="62" t="s">
        <v>566</v>
      </c>
      <c r="K174" s="62" t="s">
        <v>537</v>
      </c>
      <c r="L174" s="62" t="s">
        <v>538</v>
      </c>
      <c r="M174" s="61"/>
    </row>
    <row r="175" ht="19.9" customHeight="1" spans="1:13">
      <c r="A175" s="10"/>
      <c r="B175" s="55"/>
      <c r="C175" s="55" t="s">
        <v>300</v>
      </c>
      <c r="D175" s="57" t="s">
        <v>703</v>
      </c>
      <c r="E175" s="55" t="s">
        <v>619</v>
      </c>
      <c r="F175" s="55" t="s">
        <v>532</v>
      </c>
      <c r="G175" s="55" t="s">
        <v>533</v>
      </c>
      <c r="H175" s="55" t="s">
        <v>623</v>
      </c>
      <c r="I175" s="62" t="s">
        <v>535</v>
      </c>
      <c r="J175" s="62" t="s">
        <v>536</v>
      </c>
      <c r="K175" s="62" t="s">
        <v>537</v>
      </c>
      <c r="L175" s="62" t="s">
        <v>622</v>
      </c>
      <c r="M175" s="61"/>
    </row>
    <row r="176" ht="81.4" customHeight="1" spans="1:13">
      <c r="A176" s="10"/>
      <c r="B176" s="55"/>
      <c r="C176" s="55"/>
      <c r="D176" s="57"/>
      <c r="E176" s="55"/>
      <c r="F176" s="55" t="s">
        <v>532</v>
      </c>
      <c r="G176" s="55" t="s">
        <v>625</v>
      </c>
      <c r="H176" s="55" t="s">
        <v>626</v>
      </c>
      <c r="I176" s="62" t="s">
        <v>568</v>
      </c>
      <c r="J176" s="62" t="s">
        <v>536</v>
      </c>
      <c r="K176" s="62" t="s">
        <v>537</v>
      </c>
      <c r="L176" s="62" t="s">
        <v>622</v>
      </c>
      <c r="M176" s="61"/>
    </row>
    <row r="177" ht="19.9" customHeight="1" spans="1:13">
      <c r="A177" s="10"/>
      <c r="B177" s="55"/>
      <c r="C177" s="55"/>
      <c r="D177" s="57"/>
      <c r="E177" s="55"/>
      <c r="F177" s="55" t="s">
        <v>539</v>
      </c>
      <c r="G177" s="55" t="s">
        <v>540</v>
      </c>
      <c r="H177" s="55" t="s">
        <v>620</v>
      </c>
      <c r="I177" s="62" t="s">
        <v>568</v>
      </c>
      <c r="J177" s="62" t="s">
        <v>566</v>
      </c>
      <c r="K177" s="62" t="s">
        <v>621</v>
      </c>
      <c r="L177" s="62" t="s">
        <v>622</v>
      </c>
      <c r="M177" s="61"/>
    </row>
    <row r="178" ht="67.8" customHeight="1" spans="1:13">
      <c r="A178" s="10"/>
      <c r="B178" s="55"/>
      <c r="C178" s="55"/>
      <c r="D178" s="57"/>
      <c r="E178" s="55"/>
      <c r="F178" s="55" t="s">
        <v>539</v>
      </c>
      <c r="G178" s="55" t="s">
        <v>569</v>
      </c>
      <c r="H178" s="55" t="s">
        <v>624</v>
      </c>
      <c r="I178" s="62" t="s">
        <v>568</v>
      </c>
      <c r="J178" s="62" t="s">
        <v>566</v>
      </c>
      <c r="K178" s="62" t="s">
        <v>537</v>
      </c>
      <c r="L178" s="62" t="s">
        <v>538</v>
      </c>
      <c r="M178" s="61"/>
    </row>
    <row r="179" ht="33.9" customHeight="1" spans="1:13">
      <c r="A179" s="10"/>
      <c r="B179" s="55" t="s">
        <v>704</v>
      </c>
      <c r="C179" s="55" t="s">
        <v>267</v>
      </c>
      <c r="D179" s="57" t="s">
        <v>705</v>
      </c>
      <c r="E179" s="55" t="s">
        <v>531</v>
      </c>
      <c r="F179" s="55" t="s">
        <v>539</v>
      </c>
      <c r="G179" s="55" t="s">
        <v>540</v>
      </c>
      <c r="H179" s="55" t="s">
        <v>541</v>
      </c>
      <c r="I179" s="62" t="s">
        <v>535</v>
      </c>
      <c r="J179" s="62" t="s">
        <v>536</v>
      </c>
      <c r="K179" s="62" t="s">
        <v>537</v>
      </c>
      <c r="L179" s="62" t="s">
        <v>542</v>
      </c>
      <c r="M179" s="61"/>
    </row>
    <row r="180" ht="33.9" customHeight="1" spans="1:13">
      <c r="A180" s="10"/>
      <c r="B180" s="55"/>
      <c r="C180" s="55"/>
      <c r="D180" s="57"/>
      <c r="E180" s="55"/>
      <c r="F180" s="55" t="s">
        <v>532</v>
      </c>
      <c r="G180" s="55" t="s">
        <v>533</v>
      </c>
      <c r="H180" s="55" t="s">
        <v>534</v>
      </c>
      <c r="I180" s="62" t="s">
        <v>535</v>
      </c>
      <c r="J180" s="62" t="s">
        <v>536</v>
      </c>
      <c r="K180" s="62" t="s">
        <v>537</v>
      </c>
      <c r="L180" s="62" t="s">
        <v>538</v>
      </c>
      <c r="M180" s="61"/>
    </row>
    <row r="181" ht="33.9" customHeight="1" spans="1:13">
      <c r="A181" s="10"/>
      <c r="B181" s="55" t="s">
        <v>706</v>
      </c>
      <c r="C181" s="55" t="s">
        <v>300</v>
      </c>
      <c r="D181" s="57" t="s">
        <v>707</v>
      </c>
      <c r="E181" s="55" t="s">
        <v>531</v>
      </c>
      <c r="F181" s="55" t="s">
        <v>539</v>
      </c>
      <c r="G181" s="55" t="s">
        <v>540</v>
      </c>
      <c r="H181" s="55" t="s">
        <v>541</v>
      </c>
      <c r="I181" s="62" t="s">
        <v>535</v>
      </c>
      <c r="J181" s="62" t="s">
        <v>536</v>
      </c>
      <c r="K181" s="62" t="s">
        <v>537</v>
      </c>
      <c r="L181" s="62" t="s">
        <v>542</v>
      </c>
      <c r="M181" s="61"/>
    </row>
    <row r="182" ht="33.9" customHeight="1" spans="1:13">
      <c r="A182" s="10"/>
      <c r="B182" s="55"/>
      <c r="C182" s="55"/>
      <c r="D182" s="57"/>
      <c r="E182" s="55"/>
      <c r="F182" s="55" t="s">
        <v>532</v>
      </c>
      <c r="G182" s="55" t="s">
        <v>533</v>
      </c>
      <c r="H182" s="55" t="s">
        <v>534</v>
      </c>
      <c r="I182" s="62" t="s">
        <v>535</v>
      </c>
      <c r="J182" s="62" t="s">
        <v>536</v>
      </c>
      <c r="K182" s="62" t="s">
        <v>537</v>
      </c>
      <c r="L182" s="62" t="s">
        <v>538</v>
      </c>
      <c r="M182" s="61"/>
    </row>
    <row r="183" ht="33.9" customHeight="1" spans="1:13">
      <c r="A183" s="10"/>
      <c r="B183" s="55" t="s">
        <v>708</v>
      </c>
      <c r="C183" s="55" t="s">
        <v>267</v>
      </c>
      <c r="D183" s="57" t="s">
        <v>709</v>
      </c>
      <c r="E183" s="55" t="s">
        <v>531</v>
      </c>
      <c r="F183" s="55" t="s">
        <v>539</v>
      </c>
      <c r="G183" s="55" t="s">
        <v>540</v>
      </c>
      <c r="H183" s="55" t="s">
        <v>541</v>
      </c>
      <c r="I183" s="62" t="s">
        <v>535</v>
      </c>
      <c r="J183" s="62" t="s">
        <v>536</v>
      </c>
      <c r="K183" s="62" t="s">
        <v>537</v>
      </c>
      <c r="L183" s="62" t="s">
        <v>542</v>
      </c>
      <c r="M183" s="61"/>
    </row>
    <row r="184" ht="33.9" customHeight="1" spans="1:13">
      <c r="A184" s="10"/>
      <c r="B184" s="55"/>
      <c r="C184" s="55"/>
      <c r="D184" s="57"/>
      <c r="E184" s="55"/>
      <c r="F184" s="55" t="s">
        <v>532</v>
      </c>
      <c r="G184" s="55" t="s">
        <v>533</v>
      </c>
      <c r="H184" s="55" t="s">
        <v>534</v>
      </c>
      <c r="I184" s="62" t="s">
        <v>535</v>
      </c>
      <c r="J184" s="62" t="s">
        <v>536</v>
      </c>
      <c r="K184" s="62" t="s">
        <v>537</v>
      </c>
      <c r="L184" s="62" t="s">
        <v>538</v>
      </c>
      <c r="M184" s="61"/>
    </row>
    <row r="185" ht="33.9" customHeight="1" spans="1:13">
      <c r="A185" s="10"/>
      <c r="B185" s="55"/>
      <c r="C185" s="55" t="s">
        <v>300</v>
      </c>
      <c r="D185" s="57" t="s">
        <v>710</v>
      </c>
      <c r="E185" s="55" t="s">
        <v>531</v>
      </c>
      <c r="F185" s="55" t="s">
        <v>532</v>
      </c>
      <c r="G185" s="55" t="s">
        <v>533</v>
      </c>
      <c r="H185" s="55" t="s">
        <v>534</v>
      </c>
      <c r="I185" s="62" t="s">
        <v>535</v>
      </c>
      <c r="J185" s="62" t="s">
        <v>536</v>
      </c>
      <c r="K185" s="62" t="s">
        <v>537</v>
      </c>
      <c r="L185" s="62" t="s">
        <v>538</v>
      </c>
      <c r="M185" s="61"/>
    </row>
    <row r="186" ht="33.9" customHeight="1" spans="1:13">
      <c r="A186" s="10"/>
      <c r="B186" s="55"/>
      <c r="C186" s="55"/>
      <c r="D186" s="57"/>
      <c r="E186" s="55"/>
      <c r="F186" s="55" t="s">
        <v>539</v>
      </c>
      <c r="G186" s="55" t="s">
        <v>540</v>
      </c>
      <c r="H186" s="55" t="s">
        <v>541</v>
      </c>
      <c r="I186" s="62" t="s">
        <v>535</v>
      </c>
      <c r="J186" s="62" t="s">
        <v>536</v>
      </c>
      <c r="K186" s="62" t="s">
        <v>537</v>
      </c>
      <c r="L186" s="62" t="s">
        <v>542</v>
      </c>
      <c r="M186" s="61"/>
    </row>
    <row r="187" ht="33.9" customHeight="1" spans="1:13">
      <c r="A187" s="10"/>
      <c r="B187" s="55" t="s">
        <v>711</v>
      </c>
      <c r="C187" s="55" t="s">
        <v>267</v>
      </c>
      <c r="D187" s="57" t="s">
        <v>295</v>
      </c>
      <c r="E187" s="55" t="s">
        <v>531</v>
      </c>
      <c r="F187" s="55" t="s">
        <v>539</v>
      </c>
      <c r="G187" s="55" t="s">
        <v>540</v>
      </c>
      <c r="H187" s="55" t="s">
        <v>541</v>
      </c>
      <c r="I187" s="62" t="s">
        <v>535</v>
      </c>
      <c r="J187" s="62" t="s">
        <v>536</v>
      </c>
      <c r="K187" s="62" t="s">
        <v>537</v>
      </c>
      <c r="L187" s="62" t="s">
        <v>542</v>
      </c>
      <c r="M187" s="61"/>
    </row>
    <row r="188" ht="33.9" customHeight="1" spans="1:13">
      <c r="A188" s="10"/>
      <c r="B188" s="55"/>
      <c r="C188" s="55"/>
      <c r="D188" s="57"/>
      <c r="E188" s="55"/>
      <c r="F188" s="55" t="s">
        <v>532</v>
      </c>
      <c r="G188" s="55" t="s">
        <v>533</v>
      </c>
      <c r="H188" s="55" t="s">
        <v>534</v>
      </c>
      <c r="I188" s="62" t="s">
        <v>535</v>
      </c>
      <c r="J188" s="62" t="s">
        <v>536</v>
      </c>
      <c r="K188" s="62" t="s">
        <v>537</v>
      </c>
      <c r="L188" s="62" t="s">
        <v>538</v>
      </c>
      <c r="M188" s="61"/>
    </row>
    <row r="189" ht="33.9" customHeight="1" spans="1:13">
      <c r="A189" s="10"/>
      <c r="B189" s="55"/>
      <c r="C189" s="55" t="s">
        <v>270</v>
      </c>
      <c r="D189" s="57" t="s">
        <v>326</v>
      </c>
      <c r="E189" s="55" t="s">
        <v>531</v>
      </c>
      <c r="F189" s="55" t="s">
        <v>539</v>
      </c>
      <c r="G189" s="55" t="s">
        <v>540</v>
      </c>
      <c r="H189" s="55" t="s">
        <v>541</v>
      </c>
      <c r="I189" s="62" t="s">
        <v>535</v>
      </c>
      <c r="J189" s="62" t="s">
        <v>536</v>
      </c>
      <c r="K189" s="62" t="s">
        <v>537</v>
      </c>
      <c r="L189" s="62" t="s">
        <v>542</v>
      </c>
      <c r="M189" s="61"/>
    </row>
    <row r="190" ht="33.9" customHeight="1" spans="1:13">
      <c r="A190" s="10"/>
      <c r="B190" s="55"/>
      <c r="C190" s="55"/>
      <c r="D190" s="57"/>
      <c r="E190" s="55"/>
      <c r="F190" s="55" t="s">
        <v>532</v>
      </c>
      <c r="G190" s="55" t="s">
        <v>533</v>
      </c>
      <c r="H190" s="55" t="s">
        <v>534</v>
      </c>
      <c r="I190" s="62" t="s">
        <v>535</v>
      </c>
      <c r="J190" s="62" t="s">
        <v>536</v>
      </c>
      <c r="K190" s="62" t="s">
        <v>537</v>
      </c>
      <c r="L190" s="62" t="s">
        <v>538</v>
      </c>
      <c r="M190" s="61"/>
    </row>
    <row r="191" ht="33.9" customHeight="1" spans="1:13">
      <c r="A191" s="10"/>
      <c r="B191" s="55"/>
      <c r="C191" s="55" t="s">
        <v>300</v>
      </c>
      <c r="D191" s="57" t="s">
        <v>458</v>
      </c>
      <c r="E191" s="55" t="s">
        <v>531</v>
      </c>
      <c r="F191" s="55" t="s">
        <v>532</v>
      </c>
      <c r="G191" s="55" t="s">
        <v>533</v>
      </c>
      <c r="H191" s="55" t="s">
        <v>534</v>
      </c>
      <c r="I191" s="62" t="s">
        <v>535</v>
      </c>
      <c r="J191" s="62" t="s">
        <v>536</v>
      </c>
      <c r="K191" s="62" t="s">
        <v>537</v>
      </c>
      <c r="L191" s="62" t="s">
        <v>538</v>
      </c>
      <c r="M191" s="61"/>
    </row>
    <row r="192" ht="33.9" customHeight="1" spans="1:13">
      <c r="A192" s="10"/>
      <c r="B192" s="55"/>
      <c r="C192" s="55"/>
      <c r="D192" s="57"/>
      <c r="E192" s="55"/>
      <c r="F192" s="55" t="s">
        <v>539</v>
      </c>
      <c r="G192" s="55" t="s">
        <v>540</v>
      </c>
      <c r="H192" s="55" t="s">
        <v>541</v>
      </c>
      <c r="I192" s="62" t="s">
        <v>535</v>
      </c>
      <c r="J192" s="62" t="s">
        <v>536</v>
      </c>
      <c r="K192" s="62" t="s">
        <v>537</v>
      </c>
      <c r="L192" s="62" t="s">
        <v>542</v>
      </c>
      <c r="M192" s="61"/>
    </row>
    <row r="193" ht="33.9" customHeight="1" spans="1:13">
      <c r="A193" s="10"/>
      <c r="B193" s="55" t="s">
        <v>712</v>
      </c>
      <c r="C193" s="55" t="s">
        <v>267</v>
      </c>
      <c r="D193" s="57" t="s">
        <v>713</v>
      </c>
      <c r="E193" s="55" t="s">
        <v>531</v>
      </c>
      <c r="F193" s="55" t="s">
        <v>532</v>
      </c>
      <c r="G193" s="55" t="s">
        <v>533</v>
      </c>
      <c r="H193" s="55" t="s">
        <v>534</v>
      </c>
      <c r="I193" s="62" t="s">
        <v>535</v>
      </c>
      <c r="J193" s="62" t="s">
        <v>536</v>
      </c>
      <c r="K193" s="62" t="s">
        <v>537</v>
      </c>
      <c r="L193" s="62" t="s">
        <v>538</v>
      </c>
      <c r="M193" s="61"/>
    </row>
    <row r="194" ht="33.9" customHeight="1" spans="1:13">
      <c r="A194" s="10"/>
      <c r="B194" s="55"/>
      <c r="C194" s="55"/>
      <c r="D194" s="57"/>
      <c r="E194" s="55"/>
      <c r="F194" s="55" t="s">
        <v>539</v>
      </c>
      <c r="G194" s="55" t="s">
        <v>540</v>
      </c>
      <c r="H194" s="55" t="s">
        <v>541</v>
      </c>
      <c r="I194" s="62" t="s">
        <v>535</v>
      </c>
      <c r="J194" s="62" t="s">
        <v>536</v>
      </c>
      <c r="K194" s="62" t="s">
        <v>537</v>
      </c>
      <c r="L194" s="62" t="s">
        <v>542</v>
      </c>
      <c r="M194" s="61"/>
    </row>
    <row r="195" ht="33.9" customHeight="1" spans="1:13">
      <c r="A195" s="10"/>
      <c r="B195" s="55"/>
      <c r="C195" s="55" t="s">
        <v>270</v>
      </c>
      <c r="D195" s="57" t="s">
        <v>342</v>
      </c>
      <c r="E195" s="55" t="s">
        <v>531</v>
      </c>
      <c r="F195" s="55" t="s">
        <v>532</v>
      </c>
      <c r="G195" s="55" t="s">
        <v>533</v>
      </c>
      <c r="H195" s="55" t="s">
        <v>534</v>
      </c>
      <c r="I195" s="62" t="s">
        <v>535</v>
      </c>
      <c r="J195" s="62" t="s">
        <v>536</v>
      </c>
      <c r="K195" s="62" t="s">
        <v>537</v>
      </c>
      <c r="L195" s="62" t="s">
        <v>538</v>
      </c>
      <c r="M195" s="61"/>
    </row>
    <row r="196" ht="33.9" customHeight="1" spans="1:13">
      <c r="A196" s="10"/>
      <c r="B196" s="55"/>
      <c r="C196" s="55"/>
      <c r="D196" s="57"/>
      <c r="E196" s="55"/>
      <c r="F196" s="55" t="s">
        <v>539</v>
      </c>
      <c r="G196" s="55" t="s">
        <v>540</v>
      </c>
      <c r="H196" s="55" t="s">
        <v>541</v>
      </c>
      <c r="I196" s="62" t="s">
        <v>535</v>
      </c>
      <c r="J196" s="62" t="s">
        <v>536</v>
      </c>
      <c r="K196" s="62" t="s">
        <v>537</v>
      </c>
      <c r="L196" s="62" t="s">
        <v>542</v>
      </c>
      <c r="M196" s="61"/>
    </row>
    <row r="197" ht="33.9" customHeight="1" spans="1:13">
      <c r="A197" s="10"/>
      <c r="B197" s="55"/>
      <c r="C197" s="55" t="s">
        <v>300</v>
      </c>
      <c r="D197" s="57" t="s">
        <v>714</v>
      </c>
      <c r="E197" s="55" t="s">
        <v>531</v>
      </c>
      <c r="F197" s="55" t="s">
        <v>539</v>
      </c>
      <c r="G197" s="55" t="s">
        <v>540</v>
      </c>
      <c r="H197" s="55" t="s">
        <v>541</v>
      </c>
      <c r="I197" s="62" t="s">
        <v>535</v>
      </c>
      <c r="J197" s="62" t="s">
        <v>536</v>
      </c>
      <c r="K197" s="62" t="s">
        <v>537</v>
      </c>
      <c r="L197" s="62" t="s">
        <v>542</v>
      </c>
      <c r="M197" s="61"/>
    </row>
    <row r="198" ht="33.9" customHeight="1" spans="1:13">
      <c r="A198" s="10"/>
      <c r="B198" s="55"/>
      <c r="C198" s="55"/>
      <c r="D198" s="57"/>
      <c r="E198" s="55"/>
      <c r="F198" s="55" t="s">
        <v>532</v>
      </c>
      <c r="G198" s="55" t="s">
        <v>533</v>
      </c>
      <c r="H198" s="55" t="s">
        <v>534</v>
      </c>
      <c r="I198" s="62" t="s">
        <v>535</v>
      </c>
      <c r="J198" s="62" t="s">
        <v>536</v>
      </c>
      <c r="K198" s="62" t="s">
        <v>537</v>
      </c>
      <c r="L198" s="62" t="s">
        <v>538</v>
      </c>
      <c r="M198" s="61"/>
    </row>
    <row r="199" ht="33.9" customHeight="1" spans="1:13">
      <c r="A199" s="10"/>
      <c r="B199" s="55" t="s">
        <v>715</v>
      </c>
      <c r="C199" s="55" t="s">
        <v>267</v>
      </c>
      <c r="D199" s="57" t="s">
        <v>716</v>
      </c>
      <c r="E199" s="55" t="s">
        <v>531</v>
      </c>
      <c r="F199" s="55" t="s">
        <v>539</v>
      </c>
      <c r="G199" s="55" t="s">
        <v>540</v>
      </c>
      <c r="H199" s="55" t="s">
        <v>541</v>
      </c>
      <c r="I199" s="62" t="s">
        <v>535</v>
      </c>
      <c r="J199" s="62" t="s">
        <v>536</v>
      </c>
      <c r="K199" s="62" t="s">
        <v>537</v>
      </c>
      <c r="L199" s="62" t="s">
        <v>542</v>
      </c>
      <c r="M199" s="61"/>
    </row>
    <row r="200" ht="33.9" customHeight="1" spans="1:13">
      <c r="A200" s="10"/>
      <c r="B200" s="55"/>
      <c r="C200" s="55"/>
      <c r="D200" s="57"/>
      <c r="E200" s="55"/>
      <c r="F200" s="55" t="s">
        <v>532</v>
      </c>
      <c r="G200" s="55" t="s">
        <v>533</v>
      </c>
      <c r="H200" s="55" t="s">
        <v>534</v>
      </c>
      <c r="I200" s="62" t="s">
        <v>535</v>
      </c>
      <c r="J200" s="62" t="s">
        <v>536</v>
      </c>
      <c r="K200" s="62" t="s">
        <v>537</v>
      </c>
      <c r="L200" s="62" t="s">
        <v>538</v>
      </c>
      <c r="M200" s="61"/>
    </row>
    <row r="201" ht="33.9" customHeight="1" spans="1:13">
      <c r="A201" s="10"/>
      <c r="B201" s="55"/>
      <c r="C201" s="55" t="s">
        <v>270</v>
      </c>
      <c r="D201" s="57" t="s">
        <v>717</v>
      </c>
      <c r="E201" s="55" t="s">
        <v>531</v>
      </c>
      <c r="F201" s="55" t="s">
        <v>539</v>
      </c>
      <c r="G201" s="55" t="s">
        <v>540</v>
      </c>
      <c r="H201" s="55" t="s">
        <v>541</v>
      </c>
      <c r="I201" s="62" t="s">
        <v>535</v>
      </c>
      <c r="J201" s="62" t="s">
        <v>536</v>
      </c>
      <c r="K201" s="62" t="s">
        <v>537</v>
      </c>
      <c r="L201" s="62" t="s">
        <v>542</v>
      </c>
      <c r="M201" s="61"/>
    </row>
    <row r="202" ht="33.9" customHeight="1" spans="1:13">
      <c r="A202" s="10"/>
      <c r="B202" s="55"/>
      <c r="C202" s="55"/>
      <c r="D202" s="57"/>
      <c r="E202" s="55"/>
      <c r="F202" s="55" t="s">
        <v>532</v>
      </c>
      <c r="G202" s="55" t="s">
        <v>533</v>
      </c>
      <c r="H202" s="55" t="s">
        <v>534</v>
      </c>
      <c r="I202" s="62" t="s">
        <v>535</v>
      </c>
      <c r="J202" s="62" t="s">
        <v>536</v>
      </c>
      <c r="K202" s="62" t="s">
        <v>537</v>
      </c>
      <c r="L202" s="62" t="s">
        <v>538</v>
      </c>
      <c r="M202" s="61"/>
    </row>
    <row r="203" ht="33.9" customHeight="1" spans="1:13">
      <c r="A203" s="10"/>
      <c r="B203" s="55"/>
      <c r="C203" s="55" t="s">
        <v>300</v>
      </c>
      <c r="D203" s="57" t="s">
        <v>718</v>
      </c>
      <c r="E203" s="55" t="s">
        <v>531</v>
      </c>
      <c r="F203" s="55" t="s">
        <v>539</v>
      </c>
      <c r="G203" s="55" t="s">
        <v>540</v>
      </c>
      <c r="H203" s="55" t="s">
        <v>541</v>
      </c>
      <c r="I203" s="62" t="s">
        <v>535</v>
      </c>
      <c r="J203" s="62" t="s">
        <v>536</v>
      </c>
      <c r="K203" s="62" t="s">
        <v>537</v>
      </c>
      <c r="L203" s="62" t="s">
        <v>542</v>
      </c>
      <c r="M203" s="61"/>
    </row>
    <row r="204" ht="33.9" customHeight="1" spans="1:13">
      <c r="A204" s="10"/>
      <c r="B204" s="55"/>
      <c r="C204" s="55"/>
      <c r="D204" s="57"/>
      <c r="E204" s="55"/>
      <c r="F204" s="55" t="s">
        <v>532</v>
      </c>
      <c r="G204" s="55" t="s">
        <v>533</v>
      </c>
      <c r="H204" s="55" t="s">
        <v>534</v>
      </c>
      <c r="I204" s="62" t="s">
        <v>535</v>
      </c>
      <c r="J204" s="62" t="s">
        <v>536</v>
      </c>
      <c r="K204" s="62" t="s">
        <v>537</v>
      </c>
      <c r="L204" s="62" t="s">
        <v>538</v>
      </c>
      <c r="M204" s="61"/>
    </row>
    <row r="205" ht="19.9" customHeight="1" spans="1:13">
      <c r="A205" s="10"/>
      <c r="B205" s="55" t="s">
        <v>719</v>
      </c>
      <c r="C205" s="55" t="s">
        <v>267</v>
      </c>
      <c r="D205" s="57" t="s">
        <v>402</v>
      </c>
      <c r="E205" s="55" t="s">
        <v>720</v>
      </c>
      <c r="F205" s="55" t="s">
        <v>532</v>
      </c>
      <c r="G205" s="55" t="s">
        <v>533</v>
      </c>
      <c r="H205" s="55" t="s">
        <v>721</v>
      </c>
      <c r="I205" s="62" t="s">
        <v>555</v>
      </c>
      <c r="J205" s="62" t="s">
        <v>565</v>
      </c>
      <c r="K205" s="62" t="s">
        <v>537</v>
      </c>
      <c r="L205" s="62" t="s">
        <v>622</v>
      </c>
      <c r="M205" s="61"/>
    </row>
    <row r="206" ht="19.9" customHeight="1" spans="1:13">
      <c r="A206" s="10"/>
      <c r="B206" s="55"/>
      <c r="C206" s="55"/>
      <c r="D206" s="57"/>
      <c r="E206" s="55"/>
      <c r="F206" s="55" t="s">
        <v>539</v>
      </c>
      <c r="G206" s="55" t="s">
        <v>553</v>
      </c>
      <c r="H206" s="55" t="s">
        <v>693</v>
      </c>
      <c r="I206" s="62" t="s">
        <v>535</v>
      </c>
      <c r="J206" s="62" t="s">
        <v>556</v>
      </c>
      <c r="K206" s="62" t="s">
        <v>557</v>
      </c>
      <c r="L206" s="62" t="s">
        <v>622</v>
      </c>
      <c r="M206" s="61"/>
    </row>
    <row r="207" ht="27.1" customHeight="1" spans="1:13">
      <c r="A207" s="10"/>
      <c r="B207" s="55"/>
      <c r="C207" s="55"/>
      <c r="D207" s="57"/>
      <c r="E207" s="55"/>
      <c r="F207" s="55" t="s">
        <v>539</v>
      </c>
      <c r="G207" s="55" t="s">
        <v>540</v>
      </c>
      <c r="H207" s="55" t="s">
        <v>722</v>
      </c>
      <c r="I207" s="62" t="s">
        <v>555</v>
      </c>
      <c r="J207" s="62" t="s">
        <v>723</v>
      </c>
      <c r="K207" s="62" t="s">
        <v>561</v>
      </c>
      <c r="L207" s="62" t="s">
        <v>622</v>
      </c>
      <c r="M207" s="61"/>
    </row>
    <row r="208" ht="19.9" customHeight="1" spans="1:13">
      <c r="A208" s="10"/>
      <c r="B208" s="55"/>
      <c r="C208" s="55"/>
      <c r="D208" s="57"/>
      <c r="E208" s="55"/>
      <c r="F208" s="55" t="s">
        <v>562</v>
      </c>
      <c r="G208" s="55" t="s">
        <v>562</v>
      </c>
      <c r="H208" s="55" t="s">
        <v>724</v>
      </c>
      <c r="I208" s="62" t="s">
        <v>555</v>
      </c>
      <c r="J208" s="62" t="s">
        <v>616</v>
      </c>
      <c r="K208" s="62" t="s">
        <v>537</v>
      </c>
      <c r="L208" s="62" t="s">
        <v>566</v>
      </c>
      <c r="M208" s="61"/>
    </row>
    <row r="209" ht="27.1" customHeight="1" spans="1:13">
      <c r="A209" s="10"/>
      <c r="B209" s="55"/>
      <c r="C209" s="55"/>
      <c r="D209" s="57"/>
      <c r="E209" s="55"/>
      <c r="F209" s="55" t="s">
        <v>539</v>
      </c>
      <c r="G209" s="55" t="s">
        <v>569</v>
      </c>
      <c r="H209" s="55" t="s">
        <v>725</v>
      </c>
      <c r="I209" s="62" t="s">
        <v>555</v>
      </c>
      <c r="J209" s="62" t="s">
        <v>663</v>
      </c>
      <c r="K209" s="62" t="s">
        <v>621</v>
      </c>
      <c r="L209" s="62" t="s">
        <v>622</v>
      </c>
      <c r="M209" s="61"/>
    </row>
    <row r="210" ht="19.9" customHeight="1" spans="1:13">
      <c r="A210" s="10"/>
      <c r="B210" s="55"/>
      <c r="C210" s="55"/>
      <c r="D210" s="57"/>
      <c r="E210" s="55"/>
      <c r="F210" s="55" t="s">
        <v>562</v>
      </c>
      <c r="G210" s="55" t="s">
        <v>562</v>
      </c>
      <c r="H210" s="55" t="s">
        <v>726</v>
      </c>
      <c r="I210" s="62" t="s">
        <v>555</v>
      </c>
      <c r="J210" s="62" t="s">
        <v>616</v>
      </c>
      <c r="K210" s="62" t="s">
        <v>537</v>
      </c>
      <c r="L210" s="62" t="s">
        <v>566</v>
      </c>
      <c r="M210" s="61"/>
    </row>
    <row r="211" ht="19.9" customHeight="1" spans="1:13">
      <c r="A211" s="10"/>
      <c r="B211" s="55" t="s">
        <v>727</v>
      </c>
      <c r="C211" s="55" t="s">
        <v>267</v>
      </c>
      <c r="D211" s="57" t="s">
        <v>99</v>
      </c>
      <c r="E211" s="55" t="s">
        <v>728</v>
      </c>
      <c r="F211" s="55" t="s">
        <v>729</v>
      </c>
      <c r="G211" s="55" t="s">
        <v>730</v>
      </c>
      <c r="H211" s="55" t="s">
        <v>731</v>
      </c>
      <c r="I211" s="62" t="s">
        <v>571</v>
      </c>
      <c r="J211" s="62" t="s">
        <v>536</v>
      </c>
      <c r="K211" s="62" t="s">
        <v>557</v>
      </c>
      <c r="L211" s="62" t="s">
        <v>558</v>
      </c>
      <c r="M211" s="61"/>
    </row>
    <row r="212" ht="27.1" customHeight="1" spans="1:13">
      <c r="A212" s="10"/>
      <c r="B212" s="55"/>
      <c r="C212" s="55"/>
      <c r="D212" s="57"/>
      <c r="E212" s="55"/>
      <c r="F212" s="55" t="s">
        <v>539</v>
      </c>
      <c r="G212" s="55" t="s">
        <v>553</v>
      </c>
      <c r="H212" s="55" t="s">
        <v>732</v>
      </c>
      <c r="I212" s="62" t="s">
        <v>571</v>
      </c>
      <c r="J212" s="62" t="s">
        <v>733</v>
      </c>
      <c r="K212" s="62" t="s">
        <v>557</v>
      </c>
      <c r="L212" s="62" t="s">
        <v>558</v>
      </c>
      <c r="M212" s="61"/>
    </row>
    <row r="213" ht="19.9" customHeight="1" spans="1:13">
      <c r="A213" s="10"/>
      <c r="B213" s="55"/>
      <c r="C213" s="55"/>
      <c r="D213" s="57"/>
      <c r="E213" s="55"/>
      <c r="F213" s="55" t="s">
        <v>562</v>
      </c>
      <c r="G213" s="55" t="s">
        <v>562</v>
      </c>
      <c r="H213" s="55" t="s">
        <v>734</v>
      </c>
      <c r="I213" s="62" t="s">
        <v>535</v>
      </c>
      <c r="J213" s="62" t="s">
        <v>536</v>
      </c>
      <c r="K213" s="62" t="s">
        <v>537</v>
      </c>
      <c r="L213" s="62" t="s">
        <v>566</v>
      </c>
      <c r="M213" s="61"/>
    </row>
    <row r="214" ht="19.9" customHeight="1" spans="1:13">
      <c r="A214" s="10"/>
      <c r="B214" s="55"/>
      <c r="C214" s="55"/>
      <c r="D214" s="57"/>
      <c r="E214" s="55"/>
      <c r="F214" s="55" t="s">
        <v>539</v>
      </c>
      <c r="G214" s="55" t="s">
        <v>540</v>
      </c>
      <c r="H214" s="55" t="s">
        <v>735</v>
      </c>
      <c r="I214" s="62" t="s">
        <v>568</v>
      </c>
      <c r="J214" s="62" t="s">
        <v>736</v>
      </c>
      <c r="K214" s="62" t="s">
        <v>561</v>
      </c>
      <c r="L214" s="62" t="s">
        <v>622</v>
      </c>
      <c r="M214" s="61"/>
    </row>
    <row r="215" ht="27.1" customHeight="1" spans="1:13">
      <c r="A215" s="10"/>
      <c r="B215" s="55"/>
      <c r="C215" s="55"/>
      <c r="D215" s="57"/>
      <c r="E215" s="55"/>
      <c r="F215" s="55" t="s">
        <v>539</v>
      </c>
      <c r="G215" s="55" t="s">
        <v>569</v>
      </c>
      <c r="H215" s="55" t="s">
        <v>737</v>
      </c>
      <c r="I215" s="62" t="s">
        <v>535</v>
      </c>
      <c r="J215" s="62" t="s">
        <v>536</v>
      </c>
      <c r="K215" s="62" t="s">
        <v>537</v>
      </c>
      <c r="L215" s="62" t="s">
        <v>622</v>
      </c>
      <c r="M215" s="61"/>
    </row>
    <row r="216" ht="27.1" customHeight="1" spans="1:13">
      <c r="A216" s="10"/>
      <c r="B216" s="55"/>
      <c r="C216" s="55"/>
      <c r="D216" s="57"/>
      <c r="E216" s="55"/>
      <c r="F216" s="55" t="s">
        <v>532</v>
      </c>
      <c r="G216" s="55" t="s">
        <v>576</v>
      </c>
      <c r="H216" s="55" t="s">
        <v>738</v>
      </c>
      <c r="I216" s="62" t="s">
        <v>555</v>
      </c>
      <c r="J216" s="62" t="s">
        <v>536</v>
      </c>
      <c r="K216" s="62" t="s">
        <v>537</v>
      </c>
      <c r="L216" s="62" t="s">
        <v>558</v>
      </c>
      <c r="M216" s="61"/>
    </row>
    <row r="217" ht="27.1" customHeight="1" spans="1:13">
      <c r="A217" s="10"/>
      <c r="B217" s="55"/>
      <c r="C217" s="55"/>
      <c r="D217" s="57"/>
      <c r="E217" s="55"/>
      <c r="F217" s="55" t="s">
        <v>532</v>
      </c>
      <c r="G217" s="55" t="s">
        <v>533</v>
      </c>
      <c r="H217" s="55" t="s">
        <v>739</v>
      </c>
      <c r="I217" s="62" t="s">
        <v>571</v>
      </c>
      <c r="J217" s="62" t="s">
        <v>740</v>
      </c>
      <c r="K217" s="62" t="s">
        <v>557</v>
      </c>
      <c r="L217" s="62" t="s">
        <v>558</v>
      </c>
      <c r="M217" s="61"/>
    </row>
    <row r="218" ht="19.9" customHeight="1" spans="1:13">
      <c r="A218" s="10"/>
      <c r="B218" s="55"/>
      <c r="C218" s="55"/>
      <c r="D218" s="57"/>
      <c r="E218" s="55"/>
      <c r="F218" s="55" t="s">
        <v>562</v>
      </c>
      <c r="G218" s="55" t="s">
        <v>562</v>
      </c>
      <c r="H218" s="55" t="s">
        <v>741</v>
      </c>
      <c r="I218" s="62" t="s">
        <v>535</v>
      </c>
      <c r="J218" s="62" t="s">
        <v>536</v>
      </c>
      <c r="K218" s="62" t="s">
        <v>537</v>
      </c>
      <c r="L218" s="62" t="s">
        <v>566</v>
      </c>
      <c r="M218" s="61"/>
    </row>
    <row r="219" ht="19.9" customHeight="1" spans="1:13">
      <c r="A219" s="10"/>
      <c r="B219" s="55" t="s">
        <v>742</v>
      </c>
      <c r="C219" s="55" t="s">
        <v>267</v>
      </c>
      <c r="D219" s="57" t="s">
        <v>405</v>
      </c>
      <c r="E219" s="55" t="s">
        <v>743</v>
      </c>
      <c r="F219" s="55" t="s">
        <v>562</v>
      </c>
      <c r="G219" s="55" t="s">
        <v>562</v>
      </c>
      <c r="H219" s="55" t="s">
        <v>744</v>
      </c>
      <c r="I219" s="62" t="s">
        <v>555</v>
      </c>
      <c r="J219" s="62" t="s">
        <v>565</v>
      </c>
      <c r="K219" s="62" t="s">
        <v>537</v>
      </c>
      <c r="L219" s="62" t="s">
        <v>558</v>
      </c>
      <c r="M219" s="61"/>
    </row>
    <row r="220" ht="19.9" customHeight="1" spans="1:13">
      <c r="A220" s="10"/>
      <c r="B220" s="55"/>
      <c r="C220" s="55"/>
      <c r="D220" s="57"/>
      <c r="E220" s="55"/>
      <c r="F220" s="55" t="s">
        <v>539</v>
      </c>
      <c r="G220" s="55" t="s">
        <v>553</v>
      </c>
      <c r="H220" s="55" t="s">
        <v>745</v>
      </c>
      <c r="I220" s="62" t="s">
        <v>535</v>
      </c>
      <c r="J220" s="62" t="s">
        <v>556</v>
      </c>
      <c r="K220" s="62" t="s">
        <v>557</v>
      </c>
      <c r="L220" s="62" t="s">
        <v>622</v>
      </c>
      <c r="M220" s="61"/>
    </row>
    <row r="221" ht="27.1" customHeight="1" spans="1:13">
      <c r="A221" s="10"/>
      <c r="B221" s="55"/>
      <c r="C221" s="55"/>
      <c r="D221" s="57"/>
      <c r="E221" s="55"/>
      <c r="F221" s="55" t="s">
        <v>532</v>
      </c>
      <c r="G221" s="55" t="s">
        <v>533</v>
      </c>
      <c r="H221" s="55" t="s">
        <v>746</v>
      </c>
      <c r="I221" s="62" t="s">
        <v>555</v>
      </c>
      <c r="J221" s="62" t="s">
        <v>565</v>
      </c>
      <c r="K221" s="62" t="s">
        <v>537</v>
      </c>
      <c r="L221" s="62" t="s">
        <v>622</v>
      </c>
      <c r="M221" s="61"/>
    </row>
    <row r="222" ht="27.1" customHeight="1" spans="1:13">
      <c r="A222" s="10"/>
      <c r="B222" s="55"/>
      <c r="C222" s="55"/>
      <c r="D222" s="57"/>
      <c r="E222" s="55"/>
      <c r="F222" s="55" t="s">
        <v>539</v>
      </c>
      <c r="G222" s="55" t="s">
        <v>569</v>
      </c>
      <c r="H222" s="55" t="s">
        <v>747</v>
      </c>
      <c r="I222" s="62" t="s">
        <v>555</v>
      </c>
      <c r="J222" s="62" t="s">
        <v>536</v>
      </c>
      <c r="K222" s="62" t="s">
        <v>537</v>
      </c>
      <c r="L222" s="62" t="s">
        <v>622</v>
      </c>
      <c r="M222" s="61"/>
    </row>
    <row r="223" ht="27.1" customHeight="1" spans="1:13">
      <c r="A223" s="10"/>
      <c r="B223" s="55"/>
      <c r="C223" s="55"/>
      <c r="D223" s="57"/>
      <c r="E223" s="55"/>
      <c r="F223" s="55" t="s">
        <v>539</v>
      </c>
      <c r="G223" s="55" t="s">
        <v>540</v>
      </c>
      <c r="H223" s="55" t="s">
        <v>748</v>
      </c>
      <c r="I223" s="62" t="s">
        <v>555</v>
      </c>
      <c r="J223" s="62" t="s">
        <v>749</v>
      </c>
      <c r="K223" s="62" t="s">
        <v>750</v>
      </c>
      <c r="L223" s="62" t="s">
        <v>622</v>
      </c>
      <c r="M223" s="61"/>
    </row>
    <row r="224" ht="27.1" customHeight="1" spans="1:13">
      <c r="A224" s="10"/>
      <c r="B224" s="55" t="s">
        <v>751</v>
      </c>
      <c r="C224" s="55" t="s">
        <v>267</v>
      </c>
      <c r="D224" s="57" t="s">
        <v>407</v>
      </c>
      <c r="E224" s="55" t="s">
        <v>752</v>
      </c>
      <c r="F224" s="55" t="s">
        <v>539</v>
      </c>
      <c r="G224" s="55" t="s">
        <v>569</v>
      </c>
      <c r="H224" s="55" t="s">
        <v>753</v>
      </c>
      <c r="I224" s="62" t="s">
        <v>571</v>
      </c>
      <c r="J224" s="62" t="s">
        <v>754</v>
      </c>
      <c r="K224" s="62" t="s">
        <v>557</v>
      </c>
      <c r="L224" s="62" t="s">
        <v>558</v>
      </c>
      <c r="M224" s="61"/>
    </row>
    <row r="225" ht="27.1" customHeight="1" spans="1:13">
      <c r="A225" s="10"/>
      <c r="B225" s="55"/>
      <c r="C225" s="55"/>
      <c r="D225" s="57"/>
      <c r="E225" s="55"/>
      <c r="F225" s="55" t="s">
        <v>532</v>
      </c>
      <c r="G225" s="55" t="s">
        <v>533</v>
      </c>
      <c r="H225" s="55" t="s">
        <v>755</v>
      </c>
      <c r="I225" s="62" t="s">
        <v>571</v>
      </c>
      <c r="J225" s="62" t="s">
        <v>754</v>
      </c>
      <c r="K225" s="62" t="s">
        <v>557</v>
      </c>
      <c r="L225" s="62" t="s">
        <v>558</v>
      </c>
      <c r="M225" s="61"/>
    </row>
    <row r="226" ht="27.1" customHeight="1" spans="1:13">
      <c r="A226" s="10"/>
      <c r="B226" s="55"/>
      <c r="C226" s="55"/>
      <c r="D226" s="57"/>
      <c r="E226" s="55"/>
      <c r="F226" s="55" t="s">
        <v>562</v>
      </c>
      <c r="G226" s="55" t="s">
        <v>562</v>
      </c>
      <c r="H226" s="55" t="s">
        <v>756</v>
      </c>
      <c r="I226" s="62" t="s">
        <v>555</v>
      </c>
      <c r="J226" s="62" t="s">
        <v>616</v>
      </c>
      <c r="K226" s="62" t="s">
        <v>537</v>
      </c>
      <c r="L226" s="62" t="s">
        <v>558</v>
      </c>
      <c r="M226" s="61"/>
    </row>
    <row r="227" ht="27.1" customHeight="1" spans="1:13">
      <c r="A227" s="10"/>
      <c r="B227" s="55"/>
      <c r="C227" s="55"/>
      <c r="D227" s="57"/>
      <c r="E227" s="55"/>
      <c r="F227" s="55" t="s">
        <v>532</v>
      </c>
      <c r="G227" s="55" t="s">
        <v>625</v>
      </c>
      <c r="H227" s="55" t="s">
        <v>757</v>
      </c>
      <c r="I227" s="62" t="s">
        <v>571</v>
      </c>
      <c r="J227" s="62" t="s">
        <v>754</v>
      </c>
      <c r="K227" s="62" t="s">
        <v>557</v>
      </c>
      <c r="L227" s="62" t="s">
        <v>558</v>
      </c>
      <c r="M227" s="61"/>
    </row>
    <row r="228" ht="27.1" customHeight="1" spans="1:13">
      <c r="A228" s="10"/>
      <c r="B228" s="55"/>
      <c r="C228" s="55"/>
      <c r="D228" s="57"/>
      <c r="E228" s="55"/>
      <c r="F228" s="55" t="s">
        <v>729</v>
      </c>
      <c r="G228" s="55" t="s">
        <v>758</v>
      </c>
      <c r="H228" s="55" t="s">
        <v>759</v>
      </c>
      <c r="I228" s="62" t="s">
        <v>535</v>
      </c>
      <c r="J228" s="62" t="s">
        <v>760</v>
      </c>
      <c r="K228" s="62" t="s">
        <v>687</v>
      </c>
      <c r="L228" s="62" t="s">
        <v>622</v>
      </c>
      <c r="M228" s="61"/>
    </row>
    <row r="229" ht="27.1" customHeight="1" spans="1:13">
      <c r="A229" s="10"/>
      <c r="B229" s="55"/>
      <c r="C229" s="55"/>
      <c r="D229" s="57"/>
      <c r="E229" s="55"/>
      <c r="F229" s="55" t="s">
        <v>539</v>
      </c>
      <c r="G229" s="55" t="s">
        <v>553</v>
      </c>
      <c r="H229" s="55" t="s">
        <v>761</v>
      </c>
      <c r="I229" s="62" t="s">
        <v>571</v>
      </c>
      <c r="J229" s="62" t="s">
        <v>754</v>
      </c>
      <c r="K229" s="62" t="s">
        <v>557</v>
      </c>
      <c r="L229" s="62" t="s">
        <v>558</v>
      </c>
      <c r="M229" s="61"/>
    </row>
    <row r="230" ht="19.9" customHeight="1" spans="1:13">
      <c r="A230" s="10"/>
      <c r="B230" s="55"/>
      <c r="C230" s="55"/>
      <c r="D230" s="57"/>
      <c r="E230" s="55"/>
      <c r="F230" s="55" t="s">
        <v>539</v>
      </c>
      <c r="G230" s="55" t="s">
        <v>540</v>
      </c>
      <c r="H230" s="55" t="s">
        <v>762</v>
      </c>
      <c r="I230" s="62" t="s">
        <v>555</v>
      </c>
      <c r="J230" s="62" t="s">
        <v>536</v>
      </c>
      <c r="K230" s="62" t="s">
        <v>561</v>
      </c>
      <c r="L230" s="62" t="s">
        <v>622</v>
      </c>
      <c r="M230" s="61"/>
    </row>
    <row r="231" ht="27.1" customHeight="1" spans="1:13">
      <c r="A231" s="10"/>
      <c r="B231" s="55" t="s">
        <v>763</v>
      </c>
      <c r="C231" s="55" t="s">
        <v>300</v>
      </c>
      <c r="D231" s="57" t="s">
        <v>434</v>
      </c>
      <c r="E231" s="55" t="s">
        <v>764</v>
      </c>
      <c r="F231" s="55" t="s">
        <v>562</v>
      </c>
      <c r="G231" s="55" t="s">
        <v>563</v>
      </c>
      <c r="H231" s="55" t="s">
        <v>765</v>
      </c>
      <c r="I231" s="62" t="s">
        <v>568</v>
      </c>
      <c r="J231" s="62" t="s">
        <v>566</v>
      </c>
      <c r="K231" s="62" t="s">
        <v>537</v>
      </c>
      <c r="L231" s="62" t="s">
        <v>566</v>
      </c>
      <c r="M231" s="61"/>
    </row>
    <row r="232" ht="40.7" customHeight="1" spans="1:13">
      <c r="A232" s="10"/>
      <c r="B232" s="55"/>
      <c r="C232" s="55"/>
      <c r="D232" s="57"/>
      <c r="E232" s="55"/>
      <c r="F232" s="55" t="s">
        <v>532</v>
      </c>
      <c r="G232" s="55" t="s">
        <v>576</v>
      </c>
      <c r="H232" s="55" t="s">
        <v>766</v>
      </c>
      <c r="I232" s="62" t="s">
        <v>571</v>
      </c>
      <c r="J232" s="62" t="s">
        <v>572</v>
      </c>
      <c r="K232" s="62"/>
      <c r="L232" s="62" t="s">
        <v>573</v>
      </c>
      <c r="M232" s="61"/>
    </row>
    <row r="233" ht="27.1" customHeight="1" spans="1:13">
      <c r="A233" s="10"/>
      <c r="B233" s="55"/>
      <c r="C233" s="55"/>
      <c r="D233" s="57"/>
      <c r="E233" s="55"/>
      <c r="F233" s="55" t="s">
        <v>539</v>
      </c>
      <c r="G233" s="55" t="s">
        <v>569</v>
      </c>
      <c r="H233" s="55" t="s">
        <v>767</v>
      </c>
      <c r="I233" s="62" t="s">
        <v>555</v>
      </c>
      <c r="J233" s="62" t="s">
        <v>536</v>
      </c>
      <c r="K233" s="62" t="s">
        <v>537</v>
      </c>
      <c r="L233" s="62" t="s">
        <v>558</v>
      </c>
      <c r="M233" s="61"/>
    </row>
    <row r="234" ht="19.9" customHeight="1" spans="1:13">
      <c r="A234" s="10"/>
      <c r="B234" s="55"/>
      <c r="C234" s="55"/>
      <c r="D234" s="57"/>
      <c r="E234" s="55"/>
      <c r="F234" s="55" t="s">
        <v>539</v>
      </c>
      <c r="G234" s="55" t="s">
        <v>553</v>
      </c>
      <c r="H234" s="55" t="s">
        <v>768</v>
      </c>
      <c r="I234" s="62" t="s">
        <v>555</v>
      </c>
      <c r="J234" s="62" t="s">
        <v>556</v>
      </c>
      <c r="K234" s="62" t="s">
        <v>557</v>
      </c>
      <c r="L234" s="62" t="s">
        <v>558</v>
      </c>
      <c r="M234" s="61"/>
    </row>
    <row r="235" ht="54.25" customHeight="1" spans="1:13">
      <c r="A235" s="10"/>
      <c r="B235" s="55"/>
      <c r="C235" s="55"/>
      <c r="D235" s="57"/>
      <c r="E235" s="55"/>
      <c r="F235" s="55" t="s">
        <v>532</v>
      </c>
      <c r="G235" s="55" t="s">
        <v>533</v>
      </c>
      <c r="H235" s="55" t="s">
        <v>769</v>
      </c>
      <c r="I235" s="62" t="s">
        <v>571</v>
      </c>
      <c r="J235" s="62" t="s">
        <v>572</v>
      </c>
      <c r="K235" s="62"/>
      <c r="L235" s="62" t="s">
        <v>573</v>
      </c>
      <c r="M235" s="61"/>
    </row>
    <row r="236" ht="27.1" customHeight="1" spans="1:13">
      <c r="A236" s="10"/>
      <c r="B236" s="55"/>
      <c r="C236" s="55"/>
      <c r="D236" s="57"/>
      <c r="E236" s="55"/>
      <c r="F236" s="55" t="s">
        <v>562</v>
      </c>
      <c r="G236" s="55" t="s">
        <v>563</v>
      </c>
      <c r="H236" s="55" t="s">
        <v>770</v>
      </c>
      <c r="I236" s="62" t="s">
        <v>555</v>
      </c>
      <c r="J236" s="62" t="s">
        <v>565</v>
      </c>
      <c r="K236" s="62" t="s">
        <v>537</v>
      </c>
      <c r="L236" s="62" t="s">
        <v>566</v>
      </c>
      <c r="M236" s="61"/>
    </row>
    <row r="237" ht="19.9" customHeight="1" spans="1:13">
      <c r="A237" s="10"/>
      <c r="B237" s="55"/>
      <c r="C237" s="55"/>
      <c r="D237" s="57"/>
      <c r="E237" s="55"/>
      <c r="F237" s="55" t="s">
        <v>539</v>
      </c>
      <c r="G237" s="55" t="s">
        <v>569</v>
      </c>
      <c r="H237" s="55" t="s">
        <v>771</v>
      </c>
      <c r="I237" s="62" t="s">
        <v>571</v>
      </c>
      <c r="J237" s="62" t="s">
        <v>572</v>
      </c>
      <c r="K237" s="62"/>
      <c r="L237" s="62" t="s">
        <v>573</v>
      </c>
      <c r="M237" s="61"/>
    </row>
    <row r="238" ht="27.1" customHeight="1" spans="1:13">
      <c r="A238" s="10"/>
      <c r="B238" s="55"/>
      <c r="C238" s="55"/>
      <c r="D238" s="57"/>
      <c r="E238" s="55"/>
      <c r="F238" s="55" t="s">
        <v>539</v>
      </c>
      <c r="G238" s="55" t="s">
        <v>540</v>
      </c>
      <c r="H238" s="55" t="s">
        <v>772</v>
      </c>
      <c r="I238" s="62" t="s">
        <v>555</v>
      </c>
      <c r="J238" s="62" t="s">
        <v>773</v>
      </c>
      <c r="K238" s="62" t="s">
        <v>561</v>
      </c>
      <c r="L238" s="62" t="s">
        <v>573</v>
      </c>
      <c r="M238" s="61"/>
    </row>
    <row r="239" ht="27.1" customHeight="1" spans="1:13">
      <c r="A239" s="10"/>
      <c r="B239" s="55" t="s">
        <v>774</v>
      </c>
      <c r="C239" s="55" t="s">
        <v>300</v>
      </c>
      <c r="D239" s="57" t="s">
        <v>125</v>
      </c>
      <c r="E239" s="55" t="s">
        <v>775</v>
      </c>
      <c r="F239" s="55" t="s">
        <v>539</v>
      </c>
      <c r="G239" s="55" t="s">
        <v>569</v>
      </c>
      <c r="H239" s="55" t="s">
        <v>776</v>
      </c>
      <c r="I239" s="62" t="s">
        <v>535</v>
      </c>
      <c r="J239" s="62" t="s">
        <v>536</v>
      </c>
      <c r="K239" s="62" t="s">
        <v>537</v>
      </c>
      <c r="L239" s="62" t="s">
        <v>622</v>
      </c>
      <c r="M239" s="61"/>
    </row>
    <row r="240" ht="19.9" customHeight="1" spans="1:13">
      <c r="A240" s="10"/>
      <c r="B240" s="55"/>
      <c r="C240" s="55"/>
      <c r="D240" s="57"/>
      <c r="E240" s="55"/>
      <c r="F240" s="55" t="s">
        <v>539</v>
      </c>
      <c r="G240" s="55" t="s">
        <v>569</v>
      </c>
      <c r="H240" s="55" t="s">
        <v>777</v>
      </c>
      <c r="I240" s="62" t="s">
        <v>535</v>
      </c>
      <c r="J240" s="62" t="s">
        <v>536</v>
      </c>
      <c r="K240" s="62" t="s">
        <v>778</v>
      </c>
      <c r="L240" s="62" t="s">
        <v>558</v>
      </c>
      <c r="M240" s="61"/>
    </row>
    <row r="241" ht="27.1" customHeight="1" spans="1:13">
      <c r="A241" s="10"/>
      <c r="B241" s="55"/>
      <c r="C241" s="55"/>
      <c r="D241" s="57"/>
      <c r="E241" s="55"/>
      <c r="F241" s="55" t="s">
        <v>562</v>
      </c>
      <c r="G241" s="55" t="s">
        <v>563</v>
      </c>
      <c r="H241" s="55" t="s">
        <v>779</v>
      </c>
      <c r="I241" s="62" t="s">
        <v>568</v>
      </c>
      <c r="J241" s="62" t="s">
        <v>566</v>
      </c>
      <c r="K241" s="62" t="s">
        <v>537</v>
      </c>
      <c r="L241" s="62" t="s">
        <v>566</v>
      </c>
      <c r="M241" s="61"/>
    </row>
    <row r="242" ht="27.1" customHeight="1" spans="1:13">
      <c r="A242" s="10"/>
      <c r="B242" s="55"/>
      <c r="C242" s="55"/>
      <c r="D242" s="57"/>
      <c r="E242" s="55"/>
      <c r="F242" s="55" t="s">
        <v>539</v>
      </c>
      <c r="G242" s="55" t="s">
        <v>553</v>
      </c>
      <c r="H242" s="55" t="s">
        <v>780</v>
      </c>
      <c r="I242" s="62" t="s">
        <v>555</v>
      </c>
      <c r="J242" s="62" t="s">
        <v>556</v>
      </c>
      <c r="K242" s="62" t="s">
        <v>557</v>
      </c>
      <c r="L242" s="62" t="s">
        <v>558</v>
      </c>
      <c r="M242" s="61"/>
    </row>
    <row r="243" ht="27.1" customHeight="1" spans="1:13">
      <c r="A243" s="10"/>
      <c r="B243" s="55"/>
      <c r="C243" s="55"/>
      <c r="D243" s="57"/>
      <c r="E243" s="55"/>
      <c r="F243" s="55" t="s">
        <v>539</v>
      </c>
      <c r="G243" s="55" t="s">
        <v>540</v>
      </c>
      <c r="H243" s="55" t="s">
        <v>772</v>
      </c>
      <c r="I243" s="62" t="s">
        <v>555</v>
      </c>
      <c r="J243" s="62" t="s">
        <v>781</v>
      </c>
      <c r="K243" s="62" t="s">
        <v>561</v>
      </c>
      <c r="L243" s="62" t="s">
        <v>558</v>
      </c>
      <c r="M243" s="61"/>
    </row>
    <row r="244" ht="27.1" customHeight="1" spans="1:13">
      <c r="A244" s="10"/>
      <c r="B244" s="55"/>
      <c r="C244" s="55"/>
      <c r="D244" s="57"/>
      <c r="E244" s="55"/>
      <c r="F244" s="55" t="s">
        <v>562</v>
      </c>
      <c r="G244" s="55" t="s">
        <v>563</v>
      </c>
      <c r="H244" s="55" t="s">
        <v>782</v>
      </c>
      <c r="I244" s="62" t="s">
        <v>555</v>
      </c>
      <c r="J244" s="62" t="s">
        <v>565</v>
      </c>
      <c r="K244" s="62" t="s">
        <v>537</v>
      </c>
      <c r="L244" s="62" t="s">
        <v>566</v>
      </c>
      <c r="M244" s="61"/>
    </row>
    <row r="245" ht="40.7" customHeight="1" spans="1:13">
      <c r="A245" s="10"/>
      <c r="B245" s="55"/>
      <c r="C245" s="55"/>
      <c r="D245" s="57"/>
      <c r="E245" s="55"/>
      <c r="F245" s="55" t="s">
        <v>532</v>
      </c>
      <c r="G245" s="55" t="s">
        <v>576</v>
      </c>
      <c r="H245" s="55" t="s">
        <v>783</v>
      </c>
      <c r="I245" s="62" t="s">
        <v>571</v>
      </c>
      <c r="J245" s="62" t="s">
        <v>572</v>
      </c>
      <c r="K245" s="62"/>
      <c r="L245" s="62" t="s">
        <v>573</v>
      </c>
      <c r="M245" s="61"/>
    </row>
    <row r="246" ht="40.7" customHeight="1" spans="1:13">
      <c r="A246" s="10"/>
      <c r="B246" s="55"/>
      <c r="C246" s="55"/>
      <c r="D246" s="57"/>
      <c r="E246" s="55"/>
      <c r="F246" s="55" t="s">
        <v>532</v>
      </c>
      <c r="G246" s="55" t="s">
        <v>533</v>
      </c>
      <c r="H246" s="55" t="s">
        <v>784</v>
      </c>
      <c r="I246" s="62" t="s">
        <v>571</v>
      </c>
      <c r="J246" s="62" t="s">
        <v>572</v>
      </c>
      <c r="K246" s="62"/>
      <c r="L246" s="62" t="s">
        <v>573</v>
      </c>
      <c r="M246" s="61"/>
    </row>
    <row r="247" ht="27.1" customHeight="1" spans="1:13">
      <c r="A247" s="10"/>
      <c r="B247" s="55" t="s">
        <v>785</v>
      </c>
      <c r="C247" s="55" t="s">
        <v>300</v>
      </c>
      <c r="D247" s="57" t="s">
        <v>437</v>
      </c>
      <c r="E247" s="55" t="s">
        <v>786</v>
      </c>
      <c r="F247" s="55" t="s">
        <v>539</v>
      </c>
      <c r="G247" s="55" t="s">
        <v>553</v>
      </c>
      <c r="H247" s="55" t="s">
        <v>787</v>
      </c>
      <c r="I247" s="62" t="s">
        <v>555</v>
      </c>
      <c r="J247" s="62" t="s">
        <v>536</v>
      </c>
      <c r="K247" s="62" t="s">
        <v>537</v>
      </c>
      <c r="L247" s="62" t="s">
        <v>573</v>
      </c>
      <c r="M247" s="61"/>
    </row>
    <row r="248" ht="27.1" customHeight="1" spans="1:13">
      <c r="A248" s="10"/>
      <c r="B248" s="55"/>
      <c r="C248" s="55"/>
      <c r="D248" s="57"/>
      <c r="E248" s="55"/>
      <c r="F248" s="55" t="s">
        <v>562</v>
      </c>
      <c r="G248" s="55" t="s">
        <v>563</v>
      </c>
      <c r="H248" s="55" t="s">
        <v>788</v>
      </c>
      <c r="I248" s="62" t="s">
        <v>568</v>
      </c>
      <c r="J248" s="62" t="s">
        <v>566</v>
      </c>
      <c r="K248" s="62" t="s">
        <v>537</v>
      </c>
      <c r="L248" s="62" t="s">
        <v>566</v>
      </c>
      <c r="M248" s="61"/>
    </row>
    <row r="249" ht="27.1" customHeight="1" spans="1:13">
      <c r="A249" s="10"/>
      <c r="B249" s="55"/>
      <c r="C249" s="55"/>
      <c r="D249" s="57"/>
      <c r="E249" s="55"/>
      <c r="F249" s="55" t="s">
        <v>539</v>
      </c>
      <c r="G249" s="55" t="s">
        <v>540</v>
      </c>
      <c r="H249" s="55" t="s">
        <v>789</v>
      </c>
      <c r="I249" s="62" t="s">
        <v>555</v>
      </c>
      <c r="J249" s="62" t="s">
        <v>790</v>
      </c>
      <c r="K249" s="62" t="s">
        <v>561</v>
      </c>
      <c r="L249" s="62" t="s">
        <v>573</v>
      </c>
      <c r="M249" s="61"/>
    </row>
    <row r="250" ht="40.7" customHeight="1" spans="1:13">
      <c r="A250" s="10"/>
      <c r="B250" s="55"/>
      <c r="C250" s="55"/>
      <c r="D250" s="57"/>
      <c r="E250" s="55"/>
      <c r="F250" s="55" t="s">
        <v>539</v>
      </c>
      <c r="G250" s="55" t="s">
        <v>569</v>
      </c>
      <c r="H250" s="55" t="s">
        <v>791</v>
      </c>
      <c r="I250" s="62" t="s">
        <v>571</v>
      </c>
      <c r="J250" s="62" t="s">
        <v>572</v>
      </c>
      <c r="K250" s="62"/>
      <c r="L250" s="62" t="s">
        <v>622</v>
      </c>
      <c r="M250" s="61"/>
    </row>
    <row r="251" ht="27.1" customHeight="1" spans="1:13">
      <c r="A251" s="10"/>
      <c r="B251" s="55"/>
      <c r="C251" s="55"/>
      <c r="D251" s="57"/>
      <c r="E251" s="55"/>
      <c r="F251" s="55" t="s">
        <v>532</v>
      </c>
      <c r="G251" s="55" t="s">
        <v>576</v>
      </c>
      <c r="H251" s="55" t="s">
        <v>792</v>
      </c>
      <c r="I251" s="62" t="s">
        <v>571</v>
      </c>
      <c r="J251" s="62" t="s">
        <v>572</v>
      </c>
      <c r="K251" s="62"/>
      <c r="L251" s="62" t="s">
        <v>573</v>
      </c>
      <c r="M251" s="61"/>
    </row>
    <row r="252" ht="27.1" customHeight="1" spans="1:13">
      <c r="A252" s="10"/>
      <c r="B252" s="55"/>
      <c r="C252" s="55"/>
      <c r="D252" s="57"/>
      <c r="E252" s="55"/>
      <c r="F252" s="55" t="s">
        <v>562</v>
      </c>
      <c r="G252" s="55" t="s">
        <v>563</v>
      </c>
      <c r="H252" s="55" t="s">
        <v>793</v>
      </c>
      <c r="I252" s="62" t="s">
        <v>555</v>
      </c>
      <c r="J252" s="62" t="s">
        <v>565</v>
      </c>
      <c r="K252" s="62" t="s">
        <v>537</v>
      </c>
      <c r="L252" s="62" t="s">
        <v>566</v>
      </c>
      <c r="M252" s="61"/>
    </row>
    <row r="253" ht="81.4" customHeight="1" spans="1:13">
      <c r="A253" s="10"/>
      <c r="B253" s="55"/>
      <c r="C253" s="55"/>
      <c r="D253" s="57"/>
      <c r="E253" s="55"/>
      <c r="F253" s="55" t="s">
        <v>532</v>
      </c>
      <c r="G253" s="55" t="s">
        <v>533</v>
      </c>
      <c r="H253" s="55" t="s">
        <v>794</v>
      </c>
      <c r="I253" s="62" t="s">
        <v>571</v>
      </c>
      <c r="J253" s="62" t="s">
        <v>572</v>
      </c>
      <c r="K253" s="62"/>
      <c r="L253" s="62" t="s">
        <v>573</v>
      </c>
      <c r="M253" s="61"/>
    </row>
    <row r="254" ht="40.7" customHeight="1" spans="1:13">
      <c r="A254" s="10"/>
      <c r="B254" s="55" t="s">
        <v>795</v>
      </c>
      <c r="C254" s="55" t="s">
        <v>267</v>
      </c>
      <c r="D254" s="57" t="s">
        <v>93</v>
      </c>
      <c r="E254" s="55" t="s">
        <v>796</v>
      </c>
      <c r="F254" s="55" t="s">
        <v>532</v>
      </c>
      <c r="G254" s="55" t="s">
        <v>797</v>
      </c>
      <c r="H254" s="55" t="s">
        <v>798</v>
      </c>
      <c r="I254" s="62" t="s">
        <v>555</v>
      </c>
      <c r="J254" s="62" t="s">
        <v>565</v>
      </c>
      <c r="K254" s="62" t="s">
        <v>537</v>
      </c>
      <c r="L254" s="62" t="s">
        <v>558</v>
      </c>
      <c r="M254" s="61"/>
    </row>
    <row r="255" ht="40.7" customHeight="1" spans="1:13">
      <c r="A255" s="10"/>
      <c r="B255" s="55"/>
      <c r="C255" s="55"/>
      <c r="D255" s="57"/>
      <c r="E255" s="55"/>
      <c r="F255" s="55" t="s">
        <v>729</v>
      </c>
      <c r="G255" s="55" t="s">
        <v>758</v>
      </c>
      <c r="H255" s="55" t="s">
        <v>799</v>
      </c>
      <c r="I255" s="62" t="s">
        <v>535</v>
      </c>
      <c r="J255" s="62" t="s">
        <v>566</v>
      </c>
      <c r="K255" s="62" t="s">
        <v>561</v>
      </c>
      <c r="L255" s="62" t="s">
        <v>558</v>
      </c>
      <c r="M255" s="61"/>
    </row>
    <row r="256" ht="40.7" customHeight="1" spans="1:13">
      <c r="A256" s="10"/>
      <c r="B256" s="55"/>
      <c r="C256" s="55"/>
      <c r="D256" s="57"/>
      <c r="E256" s="55"/>
      <c r="F256" s="55" t="s">
        <v>532</v>
      </c>
      <c r="G256" s="55" t="s">
        <v>533</v>
      </c>
      <c r="H256" s="55" t="s">
        <v>800</v>
      </c>
      <c r="I256" s="62" t="s">
        <v>555</v>
      </c>
      <c r="J256" s="62" t="s">
        <v>536</v>
      </c>
      <c r="K256" s="62" t="s">
        <v>537</v>
      </c>
      <c r="L256" s="62" t="s">
        <v>558</v>
      </c>
      <c r="M256" s="61"/>
    </row>
    <row r="257" ht="19.9" customHeight="1" spans="1:13">
      <c r="A257" s="10"/>
      <c r="B257" s="55"/>
      <c r="C257" s="55"/>
      <c r="D257" s="57"/>
      <c r="E257" s="55"/>
      <c r="F257" s="55" t="s">
        <v>539</v>
      </c>
      <c r="G257" s="55" t="s">
        <v>553</v>
      </c>
      <c r="H257" s="55" t="s">
        <v>801</v>
      </c>
      <c r="I257" s="62" t="s">
        <v>535</v>
      </c>
      <c r="J257" s="62" t="s">
        <v>684</v>
      </c>
      <c r="K257" s="62" t="s">
        <v>557</v>
      </c>
      <c r="L257" s="62" t="s">
        <v>622</v>
      </c>
      <c r="M257" s="61"/>
    </row>
    <row r="258" ht="19.9" customHeight="1" spans="1:13">
      <c r="A258" s="10"/>
      <c r="B258" s="55"/>
      <c r="C258" s="55"/>
      <c r="D258" s="57"/>
      <c r="E258" s="55"/>
      <c r="F258" s="55" t="s">
        <v>532</v>
      </c>
      <c r="G258" s="55" t="s">
        <v>625</v>
      </c>
      <c r="H258" s="55" t="s">
        <v>802</v>
      </c>
      <c r="I258" s="62" t="s">
        <v>535</v>
      </c>
      <c r="J258" s="62" t="s">
        <v>803</v>
      </c>
      <c r="K258" s="62" t="s">
        <v>666</v>
      </c>
      <c r="L258" s="62" t="s">
        <v>558</v>
      </c>
      <c r="M258" s="61"/>
    </row>
    <row r="259" ht="19.9" customHeight="1" spans="1:13">
      <c r="A259" s="10"/>
      <c r="B259" s="55"/>
      <c r="C259" s="55"/>
      <c r="D259" s="57"/>
      <c r="E259" s="55"/>
      <c r="F259" s="55" t="s">
        <v>539</v>
      </c>
      <c r="G259" s="55" t="s">
        <v>540</v>
      </c>
      <c r="H259" s="55" t="s">
        <v>804</v>
      </c>
      <c r="I259" s="62" t="s">
        <v>535</v>
      </c>
      <c r="J259" s="62" t="s">
        <v>566</v>
      </c>
      <c r="K259" s="62" t="s">
        <v>561</v>
      </c>
      <c r="L259" s="62" t="s">
        <v>622</v>
      </c>
      <c r="M259" s="61"/>
    </row>
    <row r="260" ht="19.9" customHeight="1" spans="1:13">
      <c r="A260" s="10"/>
      <c r="B260" s="55"/>
      <c r="C260" s="55"/>
      <c r="D260" s="57"/>
      <c r="E260" s="55"/>
      <c r="F260" s="55" t="s">
        <v>562</v>
      </c>
      <c r="G260" s="55" t="s">
        <v>562</v>
      </c>
      <c r="H260" s="55" t="s">
        <v>724</v>
      </c>
      <c r="I260" s="62" t="s">
        <v>555</v>
      </c>
      <c r="J260" s="62" t="s">
        <v>565</v>
      </c>
      <c r="K260" s="62" t="s">
        <v>537</v>
      </c>
      <c r="L260" s="62" t="s">
        <v>558</v>
      </c>
      <c r="M260" s="61"/>
    </row>
    <row r="261" ht="27.1" customHeight="1" spans="1:13">
      <c r="A261" s="10"/>
      <c r="B261" s="55" t="s">
        <v>805</v>
      </c>
      <c r="C261" s="55" t="s">
        <v>267</v>
      </c>
      <c r="D261" s="57" t="s">
        <v>410</v>
      </c>
      <c r="E261" s="55" t="s">
        <v>806</v>
      </c>
      <c r="F261" s="55" t="s">
        <v>532</v>
      </c>
      <c r="G261" s="55" t="s">
        <v>576</v>
      </c>
      <c r="H261" s="55" t="s">
        <v>807</v>
      </c>
      <c r="I261" s="62" t="s">
        <v>555</v>
      </c>
      <c r="J261" s="62" t="s">
        <v>565</v>
      </c>
      <c r="K261" s="62" t="s">
        <v>537</v>
      </c>
      <c r="L261" s="62" t="s">
        <v>558</v>
      </c>
      <c r="M261" s="61"/>
    </row>
    <row r="262" ht="19.9" customHeight="1" spans="1:13">
      <c r="A262" s="10"/>
      <c r="B262" s="55"/>
      <c r="C262" s="55"/>
      <c r="D262" s="57"/>
      <c r="E262" s="55"/>
      <c r="F262" s="55" t="s">
        <v>532</v>
      </c>
      <c r="G262" s="55" t="s">
        <v>533</v>
      </c>
      <c r="H262" s="55" t="s">
        <v>808</v>
      </c>
      <c r="I262" s="62" t="s">
        <v>555</v>
      </c>
      <c r="J262" s="62" t="s">
        <v>565</v>
      </c>
      <c r="K262" s="62" t="s">
        <v>537</v>
      </c>
      <c r="L262" s="62" t="s">
        <v>558</v>
      </c>
      <c r="M262" s="61"/>
    </row>
    <row r="263" ht="27.1" customHeight="1" spans="1:13">
      <c r="A263" s="10"/>
      <c r="B263" s="55"/>
      <c r="C263" s="55"/>
      <c r="D263" s="57"/>
      <c r="E263" s="55"/>
      <c r="F263" s="55" t="s">
        <v>539</v>
      </c>
      <c r="G263" s="55" t="s">
        <v>540</v>
      </c>
      <c r="H263" s="55" t="s">
        <v>809</v>
      </c>
      <c r="I263" s="62" t="s">
        <v>555</v>
      </c>
      <c r="J263" s="62" t="s">
        <v>616</v>
      </c>
      <c r="K263" s="62" t="s">
        <v>810</v>
      </c>
      <c r="L263" s="62" t="s">
        <v>558</v>
      </c>
      <c r="M263" s="61"/>
    </row>
    <row r="264" ht="40.7" customHeight="1" spans="1:13">
      <c r="A264" s="10"/>
      <c r="B264" s="55"/>
      <c r="C264" s="55"/>
      <c r="D264" s="57"/>
      <c r="E264" s="55"/>
      <c r="F264" s="55" t="s">
        <v>539</v>
      </c>
      <c r="G264" s="55" t="s">
        <v>569</v>
      </c>
      <c r="H264" s="55" t="s">
        <v>811</v>
      </c>
      <c r="I264" s="62" t="s">
        <v>535</v>
      </c>
      <c r="J264" s="62" t="s">
        <v>812</v>
      </c>
      <c r="K264" s="62" t="s">
        <v>666</v>
      </c>
      <c r="L264" s="62" t="s">
        <v>558</v>
      </c>
      <c r="M264" s="61"/>
    </row>
    <row r="265" ht="27.1" customHeight="1" spans="1:13">
      <c r="A265" s="10"/>
      <c r="B265" s="55"/>
      <c r="C265" s="55"/>
      <c r="D265" s="57"/>
      <c r="E265" s="55"/>
      <c r="F265" s="55" t="s">
        <v>562</v>
      </c>
      <c r="G265" s="55" t="s">
        <v>655</v>
      </c>
      <c r="H265" s="55" t="s">
        <v>813</v>
      </c>
      <c r="I265" s="62" t="s">
        <v>555</v>
      </c>
      <c r="J265" s="62" t="s">
        <v>565</v>
      </c>
      <c r="K265" s="62" t="s">
        <v>537</v>
      </c>
      <c r="L265" s="62" t="s">
        <v>558</v>
      </c>
      <c r="M265" s="61"/>
    </row>
    <row r="266" ht="19.9" customHeight="1" spans="1:13">
      <c r="A266" s="10"/>
      <c r="B266" s="55"/>
      <c r="C266" s="55"/>
      <c r="D266" s="57"/>
      <c r="E266" s="55"/>
      <c r="F266" s="55" t="s">
        <v>539</v>
      </c>
      <c r="G266" s="55" t="s">
        <v>553</v>
      </c>
      <c r="H266" s="55" t="s">
        <v>814</v>
      </c>
      <c r="I266" s="62" t="s">
        <v>535</v>
      </c>
      <c r="J266" s="62" t="s">
        <v>684</v>
      </c>
      <c r="K266" s="62" t="s">
        <v>557</v>
      </c>
      <c r="L266" s="62" t="s">
        <v>558</v>
      </c>
      <c r="M266" s="61"/>
    </row>
    <row r="267" ht="27.1" customHeight="1" spans="1:13">
      <c r="A267" s="10"/>
      <c r="B267" s="55"/>
      <c r="C267" s="55"/>
      <c r="D267" s="57"/>
      <c r="E267" s="55"/>
      <c r="F267" s="55" t="s">
        <v>539</v>
      </c>
      <c r="G267" s="55" t="s">
        <v>540</v>
      </c>
      <c r="H267" s="55" t="s">
        <v>815</v>
      </c>
      <c r="I267" s="62" t="s">
        <v>555</v>
      </c>
      <c r="J267" s="62" t="s">
        <v>536</v>
      </c>
      <c r="K267" s="62" t="s">
        <v>810</v>
      </c>
      <c r="L267" s="62" t="s">
        <v>558</v>
      </c>
      <c r="M267" s="61"/>
    </row>
    <row r="268" ht="27.1" customHeight="1" spans="1:13">
      <c r="A268" s="10"/>
      <c r="B268" s="55"/>
      <c r="C268" s="55"/>
      <c r="D268" s="57"/>
      <c r="E268" s="55"/>
      <c r="F268" s="55" t="s">
        <v>539</v>
      </c>
      <c r="G268" s="55" t="s">
        <v>540</v>
      </c>
      <c r="H268" s="55" t="s">
        <v>816</v>
      </c>
      <c r="I268" s="62" t="s">
        <v>555</v>
      </c>
      <c r="J268" s="62" t="s">
        <v>817</v>
      </c>
      <c r="K268" s="62" t="s">
        <v>810</v>
      </c>
      <c r="L268" s="62" t="s">
        <v>558</v>
      </c>
      <c r="M268" s="61"/>
    </row>
    <row r="269" ht="27.1" customHeight="1" spans="1:13">
      <c r="A269" s="10"/>
      <c r="B269" s="55"/>
      <c r="C269" s="55"/>
      <c r="D269" s="57"/>
      <c r="E269" s="55"/>
      <c r="F269" s="55" t="s">
        <v>539</v>
      </c>
      <c r="G269" s="55" t="s">
        <v>569</v>
      </c>
      <c r="H269" s="55" t="s">
        <v>818</v>
      </c>
      <c r="I269" s="62" t="s">
        <v>535</v>
      </c>
      <c r="J269" s="62" t="s">
        <v>819</v>
      </c>
      <c r="K269" s="62" t="s">
        <v>666</v>
      </c>
      <c r="L269" s="62" t="s">
        <v>558</v>
      </c>
      <c r="M269" s="61"/>
    </row>
    <row r="270" ht="19.9" customHeight="1" spans="1:13">
      <c r="A270" s="10"/>
      <c r="B270" s="55" t="s">
        <v>820</v>
      </c>
      <c r="C270" s="55" t="s">
        <v>267</v>
      </c>
      <c r="D270" s="57" t="s">
        <v>337</v>
      </c>
      <c r="E270" s="55" t="s">
        <v>821</v>
      </c>
      <c r="F270" s="55" t="s">
        <v>532</v>
      </c>
      <c r="G270" s="55" t="s">
        <v>533</v>
      </c>
      <c r="H270" s="55" t="s">
        <v>822</v>
      </c>
      <c r="I270" s="62" t="s">
        <v>535</v>
      </c>
      <c r="J270" s="62" t="s">
        <v>536</v>
      </c>
      <c r="K270" s="62" t="s">
        <v>537</v>
      </c>
      <c r="L270" s="62" t="s">
        <v>558</v>
      </c>
      <c r="M270" s="61"/>
    </row>
    <row r="271" ht="27.1" customHeight="1" spans="1:13">
      <c r="A271" s="10"/>
      <c r="B271" s="55"/>
      <c r="C271" s="55"/>
      <c r="D271" s="57"/>
      <c r="E271" s="55"/>
      <c r="F271" s="55" t="s">
        <v>539</v>
      </c>
      <c r="G271" s="55" t="s">
        <v>540</v>
      </c>
      <c r="H271" s="55" t="s">
        <v>823</v>
      </c>
      <c r="I271" s="62" t="s">
        <v>555</v>
      </c>
      <c r="J271" s="62" t="s">
        <v>824</v>
      </c>
      <c r="K271" s="62" t="s">
        <v>825</v>
      </c>
      <c r="L271" s="62" t="s">
        <v>573</v>
      </c>
      <c r="M271" s="61"/>
    </row>
    <row r="272" ht="27.1" customHeight="1" spans="1:13">
      <c r="A272" s="10"/>
      <c r="B272" s="55"/>
      <c r="C272" s="55"/>
      <c r="D272" s="57"/>
      <c r="E272" s="55"/>
      <c r="F272" s="55" t="s">
        <v>539</v>
      </c>
      <c r="G272" s="55" t="s">
        <v>553</v>
      </c>
      <c r="H272" s="55" t="s">
        <v>826</v>
      </c>
      <c r="I272" s="62" t="s">
        <v>535</v>
      </c>
      <c r="J272" s="62" t="s">
        <v>684</v>
      </c>
      <c r="K272" s="62" t="s">
        <v>557</v>
      </c>
      <c r="L272" s="62" t="s">
        <v>573</v>
      </c>
      <c r="M272" s="61"/>
    </row>
    <row r="273" ht="27.1" customHeight="1" spans="1:13">
      <c r="A273" s="10"/>
      <c r="B273" s="55"/>
      <c r="C273" s="55"/>
      <c r="D273" s="57"/>
      <c r="E273" s="55"/>
      <c r="F273" s="55" t="s">
        <v>539</v>
      </c>
      <c r="G273" s="55" t="s">
        <v>540</v>
      </c>
      <c r="H273" s="55" t="s">
        <v>827</v>
      </c>
      <c r="I273" s="62" t="s">
        <v>555</v>
      </c>
      <c r="J273" s="62" t="s">
        <v>749</v>
      </c>
      <c r="K273" s="62" t="s">
        <v>810</v>
      </c>
      <c r="L273" s="62" t="s">
        <v>558</v>
      </c>
      <c r="M273" s="61"/>
    </row>
    <row r="274" ht="27.1" customHeight="1" spans="1:13">
      <c r="A274" s="10"/>
      <c r="B274" s="55"/>
      <c r="C274" s="55"/>
      <c r="D274" s="57"/>
      <c r="E274" s="55"/>
      <c r="F274" s="55" t="s">
        <v>562</v>
      </c>
      <c r="G274" s="55" t="s">
        <v>563</v>
      </c>
      <c r="H274" s="55" t="s">
        <v>828</v>
      </c>
      <c r="I274" s="62" t="s">
        <v>555</v>
      </c>
      <c r="J274" s="62" t="s">
        <v>565</v>
      </c>
      <c r="K274" s="62" t="s">
        <v>537</v>
      </c>
      <c r="L274" s="62" t="s">
        <v>558</v>
      </c>
      <c r="M274" s="61"/>
    </row>
    <row r="275" ht="19.9" customHeight="1" spans="1:13">
      <c r="A275" s="10"/>
      <c r="B275" s="55"/>
      <c r="C275" s="55"/>
      <c r="D275" s="57"/>
      <c r="E275" s="55"/>
      <c r="F275" s="55" t="s">
        <v>539</v>
      </c>
      <c r="G275" s="55" t="s">
        <v>540</v>
      </c>
      <c r="H275" s="55" t="s">
        <v>829</v>
      </c>
      <c r="I275" s="62" t="s">
        <v>555</v>
      </c>
      <c r="J275" s="62" t="s">
        <v>830</v>
      </c>
      <c r="K275" s="62" t="s">
        <v>831</v>
      </c>
      <c r="L275" s="62" t="s">
        <v>558</v>
      </c>
      <c r="M275" s="61"/>
    </row>
    <row r="276" ht="19.9" customHeight="1" spans="1:13">
      <c r="A276" s="10"/>
      <c r="B276" s="55"/>
      <c r="C276" s="55"/>
      <c r="D276" s="57"/>
      <c r="E276" s="55"/>
      <c r="F276" s="55" t="s">
        <v>532</v>
      </c>
      <c r="G276" s="55" t="s">
        <v>797</v>
      </c>
      <c r="H276" s="55" t="s">
        <v>832</v>
      </c>
      <c r="I276" s="62" t="s">
        <v>555</v>
      </c>
      <c r="J276" s="62" t="s">
        <v>565</v>
      </c>
      <c r="K276" s="62" t="s">
        <v>537</v>
      </c>
      <c r="L276" s="62" t="s">
        <v>622</v>
      </c>
      <c r="M276" s="61"/>
    </row>
    <row r="277" ht="19.9" customHeight="1" spans="1:13">
      <c r="A277" s="10"/>
      <c r="B277" s="55" t="s">
        <v>833</v>
      </c>
      <c r="C277" s="55" t="s">
        <v>267</v>
      </c>
      <c r="D277" s="57" t="s">
        <v>156</v>
      </c>
      <c r="E277" s="55" t="s">
        <v>834</v>
      </c>
      <c r="F277" s="55" t="s">
        <v>539</v>
      </c>
      <c r="G277" s="55" t="s">
        <v>540</v>
      </c>
      <c r="H277" s="55" t="s">
        <v>835</v>
      </c>
      <c r="I277" s="62" t="s">
        <v>555</v>
      </c>
      <c r="J277" s="62" t="s">
        <v>556</v>
      </c>
      <c r="K277" s="62" t="s">
        <v>836</v>
      </c>
      <c r="L277" s="62" t="s">
        <v>558</v>
      </c>
      <c r="M277" s="61"/>
    </row>
    <row r="278" ht="19.9" customHeight="1" spans="1:13">
      <c r="A278" s="10"/>
      <c r="B278" s="55"/>
      <c r="C278" s="55"/>
      <c r="D278" s="57"/>
      <c r="E278" s="55"/>
      <c r="F278" s="55" t="s">
        <v>539</v>
      </c>
      <c r="G278" s="55" t="s">
        <v>569</v>
      </c>
      <c r="H278" s="55" t="s">
        <v>837</v>
      </c>
      <c r="I278" s="62" t="s">
        <v>568</v>
      </c>
      <c r="J278" s="62" t="s">
        <v>838</v>
      </c>
      <c r="K278" s="62" t="s">
        <v>537</v>
      </c>
      <c r="L278" s="62" t="s">
        <v>566</v>
      </c>
      <c r="M278" s="61"/>
    </row>
    <row r="279" ht="19.9" customHeight="1" spans="1:13">
      <c r="A279" s="10"/>
      <c r="B279" s="55"/>
      <c r="C279" s="55"/>
      <c r="D279" s="57"/>
      <c r="E279" s="55"/>
      <c r="F279" s="55" t="s">
        <v>532</v>
      </c>
      <c r="G279" s="55" t="s">
        <v>576</v>
      </c>
      <c r="H279" s="55" t="s">
        <v>839</v>
      </c>
      <c r="I279" s="62" t="s">
        <v>555</v>
      </c>
      <c r="J279" s="62" t="s">
        <v>622</v>
      </c>
      <c r="K279" s="62" t="s">
        <v>557</v>
      </c>
      <c r="L279" s="62" t="s">
        <v>558</v>
      </c>
      <c r="M279" s="61"/>
    </row>
    <row r="280" ht="27.1" customHeight="1" spans="1:13">
      <c r="A280" s="10"/>
      <c r="B280" s="55"/>
      <c r="C280" s="55"/>
      <c r="D280" s="57"/>
      <c r="E280" s="55"/>
      <c r="F280" s="55" t="s">
        <v>562</v>
      </c>
      <c r="G280" s="55" t="s">
        <v>563</v>
      </c>
      <c r="H280" s="55" t="s">
        <v>840</v>
      </c>
      <c r="I280" s="62" t="s">
        <v>555</v>
      </c>
      <c r="J280" s="62" t="s">
        <v>565</v>
      </c>
      <c r="K280" s="62" t="s">
        <v>537</v>
      </c>
      <c r="L280" s="62" t="s">
        <v>558</v>
      </c>
      <c r="M280" s="61"/>
    </row>
    <row r="281" ht="19.9" customHeight="1" spans="1:13">
      <c r="A281" s="10"/>
      <c r="B281" s="55"/>
      <c r="C281" s="55"/>
      <c r="D281" s="57"/>
      <c r="E281" s="55"/>
      <c r="F281" s="55" t="s">
        <v>532</v>
      </c>
      <c r="G281" s="55" t="s">
        <v>533</v>
      </c>
      <c r="H281" s="55" t="s">
        <v>841</v>
      </c>
      <c r="I281" s="62" t="s">
        <v>555</v>
      </c>
      <c r="J281" s="62" t="s">
        <v>536</v>
      </c>
      <c r="K281" s="62" t="s">
        <v>537</v>
      </c>
      <c r="L281" s="62" t="s">
        <v>558</v>
      </c>
      <c r="M281" s="61"/>
    </row>
    <row r="282" ht="27.1" customHeight="1" spans="1:13">
      <c r="A282" s="10"/>
      <c r="B282" s="55"/>
      <c r="C282" s="55"/>
      <c r="D282" s="57"/>
      <c r="E282" s="55"/>
      <c r="F282" s="55" t="s">
        <v>539</v>
      </c>
      <c r="G282" s="55" t="s">
        <v>569</v>
      </c>
      <c r="H282" s="55" t="s">
        <v>842</v>
      </c>
      <c r="I282" s="62" t="s">
        <v>555</v>
      </c>
      <c r="J282" s="62" t="s">
        <v>536</v>
      </c>
      <c r="K282" s="62" t="s">
        <v>537</v>
      </c>
      <c r="L282" s="62" t="s">
        <v>566</v>
      </c>
      <c r="M282" s="61"/>
    </row>
    <row r="283" ht="19.9" customHeight="1" spans="1:13">
      <c r="A283" s="10"/>
      <c r="B283" s="55"/>
      <c r="C283" s="55"/>
      <c r="D283" s="57"/>
      <c r="E283" s="55"/>
      <c r="F283" s="55" t="s">
        <v>539</v>
      </c>
      <c r="G283" s="55" t="s">
        <v>540</v>
      </c>
      <c r="H283" s="55" t="s">
        <v>843</v>
      </c>
      <c r="I283" s="62" t="s">
        <v>555</v>
      </c>
      <c r="J283" s="62" t="s">
        <v>536</v>
      </c>
      <c r="K283" s="62" t="s">
        <v>537</v>
      </c>
      <c r="L283" s="62" t="s">
        <v>558</v>
      </c>
      <c r="M283" s="61"/>
    </row>
    <row r="284" ht="40.7" customHeight="1" spans="1:13">
      <c r="A284" s="10"/>
      <c r="B284" s="55"/>
      <c r="C284" s="55"/>
      <c r="D284" s="57"/>
      <c r="E284" s="55"/>
      <c r="F284" s="55" t="s">
        <v>729</v>
      </c>
      <c r="G284" s="55" t="s">
        <v>730</v>
      </c>
      <c r="H284" s="55" t="s">
        <v>844</v>
      </c>
      <c r="I284" s="62" t="s">
        <v>555</v>
      </c>
      <c r="J284" s="62" t="s">
        <v>565</v>
      </c>
      <c r="K284" s="62" t="s">
        <v>537</v>
      </c>
      <c r="L284" s="62" t="s">
        <v>622</v>
      </c>
      <c r="M284" s="61"/>
    </row>
    <row r="285" ht="19.9" customHeight="1" spans="1:13">
      <c r="A285" s="10"/>
      <c r="B285" s="55"/>
      <c r="C285" s="55"/>
      <c r="D285" s="57"/>
      <c r="E285" s="55"/>
      <c r="F285" s="55" t="s">
        <v>539</v>
      </c>
      <c r="G285" s="55" t="s">
        <v>569</v>
      </c>
      <c r="H285" s="55" t="s">
        <v>845</v>
      </c>
      <c r="I285" s="62" t="s">
        <v>555</v>
      </c>
      <c r="J285" s="62" t="s">
        <v>536</v>
      </c>
      <c r="K285" s="62" t="s">
        <v>537</v>
      </c>
      <c r="L285" s="62" t="s">
        <v>558</v>
      </c>
      <c r="M285" s="61"/>
    </row>
    <row r="286" ht="27.1" customHeight="1" spans="1:13">
      <c r="A286" s="10"/>
      <c r="B286" s="55" t="s">
        <v>846</v>
      </c>
      <c r="C286" s="55" t="s">
        <v>270</v>
      </c>
      <c r="D286" s="57" t="s">
        <v>417</v>
      </c>
      <c r="E286" s="55" t="s">
        <v>847</v>
      </c>
      <c r="F286" s="55" t="s">
        <v>532</v>
      </c>
      <c r="G286" s="55" t="s">
        <v>533</v>
      </c>
      <c r="H286" s="55" t="s">
        <v>848</v>
      </c>
      <c r="I286" s="62" t="s">
        <v>555</v>
      </c>
      <c r="J286" s="62" t="s">
        <v>565</v>
      </c>
      <c r="K286" s="62" t="s">
        <v>537</v>
      </c>
      <c r="L286" s="62" t="s">
        <v>622</v>
      </c>
      <c r="M286" s="61"/>
    </row>
    <row r="287" ht="27.1" customHeight="1" spans="1:13">
      <c r="A287" s="10"/>
      <c r="B287" s="55"/>
      <c r="C287" s="55"/>
      <c r="D287" s="57"/>
      <c r="E287" s="55"/>
      <c r="F287" s="55" t="s">
        <v>562</v>
      </c>
      <c r="G287" s="55" t="s">
        <v>655</v>
      </c>
      <c r="H287" s="55" t="s">
        <v>849</v>
      </c>
      <c r="I287" s="62" t="s">
        <v>555</v>
      </c>
      <c r="J287" s="62" t="s">
        <v>658</v>
      </c>
      <c r="K287" s="62" t="s">
        <v>537</v>
      </c>
      <c r="L287" s="62" t="s">
        <v>566</v>
      </c>
      <c r="M287" s="61"/>
    </row>
    <row r="288" ht="19.9" customHeight="1" spans="1:13">
      <c r="A288" s="10"/>
      <c r="B288" s="55"/>
      <c r="C288" s="55"/>
      <c r="D288" s="57"/>
      <c r="E288" s="55"/>
      <c r="F288" s="55" t="s">
        <v>532</v>
      </c>
      <c r="G288" s="55" t="s">
        <v>576</v>
      </c>
      <c r="H288" s="55" t="s">
        <v>850</v>
      </c>
      <c r="I288" s="62" t="s">
        <v>555</v>
      </c>
      <c r="J288" s="62" t="s">
        <v>595</v>
      </c>
      <c r="K288" s="62" t="s">
        <v>557</v>
      </c>
      <c r="L288" s="62" t="s">
        <v>622</v>
      </c>
      <c r="M288" s="61"/>
    </row>
    <row r="289" ht="27.1" customHeight="1" spans="1:13">
      <c r="A289" s="10"/>
      <c r="B289" s="55"/>
      <c r="C289" s="55"/>
      <c r="D289" s="57"/>
      <c r="E289" s="55"/>
      <c r="F289" s="55" t="s">
        <v>539</v>
      </c>
      <c r="G289" s="55" t="s">
        <v>553</v>
      </c>
      <c r="H289" s="55" t="s">
        <v>664</v>
      </c>
      <c r="I289" s="62" t="s">
        <v>555</v>
      </c>
      <c r="J289" s="62" t="s">
        <v>665</v>
      </c>
      <c r="K289" s="62" t="s">
        <v>537</v>
      </c>
      <c r="L289" s="62" t="s">
        <v>851</v>
      </c>
      <c r="M289" s="61"/>
    </row>
    <row r="290" ht="19.9" customHeight="1" spans="1:13">
      <c r="A290" s="10"/>
      <c r="B290" s="55"/>
      <c r="C290" s="55"/>
      <c r="D290" s="57"/>
      <c r="E290" s="55"/>
      <c r="F290" s="55" t="s">
        <v>729</v>
      </c>
      <c r="G290" s="55" t="s">
        <v>758</v>
      </c>
      <c r="H290" s="55" t="s">
        <v>852</v>
      </c>
      <c r="I290" s="62" t="s">
        <v>555</v>
      </c>
      <c r="J290" s="62" t="s">
        <v>616</v>
      </c>
      <c r="K290" s="62" t="s">
        <v>537</v>
      </c>
      <c r="L290" s="62" t="s">
        <v>566</v>
      </c>
      <c r="M290" s="61"/>
    </row>
    <row r="291" ht="27.1" customHeight="1" spans="1:13">
      <c r="A291" s="10"/>
      <c r="B291" s="55" t="s">
        <v>853</v>
      </c>
      <c r="C291" s="55" t="s">
        <v>300</v>
      </c>
      <c r="D291" s="57" t="s">
        <v>439</v>
      </c>
      <c r="E291" s="55" t="s">
        <v>531</v>
      </c>
      <c r="F291" s="55" t="s">
        <v>532</v>
      </c>
      <c r="G291" s="55" t="s">
        <v>576</v>
      </c>
      <c r="H291" s="55" t="s">
        <v>854</v>
      </c>
      <c r="I291" s="62" t="s">
        <v>571</v>
      </c>
      <c r="J291" s="62" t="s">
        <v>855</v>
      </c>
      <c r="K291" s="62"/>
      <c r="L291" s="62" t="s">
        <v>558</v>
      </c>
      <c r="M291" s="61"/>
    </row>
    <row r="292" ht="19.9" customHeight="1" spans="1:13">
      <c r="A292" s="10"/>
      <c r="B292" s="55"/>
      <c r="C292" s="55"/>
      <c r="D292" s="57"/>
      <c r="E292" s="55"/>
      <c r="F292" s="55" t="s">
        <v>539</v>
      </c>
      <c r="G292" s="55" t="s">
        <v>540</v>
      </c>
      <c r="H292" s="55" t="s">
        <v>856</v>
      </c>
      <c r="I292" s="62" t="s">
        <v>535</v>
      </c>
      <c r="J292" s="62" t="s">
        <v>857</v>
      </c>
      <c r="K292" s="62" t="s">
        <v>561</v>
      </c>
      <c r="L292" s="62" t="s">
        <v>573</v>
      </c>
      <c r="M292" s="61"/>
    </row>
    <row r="293" ht="19.9" customHeight="1" spans="1:13">
      <c r="A293" s="10"/>
      <c r="B293" s="55"/>
      <c r="C293" s="55"/>
      <c r="D293" s="57"/>
      <c r="E293" s="55"/>
      <c r="F293" s="55" t="s">
        <v>562</v>
      </c>
      <c r="G293" s="55" t="s">
        <v>562</v>
      </c>
      <c r="H293" s="55" t="s">
        <v>858</v>
      </c>
      <c r="I293" s="62" t="s">
        <v>555</v>
      </c>
      <c r="J293" s="62" t="s">
        <v>565</v>
      </c>
      <c r="K293" s="62" t="s">
        <v>537</v>
      </c>
      <c r="L293" s="62" t="s">
        <v>558</v>
      </c>
      <c r="M293" s="61"/>
    </row>
    <row r="294" ht="19.9" customHeight="1" spans="1:13">
      <c r="A294" s="10"/>
      <c r="B294" s="55"/>
      <c r="C294" s="55"/>
      <c r="D294" s="57"/>
      <c r="E294" s="55"/>
      <c r="F294" s="55" t="s">
        <v>532</v>
      </c>
      <c r="G294" s="55" t="s">
        <v>533</v>
      </c>
      <c r="H294" s="55" t="s">
        <v>859</v>
      </c>
      <c r="I294" s="62" t="s">
        <v>535</v>
      </c>
      <c r="J294" s="62" t="s">
        <v>536</v>
      </c>
      <c r="K294" s="62" t="s">
        <v>537</v>
      </c>
      <c r="L294" s="62" t="s">
        <v>558</v>
      </c>
      <c r="M294" s="61"/>
    </row>
    <row r="295" ht="19.9" customHeight="1" spans="1:13">
      <c r="A295" s="10"/>
      <c r="B295" s="55"/>
      <c r="C295" s="55"/>
      <c r="D295" s="57"/>
      <c r="E295" s="55"/>
      <c r="F295" s="55" t="s">
        <v>539</v>
      </c>
      <c r="G295" s="55" t="s">
        <v>569</v>
      </c>
      <c r="H295" s="55" t="s">
        <v>860</v>
      </c>
      <c r="I295" s="62" t="s">
        <v>535</v>
      </c>
      <c r="J295" s="62" t="s">
        <v>861</v>
      </c>
      <c r="K295" s="62" t="s">
        <v>778</v>
      </c>
      <c r="L295" s="62" t="s">
        <v>573</v>
      </c>
      <c r="M295" s="61"/>
    </row>
    <row r="296" ht="19.9" customHeight="1" spans="1:13">
      <c r="A296" s="10"/>
      <c r="B296" s="55"/>
      <c r="C296" s="55"/>
      <c r="D296" s="57"/>
      <c r="E296" s="55"/>
      <c r="F296" s="55" t="s">
        <v>539</v>
      </c>
      <c r="G296" s="55" t="s">
        <v>569</v>
      </c>
      <c r="H296" s="55" t="s">
        <v>862</v>
      </c>
      <c r="I296" s="62" t="s">
        <v>535</v>
      </c>
      <c r="J296" s="62" t="s">
        <v>536</v>
      </c>
      <c r="K296" s="62" t="s">
        <v>537</v>
      </c>
      <c r="L296" s="62" t="s">
        <v>573</v>
      </c>
      <c r="M296" s="61"/>
    </row>
    <row r="297" ht="19.9" customHeight="1" spans="1:13">
      <c r="A297" s="10"/>
      <c r="B297" s="55"/>
      <c r="C297" s="55"/>
      <c r="D297" s="57"/>
      <c r="E297" s="55"/>
      <c r="F297" s="55" t="s">
        <v>539</v>
      </c>
      <c r="G297" s="55" t="s">
        <v>553</v>
      </c>
      <c r="H297" s="55" t="s">
        <v>863</v>
      </c>
      <c r="I297" s="62" t="s">
        <v>555</v>
      </c>
      <c r="J297" s="62" t="s">
        <v>556</v>
      </c>
      <c r="K297" s="62" t="s">
        <v>557</v>
      </c>
      <c r="L297" s="62" t="s">
        <v>573</v>
      </c>
      <c r="M297" s="61"/>
    </row>
    <row r="298" ht="8.5" customHeight="1" spans="1:13">
      <c r="A298" s="17"/>
      <c r="B298" s="17"/>
      <c r="C298" s="17"/>
      <c r="D298" s="17"/>
      <c r="E298" s="17"/>
      <c r="F298" s="17"/>
      <c r="G298" s="17"/>
      <c r="H298" s="17"/>
      <c r="I298" s="17"/>
      <c r="J298" s="17"/>
      <c r="K298" s="17"/>
      <c r="L298" s="17"/>
      <c r="M298" s="63"/>
    </row>
  </sheetData>
  <mergeCells count="259">
    <mergeCell ref="B2:L2"/>
    <mergeCell ref="B3:E3"/>
    <mergeCell ref="K3:L3"/>
    <mergeCell ref="A5:A297"/>
    <mergeCell ref="B5:B10"/>
    <mergeCell ref="B11:B12"/>
    <mergeCell ref="B13:B18"/>
    <mergeCell ref="B19:B20"/>
    <mergeCell ref="B21:B26"/>
    <mergeCell ref="B27:B28"/>
    <mergeCell ref="B29:B36"/>
    <mergeCell ref="B37:B44"/>
    <mergeCell ref="B45:B52"/>
    <mergeCell ref="B53:B60"/>
    <mergeCell ref="B61:B68"/>
    <mergeCell ref="B69:B80"/>
    <mergeCell ref="B81:B84"/>
    <mergeCell ref="B85:B96"/>
    <mergeCell ref="B97:B108"/>
    <mergeCell ref="B109:B112"/>
    <mergeCell ref="B113:B124"/>
    <mergeCell ref="B125:B128"/>
    <mergeCell ref="B129:B130"/>
    <mergeCell ref="B131:B136"/>
    <mergeCell ref="B137:B138"/>
    <mergeCell ref="B139:B145"/>
    <mergeCell ref="B146:B152"/>
    <mergeCell ref="B153:B159"/>
    <mergeCell ref="B160:B166"/>
    <mergeCell ref="B167:B178"/>
    <mergeCell ref="B179:B180"/>
    <mergeCell ref="B181:B182"/>
    <mergeCell ref="B183:B186"/>
    <mergeCell ref="B187:B192"/>
    <mergeCell ref="B193:B198"/>
    <mergeCell ref="B199:B204"/>
    <mergeCell ref="B205:B210"/>
    <mergeCell ref="B211:B218"/>
    <mergeCell ref="B219:B223"/>
    <mergeCell ref="B224:B230"/>
    <mergeCell ref="B231:B238"/>
    <mergeCell ref="B239:B246"/>
    <mergeCell ref="B247:B253"/>
    <mergeCell ref="B254:B260"/>
    <mergeCell ref="B261:B269"/>
    <mergeCell ref="B270:B276"/>
    <mergeCell ref="B277:B285"/>
    <mergeCell ref="B286:B290"/>
    <mergeCell ref="B291:B297"/>
    <mergeCell ref="C5:C6"/>
    <mergeCell ref="C7:C8"/>
    <mergeCell ref="C9:C10"/>
    <mergeCell ref="C11:C12"/>
    <mergeCell ref="C13:C14"/>
    <mergeCell ref="C15:C16"/>
    <mergeCell ref="C17:C18"/>
    <mergeCell ref="C19:C20"/>
    <mergeCell ref="C21:C22"/>
    <mergeCell ref="C23:C24"/>
    <mergeCell ref="C25:C26"/>
    <mergeCell ref="C27:C28"/>
    <mergeCell ref="C29:C36"/>
    <mergeCell ref="C37:C44"/>
    <mergeCell ref="C45:C52"/>
    <mergeCell ref="C53:C60"/>
    <mergeCell ref="C61: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25:C128"/>
    <mergeCell ref="C129:C130"/>
    <mergeCell ref="C131:C132"/>
    <mergeCell ref="C133:C134"/>
    <mergeCell ref="C135:C136"/>
    <mergeCell ref="C137:C138"/>
    <mergeCell ref="C139:C145"/>
    <mergeCell ref="C146:C152"/>
    <mergeCell ref="C153:C159"/>
    <mergeCell ref="C160:C166"/>
    <mergeCell ref="C167:C170"/>
    <mergeCell ref="C171:C174"/>
    <mergeCell ref="C175: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10"/>
    <mergeCell ref="C211:C218"/>
    <mergeCell ref="C219:C223"/>
    <mergeCell ref="C224:C230"/>
    <mergeCell ref="C231:C238"/>
    <mergeCell ref="C239:C246"/>
    <mergeCell ref="C247:C253"/>
    <mergeCell ref="C254:C260"/>
    <mergeCell ref="C261:C269"/>
    <mergeCell ref="C270:C276"/>
    <mergeCell ref="C277:C285"/>
    <mergeCell ref="C286:C290"/>
    <mergeCell ref="C291:C297"/>
    <mergeCell ref="D5:D6"/>
    <mergeCell ref="D7:D8"/>
    <mergeCell ref="D9:D10"/>
    <mergeCell ref="D11:D12"/>
    <mergeCell ref="D13:D14"/>
    <mergeCell ref="D15:D16"/>
    <mergeCell ref="D17:D18"/>
    <mergeCell ref="D19:D20"/>
    <mergeCell ref="D21:D22"/>
    <mergeCell ref="D23:D24"/>
    <mergeCell ref="D25:D26"/>
    <mergeCell ref="D27:D28"/>
    <mergeCell ref="D29:D36"/>
    <mergeCell ref="D37:D44"/>
    <mergeCell ref="D45:D52"/>
    <mergeCell ref="D53:D60"/>
    <mergeCell ref="D61:D68"/>
    <mergeCell ref="D69:D72"/>
    <mergeCell ref="D73:D76"/>
    <mergeCell ref="D77:D80"/>
    <mergeCell ref="D81:D84"/>
    <mergeCell ref="D85:D88"/>
    <mergeCell ref="D89:D92"/>
    <mergeCell ref="D93:D96"/>
    <mergeCell ref="D97:D100"/>
    <mergeCell ref="D101:D104"/>
    <mergeCell ref="D105:D108"/>
    <mergeCell ref="D109:D112"/>
    <mergeCell ref="D113:D116"/>
    <mergeCell ref="D117:D120"/>
    <mergeCell ref="D121:D124"/>
    <mergeCell ref="D125:D128"/>
    <mergeCell ref="D129:D130"/>
    <mergeCell ref="D131:D132"/>
    <mergeCell ref="D133:D134"/>
    <mergeCell ref="D135:D136"/>
    <mergeCell ref="D137:D138"/>
    <mergeCell ref="D139:D145"/>
    <mergeCell ref="D146:D152"/>
    <mergeCell ref="D153:D159"/>
    <mergeCell ref="D160:D166"/>
    <mergeCell ref="D167:D170"/>
    <mergeCell ref="D171:D174"/>
    <mergeCell ref="D175: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05:D210"/>
    <mergeCell ref="D211:D218"/>
    <mergeCell ref="D219:D223"/>
    <mergeCell ref="D224:D230"/>
    <mergeCell ref="D231:D238"/>
    <mergeCell ref="D239:D246"/>
    <mergeCell ref="D247:D253"/>
    <mergeCell ref="D254:D260"/>
    <mergeCell ref="D261:D269"/>
    <mergeCell ref="D270:D276"/>
    <mergeCell ref="D277:D285"/>
    <mergeCell ref="D286:D290"/>
    <mergeCell ref="D291:D297"/>
    <mergeCell ref="E5:E6"/>
    <mergeCell ref="E7:E8"/>
    <mergeCell ref="E9:E10"/>
    <mergeCell ref="E11:E12"/>
    <mergeCell ref="E13:E14"/>
    <mergeCell ref="E15:E16"/>
    <mergeCell ref="E17:E18"/>
    <mergeCell ref="E19:E20"/>
    <mergeCell ref="E21:E22"/>
    <mergeCell ref="E23:E24"/>
    <mergeCell ref="E25:E26"/>
    <mergeCell ref="E27:E28"/>
    <mergeCell ref="E29:E36"/>
    <mergeCell ref="E37:E44"/>
    <mergeCell ref="E45:E52"/>
    <mergeCell ref="E53:E60"/>
    <mergeCell ref="E61:E68"/>
    <mergeCell ref="E69:E72"/>
    <mergeCell ref="E73:E76"/>
    <mergeCell ref="E77:E80"/>
    <mergeCell ref="E81:E84"/>
    <mergeCell ref="E85:E88"/>
    <mergeCell ref="E89:E92"/>
    <mergeCell ref="E93:E96"/>
    <mergeCell ref="E97:E100"/>
    <mergeCell ref="E101:E104"/>
    <mergeCell ref="E105:E108"/>
    <mergeCell ref="E109:E112"/>
    <mergeCell ref="E113:E116"/>
    <mergeCell ref="E117:E120"/>
    <mergeCell ref="E121:E124"/>
    <mergeCell ref="E125:E128"/>
    <mergeCell ref="E129:E130"/>
    <mergeCell ref="E131:E132"/>
    <mergeCell ref="E133:E134"/>
    <mergeCell ref="E135:E136"/>
    <mergeCell ref="E137:E138"/>
    <mergeCell ref="E139:E145"/>
    <mergeCell ref="E146:E152"/>
    <mergeCell ref="E153:E159"/>
    <mergeCell ref="E160:E166"/>
    <mergeCell ref="E167:E170"/>
    <mergeCell ref="E171:E174"/>
    <mergeCell ref="E175: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10"/>
    <mergeCell ref="E211:E218"/>
    <mergeCell ref="E219:E223"/>
    <mergeCell ref="E224:E230"/>
    <mergeCell ref="E231:E238"/>
    <mergeCell ref="E239:E246"/>
    <mergeCell ref="E247:E253"/>
    <mergeCell ref="E254:E260"/>
    <mergeCell ref="E261:E269"/>
    <mergeCell ref="E270:E276"/>
    <mergeCell ref="E277:E285"/>
    <mergeCell ref="E286:E290"/>
    <mergeCell ref="E291:E297"/>
  </mergeCells>
  <pageMargins left="0.75" right="0.75" top="0.268999993801117" bottom="0.268999993801117" header="0" footer="0"/>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pane ySplit="6" topLeftCell="A7" activePane="bottomLeft" state="frozen"/>
      <selection/>
      <selection pane="bottomLeft" activeCell="E23" sqref="E23:G2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10" width="16.4083333333333" customWidth="1"/>
    <col min="11" max="11" width="1.53333333333333" customWidth="1"/>
    <col min="12" max="14" width="9.76666666666667" customWidth="1"/>
  </cols>
  <sheetData>
    <row r="1" ht="14.2" customHeight="1" spans="1:11">
      <c r="A1" s="172"/>
      <c r="B1" s="150" t="s">
        <v>2</v>
      </c>
      <c r="C1" s="155"/>
      <c r="D1" s="155"/>
      <c r="E1" s="155" t="s">
        <v>3</v>
      </c>
      <c r="F1" s="155" t="s">
        <v>3</v>
      </c>
      <c r="G1" s="155" t="s">
        <v>3</v>
      </c>
      <c r="H1" s="155" t="s">
        <v>3</v>
      </c>
      <c r="I1" s="155" t="s">
        <v>3</v>
      </c>
      <c r="J1" s="155" t="s">
        <v>3</v>
      </c>
      <c r="K1" s="61" t="s">
        <v>4</v>
      </c>
    </row>
    <row r="2" ht="19.9" customHeight="1" spans="1:11">
      <c r="A2" s="105"/>
      <c r="B2" s="4" t="s">
        <v>5</v>
      </c>
      <c r="C2" s="4"/>
      <c r="D2" s="4"/>
      <c r="E2" s="4"/>
      <c r="F2" s="4"/>
      <c r="G2" s="4"/>
      <c r="H2" s="4"/>
      <c r="I2" s="4"/>
      <c r="J2" s="4"/>
      <c r="K2" s="61"/>
    </row>
    <row r="3" ht="17.05" customHeight="1" spans="1:11">
      <c r="A3" s="105"/>
      <c r="B3" s="94"/>
      <c r="C3" s="94"/>
      <c r="E3" s="97"/>
      <c r="F3" s="97"/>
      <c r="G3" s="97"/>
      <c r="H3" s="97"/>
      <c r="I3" s="97"/>
      <c r="J3" s="97" t="s">
        <v>6</v>
      </c>
      <c r="K3" s="61"/>
    </row>
    <row r="4" ht="21.35" customHeight="1" spans="1:11">
      <c r="A4" s="105"/>
      <c r="B4" s="109" t="s">
        <v>7</v>
      </c>
      <c r="C4" s="109"/>
      <c r="D4" s="109" t="s">
        <v>8</v>
      </c>
      <c r="E4" s="109"/>
      <c r="F4" s="109"/>
      <c r="G4" s="109"/>
      <c r="H4" s="109"/>
      <c r="I4" s="109"/>
      <c r="J4" s="109"/>
      <c r="K4" s="61"/>
    </row>
    <row r="5" ht="21.35" customHeight="1" spans="1:11">
      <c r="A5" s="105"/>
      <c r="B5" s="109" t="s">
        <v>9</v>
      </c>
      <c r="C5" s="109" t="s">
        <v>10</v>
      </c>
      <c r="D5" s="109" t="s">
        <v>9</v>
      </c>
      <c r="E5" s="109" t="s">
        <v>10</v>
      </c>
      <c r="F5" s="109"/>
      <c r="G5" s="109"/>
      <c r="H5" s="109"/>
      <c r="I5" s="109"/>
      <c r="J5" s="109"/>
      <c r="K5" s="61"/>
    </row>
    <row r="6" ht="28.45" customHeight="1" spans="1:11">
      <c r="A6" s="78"/>
      <c r="B6" s="109"/>
      <c r="C6" s="109"/>
      <c r="D6" s="109"/>
      <c r="E6" s="109" t="s">
        <v>11</v>
      </c>
      <c r="F6" s="173" t="s">
        <v>12</v>
      </c>
      <c r="G6" s="173" t="s">
        <v>13</v>
      </c>
      <c r="H6" s="173" t="s">
        <v>14</v>
      </c>
      <c r="I6" s="173" t="s">
        <v>15</v>
      </c>
      <c r="J6" s="109" t="s">
        <v>16</v>
      </c>
      <c r="K6" s="61"/>
    </row>
    <row r="7" ht="19.9" customHeight="1" spans="1:11">
      <c r="A7" s="174"/>
      <c r="B7" s="148" t="s">
        <v>17</v>
      </c>
      <c r="C7" s="57">
        <f>[1]收支总表1!C7+[2]收支总表1!C7+[3]收支总表1!C7</f>
        <v>16802.91</v>
      </c>
      <c r="D7" s="148" t="s">
        <v>18</v>
      </c>
      <c r="E7" s="57">
        <f>E8+E9+E10+E11</f>
        <v>17075.77</v>
      </c>
      <c r="F7" s="57">
        <f>F8+F9+F10+F11</f>
        <v>16032.22</v>
      </c>
      <c r="G7" s="57">
        <f>G8+G9+G10+G11</f>
        <v>1043.55</v>
      </c>
      <c r="H7" s="57"/>
      <c r="I7" s="57"/>
      <c r="J7" s="57"/>
      <c r="K7" s="85"/>
    </row>
    <row r="8" ht="19.9" customHeight="1" spans="1:11">
      <c r="A8" s="174"/>
      <c r="B8" s="113" t="s">
        <v>19</v>
      </c>
      <c r="C8" s="57">
        <f>[1]收支总表1!C8+[2]收支总表1!C8+[3]收支总表1!C8</f>
        <v>15759.36</v>
      </c>
      <c r="D8" s="113" t="s">
        <v>20</v>
      </c>
      <c r="E8" s="57">
        <f>[3]收支总表1!E8+[2]收支总表1!E8+[1]收支总表1!E8</f>
        <v>15855.74</v>
      </c>
      <c r="F8" s="57">
        <f>[3]收支总表1!F8+[2]收支总表1!F8+[1]收支总表1!F8</f>
        <v>15855.74</v>
      </c>
      <c r="G8" s="57">
        <f>[3]收支总表1!G8+[2]收支总表1!G8+[1]收支总表1!G8</f>
        <v>0</v>
      </c>
      <c r="H8" s="57"/>
      <c r="I8" s="57"/>
      <c r="J8" s="57"/>
      <c r="K8" s="85"/>
    </row>
    <row r="9" ht="19.9" customHeight="1" spans="1:11">
      <c r="A9" s="174"/>
      <c r="B9" s="113" t="s">
        <v>21</v>
      </c>
      <c r="C9" s="57">
        <f>[1]收支总表1!C9+[2]收支总表1!C9+[3]收支总表1!C9</f>
        <v>1043.55</v>
      </c>
      <c r="D9" s="113" t="s">
        <v>22</v>
      </c>
      <c r="E9" s="57">
        <f>[3]收支总表1!E9+[2]收支总表1!E9+[1]收支总表1!E9</f>
        <v>80.61</v>
      </c>
      <c r="F9" s="57">
        <f>[3]收支总表1!F9+[2]收支总表1!F9+[1]收支总表1!F9</f>
        <v>80.61</v>
      </c>
      <c r="G9" s="57">
        <f>[3]收支总表1!G9+[2]收支总表1!G9+[1]收支总表1!G9</f>
        <v>0</v>
      </c>
      <c r="H9" s="57"/>
      <c r="I9" s="57"/>
      <c r="J9" s="57"/>
      <c r="K9" s="85"/>
    </row>
    <row r="10" ht="19.9" customHeight="1" spans="1:11">
      <c r="A10" s="174"/>
      <c r="B10" s="113" t="s">
        <v>23</v>
      </c>
      <c r="C10" s="57">
        <f>[1]收支总表1!C10+[2]收支总表1!C10+[3]收支总表1!C10</f>
        <v>0</v>
      </c>
      <c r="D10" s="113" t="s">
        <v>24</v>
      </c>
      <c r="E10" s="57">
        <f>[3]收支总表1!E10+[2]收支总表1!E10</f>
        <v>1043.55</v>
      </c>
      <c r="F10" s="57">
        <f>[3]收支总表1!F10+[2]收支总表1!F10</f>
        <v>0</v>
      </c>
      <c r="G10" s="57">
        <f>[3]收支总表1!G10+[2]收支总表1!G10</f>
        <v>1043.55</v>
      </c>
      <c r="H10" s="57"/>
      <c r="I10" s="57"/>
      <c r="J10" s="57"/>
      <c r="K10" s="85"/>
    </row>
    <row r="11" ht="19.9" customHeight="1" spans="1:11">
      <c r="A11" s="174"/>
      <c r="B11" s="113" t="s">
        <v>25</v>
      </c>
      <c r="C11" s="57">
        <f>[1]收支总表1!C11+[2]收支总表1!C11+[3]收支总表1!C11</f>
        <v>0</v>
      </c>
      <c r="D11" s="113" t="s">
        <v>26</v>
      </c>
      <c r="E11" s="57">
        <f>[3]收支总表1!E11+[2]收支总表1!E11+[1]收支总表1!E10</f>
        <v>95.87</v>
      </c>
      <c r="F11" s="57">
        <f>[3]收支总表1!F11+[2]收支总表1!F11+[1]收支总表1!F10</f>
        <v>95.87</v>
      </c>
      <c r="G11" s="57">
        <f>[3]收支总表1!G11+[2]收支总表1!G11+[1]收支总表1!G10</f>
        <v>0</v>
      </c>
      <c r="H11" s="57"/>
      <c r="I11" s="57"/>
      <c r="J11" s="57"/>
      <c r="K11" s="85"/>
    </row>
    <row r="12" ht="19.9" customHeight="1" spans="1:11">
      <c r="A12" s="174"/>
      <c r="B12" s="113" t="s">
        <v>27</v>
      </c>
      <c r="C12" s="57">
        <f>[1]收支总表1!C12+[2]收支总表1!C12+[3]收支总表1!C12</f>
        <v>0</v>
      </c>
      <c r="D12" s="113"/>
      <c r="E12" s="57"/>
      <c r="F12" s="57"/>
      <c r="G12" s="57"/>
      <c r="H12" s="57"/>
      <c r="I12" s="57"/>
      <c r="J12" s="57"/>
      <c r="K12" s="85"/>
    </row>
    <row r="13" ht="19.9" customHeight="1" spans="1:11">
      <c r="A13" s="174"/>
      <c r="B13" s="113" t="s">
        <v>28</v>
      </c>
      <c r="C13" s="57">
        <f>[1]收支总表1!C13+[2]收支总表1!C13+[3]收支总表1!C13</f>
        <v>0</v>
      </c>
      <c r="D13" s="113" t="s">
        <v>29</v>
      </c>
      <c r="E13" s="57"/>
      <c r="F13" s="57"/>
      <c r="G13" s="57"/>
      <c r="H13" s="57"/>
      <c r="I13" s="57"/>
      <c r="J13" s="57"/>
      <c r="K13" s="85"/>
    </row>
    <row r="14" ht="19.9" customHeight="1" spans="1:11">
      <c r="A14" s="174"/>
      <c r="B14" s="113" t="s">
        <v>30</v>
      </c>
      <c r="C14" s="57">
        <f>[1]收支总表1!C14+[2]收支总表1!C14+[3]收支总表1!C14</f>
        <v>0</v>
      </c>
      <c r="D14" s="113" t="s">
        <v>29</v>
      </c>
      <c r="E14" s="57"/>
      <c r="F14" s="57"/>
      <c r="G14" s="57"/>
      <c r="H14" s="57"/>
      <c r="I14" s="57"/>
      <c r="J14" s="57"/>
      <c r="K14" s="85"/>
    </row>
    <row r="15" ht="19.9" customHeight="1" spans="1:11">
      <c r="A15" s="174"/>
      <c r="B15" s="113" t="s">
        <v>31</v>
      </c>
      <c r="C15" s="57">
        <f>[1]收支总表1!C15+[2]收支总表1!C15+[3]收支总表1!C15</f>
        <v>0</v>
      </c>
      <c r="D15" s="113" t="s">
        <v>29</v>
      </c>
      <c r="E15" s="57"/>
      <c r="F15" s="57"/>
      <c r="G15" s="57"/>
      <c r="H15" s="57"/>
      <c r="I15" s="57"/>
      <c r="J15" s="57"/>
      <c r="K15" s="85"/>
    </row>
    <row r="16" ht="19.9" customHeight="1" spans="1:11">
      <c r="A16" s="174"/>
      <c r="B16" s="113" t="s">
        <v>32</v>
      </c>
      <c r="C16" s="57">
        <f>[1]收支总表1!C16+[2]收支总表1!C16+[3]收支总表1!C16</f>
        <v>0</v>
      </c>
      <c r="D16" s="113" t="s">
        <v>29</v>
      </c>
      <c r="E16" s="57"/>
      <c r="F16" s="57"/>
      <c r="G16" s="57"/>
      <c r="H16" s="57"/>
      <c r="I16" s="57"/>
      <c r="J16" s="57"/>
      <c r="K16" s="85"/>
    </row>
    <row r="17" ht="19.9" customHeight="1" spans="1:11">
      <c r="A17" s="174"/>
      <c r="B17" s="148" t="s">
        <v>33</v>
      </c>
      <c r="C17" s="57">
        <f>[1]收支总表1!C17+[2]收支总表1!C17+[3]收支总表1!C17</f>
        <v>272.86</v>
      </c>
      <c r="D17" s="113" t="s">
        <v>34</v>
      </c>
      <c r="E17" s="57"/>
      <c r="F17" s="57"/>
      <c r="G17" s="57"/>
      <c r="H17" s="57"/>
      <c r="I17" s="57"/>
      <c r="J17" s="57"/>
      <c r="K17" s="85"/>
    </row>
    <row r="18" ht="19.9" customHeight="1" spans="1:11">
      <c r="A18" s="174"/>
      <c r="B18" s="113" t="s">
        <v>35</v>
      </c>
      <c r="C18" s="57">
        <f>[1]收支总表1!C18+[2]收支总表1!C18+[3]收支总表1!C18</f>
        <v>272.86</v>
      </c>
      <c r="D18" s="113" t="s">
        <v>36</v>
      </c>
      <c r="E18" s="175"/>
      <c r="F18" s="175"/>
      <c r="G18" s="175"/>
      <c r="H18" s="175"/>
      <c r="I18" s="175"/>
      <c r="J18" s="175"/>
      <c r="K18" s="85"/>
    </row>
    <row r="19" ht="19.9" customHeight="1" spans="1:11">
      <c r="A19" s="174"/>
      <c r="B19" s="113" t="s">
        <v>37</v>
      </c>
      <c r="C19" s="57">
        <f>[1]收支总表1!C19+[2]收支总表1!C19+[3]收支总表1!C19</f>
        <v>0</v>
      </c>
      <c r="D19" s="113" t="s">
        <v>36</v>
      </c>
      <c r="E19" s="175"/>
      <c r="F19" s="175"/>
      <c r="G19" s="175"/>
      <c r="H19" s="175"/>
      <c r="I19" s="175"/>
      <c r="J19" s="175"/>
      <c r="K19" s="85"/>
    </row>
    <row r="20" ht="19.9" customHeight="1" spans="1:11">
      <c r="A20" s="174"/>
      <c r="B20" s="113" t="s">
        <v>38</v>
      </c>
      <c r="C20" s="57">
        <f>[1]收支总表1!C20+[2]收支总表1!C20+[3]收支总表1!C20</f>
        <v>0</v>
      </c>
      <c r="D20" s="113" t="s">
        <v>36</v>
      </c>
      <c r="E20" s="175"/>
      <c r="F20" s="175"/>
      <c r="G20" s="175"/>
      <c r="H20" s="175"/>
      <c r="I20" s="175"/>
      <c r="J20" s="175"/>
      <c r="K20" s="85"/>
    </row>
    <row r="21" ht="19.9" customHeight="1" spans="1:11">
      <c r="A21" s="174"/>
      <c r="B21" s="113" t="s">
        <v>39</v>
      </c>
      <c r="C21" s="57">
        <f>[1]收支总表1!C21+[2]收支总表1!C21+[3]收支总表1!C21</f>
        <v>0</v>
      </c>
      <c r="D21" s="113" t="s">
        <v>36</v>
      </c>
      <c r="E21" s="175"/>
      <c r="F21" s="175"/>
      <c r="G21" s="175"/>
      <c r="H21" s="175"/>
      <c r="I21" s="175"/>
      <c r="J21" s="175"/>
      <c r="K21" s="85"/>
    </row>
    <row r="22" ht="19.9" customHeight="1" spans="1:11">
      <c r="A22" s="174"/>
      <c r="B22" s="113" t="s">
        <v>40</v>
      </c>
      <c r="C22" s="57">
        <f>[1]收支总表1!C22+[2]收支总表1!C22+[3]收支总表1!C22</f>
        <v>0</v>
      </c>
      <c r="D22" s="113" t="s">
        <v>36</v>
      </c>
      <c r="E22" s="175"/>
      <c r="F22" s="175"/>
      <c r="G22" s="175"/>
      <c r="H22" s="175"/>
      <c r="I22" s="175"/>
      <c r="J22" s="175"/>
      <c r="K22" s="85"/>
    </row>
    <row r="23" ht="19.9" customHeight="1" spans="1:11">
      <c r="A23" s="174"/>
      <c r="B23" s="76" t="s">
        <v>41</v>
      </c>
      <c r="C23" s="57">
        <f>[1]收支总表1!C23+[2]收支总表1!C23+[3]收支总表1!C23</f>
        <v>17075.77</v>
      </c>
      <c r="D23" s="76" t="s">
        <v>42</v>
      </c>
      <c r="E23" s="77">
        <f>E7</f>
        <v>17075.77</v>
      </c>
      <c r="F23" s="77">
        <f>F7</f>
        <v>16032.22</v>
      </c>
      <c r="G23" s="77">
        <f>G7</f>
        <v>1043.55</v>
      </c>
      <c r="H23" s="77"/>
      <c r="I23" s="77"/>
      <c r="J23" s="77"/>
      <c r="K23" s="85"/>
    </row>
    <row r="24" ht="8.5" customHeight="1" spans="1:11">
      <c r="A24" s="176"/>
      <c r="B24" s="90"/>
      <c r="C24" s="90"/>
      <c r="D24" s="50"/>
      <c r="E24" s="90"/>
      <c r="F24" s="90"/>
      <c r="G24" s="90"/>
      <c r="H24" s="90"/>
      <c r="I24" s="90"/>
      <c r="J24" s="90"/>
      <c r="K24" s="58"/>
    </row>
    <row r="25" ht="14.3" customHeight="1" spans="1:11">
      <c r="A25" s="177"/>
      <c r="B25" s="178" t="s">
        <v>43</v>
      </c>
      <c r="C25" s="178"/>
      <c r="D25" s="178"/>
      <c r="E25" s="178"/>
      <c r="F25" s="178"/>
      <c r="G25" s="178"/>
      <c r="H25" s="178"/>
      <c r="I25" s="178"/>
      <c r="J25" s="178"/>
      <c r="K25" s="179"/>
    </row>
    <row r="26" ht="14.3" customHeight="1" spans="1:11">
      <c r="A26" s="177"/>
      <c r="B26" s="178" t="s">
        <v>44</v>
      </c>
      <c r="C26" s="178"/>
      <c r="D26" s="178"/>
      <c r="E26" s="178"/>
      <c r="F26" s="178"/>
      <c r="G26" s="178"/>
      <c r="H26" s="178"/>
      <c r="I26" s="178"/>
      <c r="J26" s="178"/>
      <c r="K26" s="179"/>
    </row>
    <row r="27" ht="14.3" customHeight="1" spans="1:11">
      <c r="A27" s="177"/>
      <c r="B27" s="178" t="s">
        <v>45</v>
      </c>
      <c r="C27" s="178"/>
      <c r="D27" s="178"/>
      <c r="E27" s="178"/>
      <c r="F27" s="178"/>
      <c r="G27" s="178"/>
      <c r="H27" s="178"/>
      <c r="I27" s="178"/>
      <c r="J27" s="178"/>
      <c r="K27" s="179"/>
    </row>
    <row r="28" ht="14.3" customHeight="1" spans="1:11">
      <c r="A28" s="177"/>
      <c r="B28" s="178" t="s">
        <v>46</v>
      </c>
      <c r="C28" s="178"/>
      <c r="D28" s="178"/>
      <c r="E28" s="178"/>
      <c r="F28" s="178"/>
      <c r="G28" s="178"/>
      <c r="H28" s="178"/>
      <c r="I28" s="178"/>
      <c r="J28" s="178"/>
      <c r="K28" s="179"/>
    </row>
    <row r="29" ht="14.3" customHeight="1" spans="1:11">
      <c r="A29" s="177"/>
      <c r="B29" s="178" t="s">
        <v>47</v>
      </c>
      <c r="C29" s="178"/>
      <c r="D29" s="178"/>
      <c r="E29" s="178"/>
      <c r="F29" s="178"/>
      <c r="G29" s="178"/>
      <c r="H29" s="178"/>
      <c r="I29" s="178"/>
      <c r="J29" s="178"/>
      <c r="K29" s="179"/>
    </row>
    <row r="30" ht="14.3" customHeight="1" spans="1:11">
      <c r="A30" s="177"/>
      <c r="B30" s="178" t="s">
        <v>48</v>
      </c>
      <c r="C30" s="178"/>
      <c r="D30" s="178"/>
      <c r="E30" s="178"/>
      <c r="F30" s="178"/>
      <c r="G30" s="178"/>
      <c r="H30" s="178"/>
      <c r="I30" s="178"/>
      <c r="J30" s="178"/>
      <c r="K30" s="179"/>
    </row>
    <row r="31" ht="14.3" customHeight="1" spans="1:11">
      <c r="A31" s="177"/>
      <c r="B31" s="178" t="s">
        <v>49</v>
      </c>
      <c r="C31" s="178"/>
      <c r="D31" s="178"/>
      <c r="E31" s="178"/>
      <c r="F31" s="178"/>
      <c r="G31" s="178"/>
      <c r="H31" s="178"/>
      <c r="I31" s="178"/>
      <c r="J31" s="178"/>
      <c r="K31" s="179"/>
    </row>
    <row r="32" ht="14.3" customHeight="1" spans="1:11">
      <c r="A32" s="177"/>
      <c r="B32" s="178" t="s">
        <v>50</v>
      </c>
      <c r="C32" s="178"/>
      <c r="D32" s="178"/>
      <c r="E32" s="178"/>
      <c r="F32" s="178"/>
      <c r="G32" s="178"/>
      <c r="H32" s="178"/>
      <c r="I32" s="178"/>
      <c r="J32" s="178"/>
      <c r="K32" s="179"/>
    </row>
    <row r="33" ht="14.3" customHeight="1" spans="1:11">
      <c r="A33" s="177"/>
      <c r="B33" s="178" t="s">
        <v>51</v>
      </c>
      <c r="C33" s="178"/>
      <c r="D33" s="178"/>
      <c r="E33" s="178"/>
      <c r="F33" s="178"/>
      <c r="G33" s="178"/>
      <c r="H33" s="178"/>
      <c r="I33" s="178"/>
      <c r="J33" s="178"/>
      <c r="K33" s="179"/>
    </row>
    <row r="34" ht="14.3" customHeight="1" spans="1:11">
      <c r="A34" s="177"/>
      <c r="B34" s="178" t="s">
        <v>52</v>
      </c>
      <c r="C34" s="178"/>
      <c r="D34" s="178"/>
      <c r="E34" s="178"/>
      <c r="F34" s="178"/>
      <c r="G34" s="178"/>
      <c r="H34" s="178"/>
      <c r="I34" s="178"/>
      <c r="J34" s="178"/>
      <c r="K34" s="179"/>
    </row>
    <row r="35" ht="14.3" customHeight="1" spans="1:11">
      <c r="A35" s="177"/>
      <c r="B35" s="178" t="s">
        <v>53</v>
      </c>
      <c r="C35" s="178"/>
      <c r="D35" s="178"/>
      <c r="E35" s="178"/>
      <c r="F35" s="178"/>
      <c r="G35" s="178"/>
      <c r="H35" s="178"/>
      <c r="I35" s="178"/>
      <c r="J35" s="178"/>
      <c r="K35" s="179"/>
    </row>
    <row r="36" ht="14.3" customHeight="1" spans="1:11">
      <c r="A36" s="177"/>
      <c r="B36" s="178" t="s">
        <v>54</v>
      </c>
      <c r="C36" s="178"/>
      <c r="D36" s="178"/>
      <c r="E36" s="178"/>
      <c r="F36" s="178"/>
      <c r="G36" s="178"/>
      <c r="H36" s="178"/>
      <c r="I36" s="178"/>
      <c r="J36" s="178"/>
      <c r="K36" s="179"/>
    </row>
    <row r="37" ht="14.3" customHeight="1" spans="1:11">
      <c r="A37" s="140"/>
      <c r="B37" s="141" t="s">
        <v>55</v>
      </c>
      <c r="C37" s="141"/>
      <c r="D37" s="141"/>
      <c r="E37" s="141"/>
      <c r="F37" s="141"/>
      <c r="G37" s="141"/>
      <c r="H37" s="141"/>
      <c r="I37" s="141"/>
      <c r="J37" s="141"/>
      <c r="K37" s="142"/>
    </row>
  </sheetData>
  <mergeCells count="21">
    <mergeCell ref="B2:J2"/>
    <mergeCell ref="B3:C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ySplit="4" topLeftCell="A5" activePane="bottomLeft" state="frozen"/>
      <selection/>
      <selection pane="bottomLeft" activeCell="B2" sqref="B2:L2"/>
    </sheetView>
  </sheetViews>
  <sheetFormatPr defaultColWidth="10" defaultRowHeight="13.5"/>
  <cols>
    <col min="1" max="1" width="1.53333333333333" customWidth="1"/>
    <col min="2" max="2" width="5.75" customWidth="1"/>
    <col min="3" max="3" width="12.125" customWidth="1"/>
    <col min="4" max="4" width="13.125" customWidth="1"/>
    <col min="5" max="5" width="12.625" customWidth="1"/>
    <col min="6" max="6" width="13" customWidth="1"/>
    <col min="7" max="7" width="8.125" customWidth="1"/>
    <col min="8" max="8" width="12.75" customWidth="1"/>
    <col min="9" max="9" width="16.25" customWidth="1"/>
    <col min="10" max="10" width="15.125" customWidth="1"/>
    <col min="11" max="11" width="9.875" customWidth="1"/>
    <col min="12" max="12" width="12.375" customWidth="1"/>
    <col min="13" max="16" width="9.76666666666667" customWidth="1"/>
  </cols>
  <sheetData>
    <row r="1" ht="14.3" customHeight="1" spans="1:12">
      <c r="A1" s="1"/>
      <c r="B1" s="2" t="s">
        <v>864</v>
      </c>
      <c r="D1" s="3"/>
      <c r="E1" s="3"/>
      <c r="F1" s="1"/>
      <c r="G1" s="3"/>
      <c r="H1" s="3"/>
      <c r="I1" s="3"/>
      <c r="J1" s="3"/>
      <c r="K1" s="3"/>
      <c r="L1" s="10"/>
    </row>
    <row r="2" ht="19.9" customHeight="1" spans="1:12">
      <c r="A2" s="4"/>
      <c r="B2" s="5" t="s">
        <v>865</v>
      </c>
      <c r="C2" s="6"/>
      <c r="D2" s="6"/>
      <c r="E2" s="6"/>
      <c r="F2" s="6"/>
      <c r="G2" s="6"/>
      <c r="H2" s="6"/>
      <c r="I2" s="6"/>
      <c r="J2" s="6"/>
      <c r="K2" s="6"/>
      <c r="L2" s="40"/>
    </row>
    <row r="3" ht="17.05" customHeight="1" spans="1:12">
      <c r="A3" s="7"/>
      <c r="B3" s="8" t="s">
        <v>866</v>
      </c>
      <c r="C3" s="9"/>
      <c r="D3" s="9"/>
      <c r="E3" s="9"/>
      <c r="F3" s="9"/>
      <c r="G3" s="9"/>
      <c r="H3" s="9"/>
      <c r="I3" s="9"/>
      <c r="J3" s="9"/>
      <c r="K3" s="9"/>
      <c r="L3" s="41"/>
    </row>
    <row r="4" ht="21.35" customHeight="1" spans="1:12">
      <c r="A4" s="10"/>
      <c r="B4" s="11" t="s">
        <v>867</v>
      </c>
      <c r="C4" s="12"/>
      <c r="D4" s="13" t="s">
        <v>266</v>
      </c>
      <c r="E4" s="13"/>
      <c r="F4" s="13"/>
      <c r="G4" s="13"/>
      <c r="H4" s="13"/>
      <c r="I4" s="13"/>
      <c r="J4" s="13"/>
      <c r="K4" s="42" t="s">
        <v>868</v>
      </c>
      <c r="L4" s="43"/>
    </row>
    <row r="5" ht="35" customHeight="1" spans="1:12">
      <c r="A5" s="10"/>
      <c r="B5" s="14" t="s">
        <v>869</v>
      </c>
      <c r="C5" s="14"/>
      <c r="D5" s="15" t="s">
        <v>870</v>
      </c>
      <c r="E5" s="16" t="s">
        <v>79</v>
      </c>
      <c r="F5" s="16"/>
      <c r="G5" s="16"/>
      <c r="H5" s="16"/>
      <c r="I5" s="44" t="s">
        <v>80</v>
      </c>
      <c r="J5" s="44"/>
      <c r="K5" s="44"/>
      <c r="L5" s="44"/>
    </row>
    <row r="6" ht="39" customHeight="1" spans="1:12">
      <c r="A6" s="17"/>
      <c r="B6" s="18"/>
      <c r="C6" s="18"/>
      <c r="D6" s="19"/>
      <c r="E6" s="18" t="s">
        <v>11</v>
      </c>
      <c r="F6" s="18" t="s">
        <v>280</v>
      </c>
      <c r="G6" s="18" t="s">
        <v>871</v>
      </c>
      <c r="H6" s="18" t="s">
        <v>16</v>
      </c>
      <c r="I6" s="18" t="s">
        <v>11</v>
      </c>
      <c r="J6" s="18" t="s">
        <v>280</v>
      </c>
      <c r="K6" s="18" t="s">
        <v>872</v>
      </c>
      <c r="L6" s="18" t="s">
        <v>16</v>
      </c>
    </row>
    <row r="7" ht="36" customHeight="1" spans="2:12">
      <c r="B7" s="18"/>
      <c r="C7" s="18"/>
      <c r="D7" s="20">
        <v>17075.77</v>
      </c>
      <c r="E7" s="21">
        <v>1448.64</v>
      </c>
      <c r="F7" s="21">
        <v>1448.64</v>
      </c>
      <c r="G7" s="21" t="s">
        <v>36</v>
      </c>
      <c r="H7" s="21" t="s">
        <v>36</v>
      </c>
      <c r="I7" s="21">
        <v>15627.13</v>
      </c>
      <c r="J7" s="45">
        <v>15627.13</v>
      </c>
      <c r="K7" s="21" t="s">
        <v>36</v>
      </c>
      <c r="L7" s="21" t="s">
        <v>36</v>
      </c>
    </row>
    <row r="8" ht="54" customHeight="1" spans="2:12">
      <c r="B8" s="22" t="s">
        <v>873</v>
      </c>
      <c r="C8" s="22"/>
      <c r="D8" s="23" t="s">
        <v>874</v>
      </c>
      <c r="E8" s="24"/>
      <c r="F8" s="24"/>
      <c r="G8" s="25"/>
      <c r="H8" s="26" t="s">
        <v>875</v>
      </c>
      <c r="I8" s="26"/>
      <c r="J8" s="26"/>
      <c r="K8" s="26"/>
      <c r="L8" s="26"/>
    </row>
    <row r="9" ht="65" customHeight="1" spans="2:12">
      <c r="B9" s="27"/>
      <c r="C9" s="28"/>
      <c r="D9" s="29" t="s">
        <v>876</v>
      </c>
      <c r="E9" s="29"/>
      <c r="F9" s="29" t="s">
        <v>36</v>
      </c>
      <c r="G9" s="29" t="s">
        <v>36</v>
      </c>
      <c r="H9" s="29" t="s">
        <v>877</v>
      </c>
      <c r="I9" s="29"/>
      <c r="J9" s="29" t="s">
        <v>36</v>
      </c>
      <c r="K9" s="29" t="s">
        <v>36</v>
      </c>
      <c r="L9" s="29" t="s">
        <v>36</v>
      </c>
    </row>
    <row r="10" ht="65" customHeight="1" spans="2:12">
      <c r="B10" s="27"/>
      <c r="C10" s="28"/>
      <c r="D10" s="29" t="s">
        <v>878</v>
      </c>
      <c r="E10" s="29"/>
      <c r="F10" s="29"/>
      <c r="G10" s="29"/>
      <c r="H10" s="29" t="s">
        <v>879</v>
      </c>
      <c r="I10" s="29"/>
      <c r="J10" s="29"/>
      <c r="K10" s="29"/>
      <c r="L10" s="29"/>
    </row>
    <row r="11" ht="65" customHeight="1" spans="2:12">
      <c r="B11" s="27"/>
      <c r="C11" s="28"/>
      <c r="D11" s="29" t="s">
        <v>880</v>
      </c>
      <c r="E11" s="29"/>
      <c r="F11" s="29"/>
      <c r="G11" s="29"/>
      <c r="H11" s="29" t="s">
        <v>881</v>
      </c>
      <c r="I11" s="29"/>
      <c r="J11" s="29"/>
      <c r="K11" s="29"/>
      <c r="L11" s="29"/>
    </row>
    <row r="12" ht="65" customHeight="1" spans="2:12">
      <c r="B12" s="27"/>
      <c r="C12" s="28"/>
      <c r="D12" s="29" t="s">
        <v>882</v>
      </c>
      <c r="E12" s="29"/>
      <c r="F12" s="29"/>
      <c r="G12" s="29"/>
      <c r="H12" s="29" t="s">
        <v>883</v>
      </c>
      <c r="I12" s="29"/>
      <c r="J12" s="29"/>
      <c r="K12" s="29"/>
      <c r="L12" s="29"/>
    </row>
    <row r="13" ht="54" customHeight="1" spans="2:12">
      <c r="B13" s="26" t="s">
        <v>884</v>
      </c>
      <c r="C13" s="30" t="s">
        <v>885</v>
      </c>
      <c r="D13" s="31" t="s">
        <v>886</v>
      </c>
      <c r="E13" s="31"/>
      <c r="F13" s="31"/>
      <c r="G13" s="31"/>
      <c r="H13" s="31"/>
      <c r="I13" s="31"/>
      <c r="J13" s="31"/>
      <c r="K13" s="31"/>
      <c r="L13" s="31"/>
    </row>
    <row r="14" ht="21" spans="2:12">
      <c r="B14" s="26"/>
      <c r="C14" s="32" t="s">
        <v>887</v>
      </c>
      <c r="D14" s="32"/>
      <c r="E14" s="32"/>
      <c r="F14" s="32"/>
      <c r="G14" s="32"/>
      <c r="H14" s="32"/>
      <c r="I14" s="32"/>
      <c r="J14" s="32"/>
      <c r="K14" s="32"/>
      <c r="L14" s="32"/>
    </row>
    <row r="15" ht="41" customHeight="1" spans="2:12">
      <c r="B15" s="26"/>
      <c r="C15" s="26" t="s">
        <v>523</v>
      </c>
      <c r="D15" s="33" t="s">
        <v>524</v>
      </c>
      <c r="E15" s="34"/>
      <c r="F15" s="33" t="s">
        <v>888</v>
      </c>
      <c r="G15" s="35"/>
      <c r="H15" s="34"/>
      <c r="I15" s="26" t="s">
        <v>889</v>
      </c>
      <c r="J15" s="26" t="s">
        <v>890</v>
      </c>
      <c r="K15" s="26" t="s">
        <v>891</v>
      </c>
      <c r="L15" s="26" t="s">
        <v>529</v>
      </c>
    </row>
    <row r="16" ht="41" customHeight="1" spans="2:12">
      <c r="B16" s="36"/>
      <c r="C16" s="37" t="s">
        <v>539</v>
      </c>
      <c r="D16" s="29" t="s">
        <v>540</v>
      </c>
      <c r="E16" s="29"/>
      <c r="F16" s="29" t="s">
        <v>892</v>
      </c>
      <c r="G16" s="29"/>
      <c r="H16" s="29" t="s">
        <v>36</v>
      </c>
      <c r="I16" s="46" t="s">
        <v>555</v>
      </c>
      <c r="J16" s="22" t="s">
        <v>893</v>
      </c>
      <c r="K16" s="47" t="s">
        <v>810</v>
      </c>
      <c r="L16" s="22" t="s">
        <v>558</v>
      </c>
    </row>
    <row r="17" ht="41" customHeight="1" spans="2:12">
      <c r="B17" s="36"/>
      <c r="C17" s="37" t="s">
        <v>539</v>
      </c>
      <c r="D17" s="29" t="s">
        <v>540</v>
      </c>
      <c r="E17" s="29"/>
      <c r="F17" s="29" t="s">
        <v>894</v>
      </c>
      <c r="G17" s="29"/>
      <c r="H17" s="29"/>
      <c r="I17" s="46" t="s">
        <v>555</v>
      </c>
      <c r="J17" s="22" t="s">
        <v>895</v>
      </c>
      <c r="K17" s="47" t="s">
        <v>810</v>
      </c>
      <c r="L17" s="22" t="s">
        <v>558</v>
      </c>
    </row>
    <row r="18" ht="41" customHeight="1" spans="2:12">
      <c r="B18" s="36"/>
      <c r="C18" s="37" t="s">
        <v>539</v>
      </c>
      <c r="D18" s="29" t="s">
        <v>540</v>
      </c>
      <c r="E18" s="29"/>
      <c r="F18" s="29" t="s">
        <v>896</v>
      </c>
      <c r="G18" s="29"/>
      <c r="H18" s="29"/>
      <c r="I18" s="46" t="s">
        <v>555</v>
      </c>
      <c r="J18" s="22" t="s">
        <v>897</v>
      </c>
      <c r="K18" s="47" t="s">
        <v>810</v>
      </c>
      <c r="L18" s="22" t="s">
        <v>558</v>
      </c>
    </row>
    <row r="19" ht="41" customHeight="1" spans="2:12">
      <c r="B19" s="36"/>
      <c r="C19" s="37" t="s">
        <v>539</v>
      </c>
      <c r="D19" s="29" t="s">
        <v>540</v>
      </c>
      <c r="E19" s="29"/>
      <c r="F19" s="29" t="s">
        <v>898</v>
      </c>
      <c r="G19" s="29"/>
      <c r="H19" s="29"/>
      <c r="I19" s="46" t="s">
        <v>555</v>
      </c>
      <c r="J19" s="22" t="s">
        <v>899</v>
      </c>
      <c r="K19" s="47" t="s">
        <v>810</v>
      </c>
      <c r="L19" s="22" t="s">
        <v>558</v>
      </c>
    </row>
    <row r="20" ht="41" customHeight="1" spans="2:12">
      <c r="B20" s="36"/>
      <c r="C20" s="37" t="s">
        <v>539</v>
      </c>
      <c r="D20" s="29" t="s">
        <v>540</v>
      </c>
      <c r="E20" s="29"/>
      <c r="F20" s="29" t="s">
        <v>900</v>
      </c>
      <c r="G20" s="29"/>
      <c r="H20" s="29"/>
      <c r="I20" s="46" t="s">
        <v>555</v>
      </c>
      <c r="J20" s="22" t="s">
        <v>901</v>
      </c>
      <c r="K20" s="47" t="s">
        <v>810</v>
      </c>
      <c r="L20" s="22" t="s">
        <v>558</v>
      </c>
    </row>
    <row r="21" ht="41" customHeight="1" spans="2:12">
      <c r="B21" s="36"/>
      <c r="C21" s="37" t="s">
        <v>539</v>
      </c>
      <c r="D21" s="29" t="s">
        <v>540</v>
      </c>
      <c r="E21" s="29"/>
      <c r="F21" s="29" t="s">
        <v>902</v>
      </c>
      <c r="G21" s="29"/>
      <c r="H21" s="29"/>
      <c r="I21" s="46" t="s">
        <v>555</v>
      </c>
      <c r="J21" s="22" t="s">
        <v>903</v>
      </c>
      <c r="K21" s="47" t="s">
        <v>810</v>
      </c>
      <c r="L21" s="22" t="s">
        <v>558</v>
      </c>
    </row>
    <row r="22" ht="41" customHeight="1" spans="2:12">
      <c r="B22" s="36"/>
      <c r="C22" s="37" t="s">
        <v>539</v>
      </c>
      <c r="D22" s="37" t="s">
        <v>569</v>
      </c>
      <c r="E22" s="38"/>
      <c r="F22" s="29" t="s">
        <v>669</v>
      </c>
      <c r="G22" s="29"/>
      <c r="H22" s="29"/>
      <c r="I22" s="46" t="s">
        <v>568</v>
      </c>
      <c r="J22" s="22" t="s">
        <v>670</v>
      </c>
      <c r="K22" s="47" t="s">
        <v>537</v>
      </c>
      <c r="L22" s="22" t="s">
        <v>558</v>
      </c>
    </row>
    <row r="23" ht="41" customHeight="1" spans="2:12">
      <c r="B23" s="36"/>
      <c r="C23" s="37" t="s">
        <v>532</v>
      </c>
      <c r="D23" s="29" t="s">
        <v>533</v>
      </c>
      <c r="E23" s="29"/>
      <c r="F23" s="29" t="s">
        <v>904</v>
      </c>
      <c r="G23" s="29"/>
      <c r="H23" s="29"/>
      <c r="I23" s="46" t="s">
        <v>571</v>
      </c>
      <c r="J23" s="22" t="s">
        <v>905</v>
      </c>
      <c r="K23" s="47" t="s">
        <v>557</v>
      </c>
      <c r="L23" s="22" t="s">
        <v>558</v>
      </c>
    </row>
    <row r="24" ht="41" customHeight="1" spans="2:12">
      <c r="B24" s="36"/>
      <c r="C24" s="37" t="s">
        <v>532</v>
      </c>
      <c r="D24" s="29" t="s">
        <v>533</v>
      </c>
      <c r="E24" s="29"/>
      <c r="F24" s="29" t="s">
        <v>882</v>
      </c>
      <c r="G24" s="29"/>
      <c r="H24" s="29"/>
      <c r="I24" s="46" t="s">
        <v>571</v>
      </c>
      <c r="J24" s="22" t="s">
        <v>905</v>
      </c>
      <c r="K24" s="47" t="s">
        <v>557</v>
      </c>
      <c r="L24" s="22" t="s">
        <v>558</v>
      </c>
    </row>
    <row r="25" ht="41" customHeight="1" spans="2:12">
      <c r="B25" s="36"/>
      <c r="C25" s="37"/>
      <c r="D25" s="29" t="s">
        <v>797</v>
      </c>
      <c r="E25" s="29"/>
      <c r="F25" s="29" t="s">
        <v>880</v>
      </c>
      <c r="G25" s="29"/>
      <c r="H25" s="29"/>
      <c r="I25" s="46" t="s">
        <v>571</v>
      </c>
      <c r="J25" s="22" t="s">
        <v>905</v>
      </c>
      <c r="K25" s="47" t="s">
        <v>557</v>
      </c>
      <c r="L25" s="22" t="s">
        <v>558</v>
      </c>
    </row>
    <row r="26" ht="41" customHeight="1" spans="2:12">
      <c r="B26" s="36"/>
      <c r="C26" s="37" t="s">
        <v>532</v>
      </c>
      <c r="D26" s="29" t="s">
        <v>797</v>
      </c>
      <c r="E26" s="29"/>
      <c r="F26" s="29" t="s">
        <v>878</v>
      </c>
      <c r="G26" s="29"/>
      <c r="H26" s="29"/>
      <c r="I26" s="46" t="s">
        <v>571</v>
      </c>
      <c r="J26" s="22" t="s">
        <v>905</v>
      </c>
      <c r="K26" s="47" t="s">
        <v>557</v>
      </c>
      <c r="L26" s="22" t="s">
        <v>558</v>
      </c>
    </row>
    <row r="27" ht="41" customHeight="1" spans="2:12">
      <c r="B27" s="30" t="s">
        <v>906</v>
      </c>
      <c r="C27" s="31" t="s">
        <v>36</v>
      </c>
      <c r="D27" s="39"/>
      <c r="E27" s="39"/>
      <c r="F27" s="39"/>
      <c r="G27" s="39"/>
      <c r="H27" s="39"/>
      <c r="I27" s="31"/>
      <c r="J27" s="31"/>
      <c r="K27" s="31"/>
      <c r="L27" s="31"/>
    </row>
    <row r="28" ht="31" customHeight="1"/>
  </sheetData>
  <mergeCells count="43">
    <mergeCell ref="B2:L2"/>
    <mergeCell ref="B3:L3"/>
    <mergeCell ref="B4:C4"/>
    <mergeCell ref="D4:J4"/>
    <mergeCell ref="K4:L4"/>
    <mergeCell ref="E5:H5"/>
    <mergeCell ref="I5:L5"/>
    <mergeCell ref="D8:G8"/>
    <mergeCell ref="H8:L8"/>
    <mergeCell ref="D9:G9"/>
    <mergeCell ref="H9:L9"/>
    <mergeCell ref="D10:G10"/>
    <mergeCell ref="H10:L10"/>
    <mergeCell ref="D11:G11"/>
    <mergeCell ref="H11:L11"/>
    <mergeCell ref="D12:G12"/>
    <mergeCell ref="H12:L12"/>
    <mergeCell ref="D13:L13"/>
    <mergeCell ref="C14:L14"/>
    <mergeCell ref="D15:E15"/>
    <mergeCell ref="F15:H15"/>
    <mergeCell ref="F16:H16"/>
    <mergeCell ref="F17:H17"/>
    <mergeCell ref="F18:H18"/>
    <mergeCell ref="F19:H19"/>
    <mergeCell ref="F20:H20"/>
    <mergeCell ref="F21:H21"/>
    <mergeCell ref="D22:E22"/>
    <mergeCell ref="F22:H22"/>
    <mergeCell ref="F23:H23"/>
    <mergeCell ref="F24:H24"/>
    <mergeCell ref="F25:H25"/>
    <mergeCell ref="F26:H26"/>
    <mergeCell ref="C27:L27"/>
    <mergeCell ref="B13:B26"/>
    <mergeCell ref="C16:C22"/>
    <mergeCell ref="C23:C26"/>
    <mergeCell ref="D5:D6"/>
    <mergeCell ref="B5:C7"/>
    <mergeCell ref="B8:C12"/>
    <mergeCell ref="D16:E21"/>
    <mergeCell ref="D23:E24"/>
    <mergeCell ref="D25:E26"/>
  </mergeCells>
  <pageMargins left="0.75" right="0.75" top="0.268999993801117" bottom="0.268999993801117" header="0" footer="0"/>
  <pageSetup paperSize="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pane ySplit="5" topLeftCell="A6" activePane="bottomLeft" state="frozen"/>
      <selection/>
      <selection pane="bottomLeft" activeCell="F6" sqref="F6"/>
    </sheetView>
  </sheetViews>
  <sheetFormatPr defaultColWidth="10" defaultRowHeight="13.5"/>
  <cols>
    <col min="1" max="1" width="1.53333333333333" customWidth="1"/>
    <col min="2" max="2" width="8.125" customWidth="1"/>
    <col min="3" max="3" width="16.0833333333333" customWidth="1"/>
    <col min="4" max="10" width="13.3333333333333" customWidth="1"/>
    <col min="11" max="16" width="12.2416666666667" customWidth="1"/>
    <col min="17" max="17" width="1.53333333333333" customWidth="1"/>
    <col min="18" max="19" width="9.76666666666667" customWidth="1"/>
  </cols>
  <sheetData>
    <row r="1" ht="14.2" customHeight="1" spans="1:17">
      <c r="A1" s="105"/>
      <c r="B1" s="150" t="s">
        <v>56</v>
      </c>
      <c r="C1" s="154"/>
      <c r="D1" s="155"/>
      <c r="E1" s="155"/>
      <c r="F1" s="155"/>
      <c r="G1" s="155"/>
      <c r="H1" s="155"/>
      <c r="I1" s="155"/>
      <c r="J1" s="155"/>
      <c r="K1" s="3"/>
      <c r="L1" s="155"/>
      <c r="M1" s="155"/>
      <c r="N1" s="155"/>
      <c r="O1" s="155"/>
      <c r="P1" s="155"/>
      <c r="Q1" s="61" t="s">
        <v>4</v>
      </c>
    </row>
    <row r="2" ht="19.9" customHeight="1" spans="1:17">
      <c r="A2" s="105"/>
      <c r="B2" s="4" t="s">
        <v>57</v>
      </c>
      <c r="C2" s="4"/>
      <c r="D2" s="4"/>
      <c r="E2" s="4"/>
      <c r="F2" s="4"/>
      <c r="G2" s="4"/>
      <c r="H2" s="4"/>
      <c r="I2" s="4"/>
      <c r="J2" s="4"/>
      <c r="K2" s="4"/>
      <c r="L2" s="4"/>
      <c r="M2" s="4"/>
      <c r="N2" s="4"/>
      <c r="O2" s="4"/>
      <c r="P2" s="4"/>
      <c r="Q2" s="61"/>
    </row>
    <row r="3" ht="17.05" customHeight="1" spans="1:17">
      <c r="A3" s="106"/>
      <c r="B3" s="156"/>
      <c r="C3" s="86"/>
      <c r="D3" s="108"/>
      <c r="E3" s="108"/>
      <c r="F3" s="108"/>
      <c r="G3" s="108"/>
      <c r="H3" s="108"/>
      <c r="I3" s="108"/>
      <c r="J3" s="108"/>
      <c r="K3" s="108"/>
      <c r="L3" s="169" t="s">
        <v>6</v>
      </c>
      <c r="M3" s="169"/>
      <c r="N3" s="169"/>
      <c r="O3" s="169"/>
      <c r="P3" s="169"/>
      <c r="Q3" s="63"/>
    </row>
    <row r="4" ht="21.35" customHeight="1" spans="1:17">
      <c r="A4" s="157"/>
      <c r="B4" s="158" t="s">
        <v>58</v>
      </c>
      <c r="C4" s="159" t="s">
        <v>59</v>
      </c>
      <c r="D4" s="159" t="s">
        <v>11</v>
      </c>
      <c r="E4" s="159" t="s">
        <v>60</v>
      </c>
      <c r="F4" s="159"/>
      <c r="G4" s="159"/>
      <c r="H4" s="159"/>
      <c r="I4" s="159"/>
      <c r="J4" s="159"/>
      <c r="K4" s="159" t="s">
        <v>61</v>
      </c>
      <c r="L4" s="159"/>
      <c r="M4" s="159"/>
      <c r="N4" s="159"/>
      <c r="O4" s="159"/>
      <c r="P4" s="159"/>
      <c r="Q4" s="170"/>
    </row>
    <row r="5" ht="34.15" customHeight="1" spans="1:17">
      <c r="A5" s="160"/>
      <c r="B5" s="158"/>
      <c r="C5" s="159"/>
      <c r="D5" s="159"/>
      <c r="E5" s="159" t="s">
        <v>62</v>
      </c>
      <c r="F5" s="158" t="s">
        <v>63</v>
      </c>
      <c r="G5" s="158" t="s">
        <v>64</v>
      </c>
      <c r="H5" s="158" t="s">
        <v>65</v>
      </c>
      <c r="I5" s="158" t="s">
        <v>15</v>
      </c>
      <c r="J5" s="158" t="s">
        <v>16</v>
      </c>
      <c r="K5" s="159" t="s">
        <v>62</v>
      </c>
      <c r="L5" s="158" t="s">
        <v>63</v>
      </c>
      <c r="M5" s="158" t="s">
        <v>64</v>
      </c>
      <c r="N5" s="158" t="s">
        <v>65</v>
      </c>
      <c r="O5" s="158" t="s">
        <v>15</v>
      </c>
      <c r="P5" s="158" t="s">
        <v>16</v>
      </c>
      <c r="Q5" s="170"/>
    </row>
    <row r="6" ht="38" customHeight="1" spans="1:17">
      <c r="A6" s="161"/>
      <c r="B6" s="162" t="s">
        <v>66</v>
      </c>
      <c r="C6" s="162"/>
      <c r="D6" s="163">
        <f>D7</f>
        <v>17075.77</v>
      </c>
      <c r="E6" s="163">
        <f t="shared" ref="E6:L6" si="0">E7</f>
        <v>16974.03</v>
      </c>
      <c r="F6" s="163">
        <f t="shared" si="0"/>
        <v>15759.36</v>
      </c>
      <c r="G6" s="163">
        <f t="shared" si="0"/>
        <v>1043.55</v>
      </c>
      <c r="H6" s="163"/>
      <c r="I6" s="163"/>
      <c r="J6" s="163"/>
      <c r="K6" s="163">
        <f t="shared" si="0"/>
        <v>272.86</v>
      </c>
      <c r="L6" s="163">
        <f t="shared" si="0"/>
        <v>272.86</v>
      </c>
      <c r="M6" s="163"/>
      <c r="N6" s="163"/>
      <c r="O6" s="163"/>
      <c r="P6" s="163"/>
      <c r="Q6" s="171"/>
    </row>
    <row r="7" ht="34.15" customHeight="1" spans="1:17">
      <c r="A7" s="157"/>
      <c r="B7" s="164" t="s">
        <v>67</v>
      </c>
      <c r="C7" s="165" t="s">
        <v>68</v>
      </c>
      <c r="D7" s="166">
        <f>D8+D9+D10</f>
        <v>17075.77</v>
      </c>
      <c r="E7" s="166">
        <f t="shared" ref="E7:L7" si="1">E8+E9+E10</f>
        <v>16974.03</v>
      </c>
      <c r="F7" s="166">
        <f t="shared" si="1"/>
        <v>15759.36</v>
      </c>
      <c r="G7" s="166">
        <f t="shared" si="1"/>
        <v>1043.55</v>
      </c>
      <c r="H7" s="166"/>
      <c r="I7" s="166"/>
      <c r="J7" s="166"/>
      <c r="K7" s="166">
        <f t="shared" si="1"/>
        <v>272.86</v>
      </c>
      <c r="L7" s="166">
        <f t="shared" si="1"/>
        <v>272.86</v>
      </c>
      <c r="M7" s="166"/>
      <c r="N7" s="166"/>
      <c r="O7" s="166"/>
      <c r="P7" s="166"/>
      <c r="Q7" s="170"/>
    </row>
    <row r="8" ht="34.15" customHeight="1" spans="1:17">
      <c r="A8" s="157"/>
      <c r="B8" s="164" t="s">
        <v>69</v>
      </c>
      <c r="C8" s="165" t="s">
        <v>70</v>
      </c>
      <c r="D8" s="166">
        <f>[3]收入总表2!D8</f>
        <v>1049.14</v>
      </c>
      <c r="E8" s="166">
        <f>[3]收入总表2!E8</f>
        <v>1049.14</v>
      </c>
      <c r="F8" s="166">
        <f>[3]收入总表2!F8</f>
        <v>875.94</v>
      </c>
      <c r="G8" s="166" t="str">
        <f>[3]收入总表2!G8</f>
        <v>2.08</v>
      </c>
      <c r="H8" s="166"/>
      <c r="I8" s="166"/>
      <c r="J8" s="166"/>
      <c r="K8" s="166" t="str">
        <f>[3]收入总表2!K8</f>
        <v>171.12</v>
      </c>
      <c r="L8" s="166" t="str">
        <f>[3]收入总表2!L8</f>
        <v>171.12</v>
      </c>
      <c r="M8" s="166"/>
      <c r="N8" s="166"/>
      <c r="O8" s="166"/>
      <c r="P8" s="166"/>
      <c r="Q8" s="170"/>
    </row>
    <row r="9" ht="34.15" customHeight="1" spans="1:17">
      <c r="A9" s="157"/>
      <c r="B9" s="164" t="s">
        <v>71</v>
      </c>
      <c r="C9" s="165" t="s">
        <v>72</v>
      </c>
      <c r="D9" s="166">
        <f>[1]收入总表2!D8</f>
        <v>504.42</v>
      </c>
      <c r="E9" s="166">
        <f>[1]收入总表2!E8</f>
        <v>504.42</v>
      </c>
      <c r="F9" s="166">
        <f>[1]收入总表2!F8</f>
        <v>504.42</v>
      </c>
      <c r="G9" s="166"/>
      <c r="H9" s="166"/>
      <c r="I9" s="166"/>
      <c r="J9" s="166"/>
      <c r="K9" s="166"/>
      <c r="L9" s="166"/>
      <c r="M9" s="166"/>
      <c r="N9" s="166"/>
      <c r="O9" s="166"/>
      <c r="P9" s="166"/>
      <c r="Q9" s="170"/>
    </row>
    <row r="10" ht="34.15" customHeight="1" spans="1:17">
      <c r="A10" s="157"/>
      <c r="B10" s="164" t="s">
        <v>73</v>
      </c>
      <c r="C10" s="165" t="s">
        <v>74</v>
      </c>
      <c r="D10" s="166">
        <f>[2]收入总表2!D8</f>
        <v>15522.21</v>
      </c>
      <c r="E10" s="166">
        <f>[2]收入总表2!E8</f>
        <v>15420.47</v>
      </c>
      <c r="F10" s="166">
        <f>[2]收入总表2!F8</f>
        <v>14379</v>
      </c>
      <c r="G10" s="166">
        <f>[2]收入总表2!G8</f>
        <v>1041.47</v>
      </c>
      <c r="H10" s="166"/>
      <c r="I10" s="166"/>
      <c r="J10" s="166"/>
      <c r="K10" s="166">
        <f>[2]收入总表2!K8</f>
        <v>101.74</v>
      </c>
      <c r="L10" s="166">
        <f>[2]收入总表2!L8</f>
        <v>101.74</v>
      </c>
      <c r="M10" s="166"/>
      <c r="N10" s="166"/>
      <c r="O10" s="166"/>
      <c r="P10" s="166"/>
      <c r="Q10" s="170"/>
    </row>
    <row r="11" ht="8.5" customHeight="1" spans="1:17">
      <c r="A11" s="167"/>
      <c r="B11" s="168"/>
      <c r="C11" s="168"/>
      <c r="D11" s="168"/>
      <c r="E11" s="168"/>
      <c r="F11" s="168"/>
      <c r="G11" s="168"/>
      <c r="H11" s="168"/>
      <c r="I11" s="168"/>
      <c r="J11" s="168"/>
      <c r="K11" s="168"/>
      <c r="L11" s="168"/>
      <c r="M11" s="168"/>
      <c r="N11" s="168"/>
      <c r="O11" s="168"/>
      <c r="P11" s="168"/>
      <c r="Q11" s="73"/>
    </row>
  </sheetData>
  <mergeCells count="12">
    <mergeCell ref="F1:J1"/>
    <mergeCell ref="L1:P1"/>
    <mergeCell ref="B2:P2"/>
    <mergeCell ref="F3:J3"/>
    <mergeCell ref="L3:P3"/>
    <mergeCell ref="E4:J4"/>
    <mergeCell ref="K4:P4"/>
    <mergeCell ref="B6:C6"/>
    <mergeCell ref="A7:A10"/>
    <mergeCell ref="B4:B5"/>
    <mergeCell ref="C4:C5"/>
    <mergeCell ref="D4:D5"/>
  </mergeCells>
  <pageMargins left="0.75" right="0.75" top="0.268999993801117" bottom="0.268999993801117" header="0" footer="0"/>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workbookViewId="0">
      <pane ySplit="6" topLeftCell="A7" activePane="bottomLeft" state="frozen"/>
      <selection/>
      <selection pane="bottomLeft" activeCell="D8" sqref="D8"/>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9" width="20.375" customWidth="1"/>
    <col min="10" max="10" width="1.53333333333333" customWidth="1"/>
  </cols>
  <sheetData>
    <row r="1" ht="14.3" customHeight="1" spans="1:10">
      <c r="A1" s="105"/>
      <c r="B1" s="150" t="s">
        <v>75</v>
      </c>
      <c r="C1" s="150"/>
      <c r="D1" s="1"/>
      <c r="E1" s="1"/>
      <c r="F1" s="1"/>
      <c r="G1" s="1"/>
      <c r="H1" s="145"/>
      <c r="I1" s="1"/>
      <c r="J1" s="93"/>
    </row>
    <row r="2" ht="19.9" customHeight="1" spans="1:10">
      <c r="A2" s="105"/>
      <c r="B2" s="4" t="s">
        <v>76</v>
      </c>
      <c r="C2" s="4"/>
      <c r="D2" s="4"/>
      <c r="E2" s="4"/>
      <c r="F2" s="4"/>
      <c r="G2" s="4"/>
      <c r="H2" s="4"/>
      <c r="I2" s="4"/>
      <c r="J2" s="93" t="s">
        <v>4</v>
      </c>
    </row>
    <row r="3" ht="17.05" customHeight="1" spans="1:10">
      <c r="A3" s="105"/>
      <c r="B3" s="94"/>
      <c r="C3" s="94"/>
      <c r="D3" s="95"/>
      <c r="E3" s="95"/>
      <c r="F3" s="95"/>
      <c r="G3" s="97"/>
      <c r="H3" s="145"/>
      <c r="I3" s="97" t="s">
        <v>6</v>
      </c>
      <c r="J3" s="93"/>
    </row>
    <row r="4" ht="21.35" customHeight="1" spans="1:10">
      <c r="A4" s="105"/>
      <c r="B4" s="133" t="s">
        <v>77</v>
      </c>
      <c r="C4" s="133" t="s">
        <v>78</v>
      </c>
      <c r="D4" s="133" t="s">
        <v>11</v>
      </c>
      <c r="E4" s="133" t="s">
        <v>79</v>
      </c>
      <c r="F4" s="151" t="s">
        <v>80</v>
      </c>
      <c r="G4" s="151"/>
      <c r="H4" s="151"/>
      <c r="I4" s="151"/>
      <c r="J4" s="93"/>
    </row>
    <row r="5" ht="21.35" customHeight="1" spans="1:10">
      <c r="A5" s="78"/>
      <c r="B5" s="133"/>
      <c r="C5" s="133"/>
      <c r="D5" s="133"/>
      <c r="E5" s="133"/>
      <c r="F5" s="152"/>
      <c r="G5" s="133" t="s">
        <v>81</v>
      </c>
      <c r="H5" s="133"/>
      <c r="I5" s="133"/>
      <c r="J5" s="93"/>
    </row>
    <row r="6" ht="21.35" customHeight="1" spans="1:10">
      <c r="A6" s="78"/>
      <c r="B6" s="133"/>
      <c r="C6" s="133"/>
      <c r="D6" s="133"/>
      <c r="E6" s="133"/>
      <c r="F6" s="152"/>
      <c r="G6" s="133" t="s">
        <v>82</v>
      </c>
      <c r="H6" s="133" t="s">
        <v>83</v>
      </c>
      <c r="I6" s="133" t="s">
        <v>84</v>
      </c>
      <c r="J6" s="85"/>
    </row>
    <row r="7" ht="19.9" customHeight="1" spans="1:10">
      <c r="A7" s="153"/>
      <c r="B7" s="65" t="s">
        <v>66</v>
      </c>
      <c r="C7" s="65"/>
      <c r="D7" s="111">
        <f>D8+D28+D35+D39</f>
        <v>17075.77</v>
      </c>
      <c r="E7" s="111">
        <f>E8+E28+E35+E39</f>
        <v>1448.64</v>
      </c>
      <c r="F7" s="111">
        <f>F8+F28+F35+F39</f>
        <v>15627.13</v>
      </c>
      <c r="G7" s="111"/>
      <c r="H7" s="111"/>
      <c r="I7" s="111"/>
      <c r="J7" s="84"/>
    </row>
    <row r="8" ht="19.9" customHeight="1" spans="2:10">
      <c r="B8" s="134" t="s">
        <v>85</v>
      </c>
      <c r="C8" s="134" t="s">
        <v>86</v>
      </c>
      <c r="D8" s="135">
        <f>D9+D17+D26+D20+D22+D24</f>
        <v>15855.74</v>
      </c>
      <c r="E8" s="135">
        <f>E9+E17+E26+E20+E22+E24</f>
        <v>1272.16</v>
      </c>
      <c r="F8" s="135">
        <f>F9+F17+F26+F20+F22+F24</f>
        <v>14583.58</v>
      </c>
      <c r="G8" s="135"/>
      <c r="H8" s="135"/>
      <c r="I8" s="135"/>
      <c r="J8" s="93"/>
    </row>
    <row r="9" ht="19.9" customHeight="1" spans="1:10">
      <c r="A9" s="78"/>
      <c r="B9" s="134" t="s">
        <v>87</v>
      </c>
      <c r="C9" s="134" t="s">
        <v>88</v>
      </c>
      <c r="D9" s="135">
        <f>D10+D11+D12+D13+D14+D15+D16</f>
        <v>1581.22</v>
      </c>
      <c r="E9" s="135">
        <f>E10+E11+E12+E13+E14+E15+E16</f>
        <v>1076.38</v>
      </c>
      <c r="F9" s="135">
        <f>F10+F11+F12+F13+F14+F15+F16</f>
        <v>504.84</v>
      </c>
      <c r="G9" s="135"/>
      <c r="H9" s="135"/>
      <c r="I9" s="135"/>
      <c r="J9" s="93"/>
    </row>
    <row r="10" ht="19.9" customHeight="1" spans="1:10">
      <c r="A10" s="78"/>
      <c r="B10" s="134" t="s">
        <v>89</v>
      </c>
      <c r="C10" s="134" t="s">
        <v>90</v>
      </c>
      <c r="D10" s="135">
        <f>[3]支出总表4!D10+[2]支出总表4!D10+[1]支出总表4!D10</f>
        <v>1139.34</v>
      </c>
      <c r="E10" s="135">
        <f>[3]支出总表4!E10+[2]支出总表4!E10+[1]支出总表4!E10</f>
        <v>968.22</v>
      </c>
      <c r="F10" s="135">
        <f>[3]支出总表4!F10+[2]支出总表4!F10+[1]支出总表4!F10</f>
        <v>171.12</v>
      </c>
      <c r="G10" s="135"/>
      <c r="H10" s="135"/>
      <c r="I10" s="135"/>
      <c r="J10" s="85"/>
    </row>
    <row r="11" ht="19.9" customHeight="1" spans="1:10">
      <c r="A11" s="78"/>
      <c r="B11" s="134" t="s">
        <v>91</v>
      </c>
      <c r="C11" s="134" t="s">
        <v>92</v>
      </c>
      <c r="D11" s="135" t="s">
        <v>93</v>
      </c>
      <c r="E11" s="135"/>
      <c r="F11" s="135" t="s">
        <v>93</v>
      </c>
      <c r="G11" s="135"/>
      <c r="H11" s="135"/>
      <c r="I11" s="135"/>
      <c r="J11" s="85"/>
    </row>
    <row r="12" ht="19.9" customHeight="1" spans="1:10">
      <c r="A12" s="78"/>
      <c r="B12" s="134" t="s">
        <v>94</v>
      </c>
      <c r="C12" s="134" t="s">
        <v>95</v>
      </c>
      <c r="D12" s="135" t="s">
        <v>96</v>
      </c>
      <c r="E12" s="135"/>
      <c r="F12" s="135" t="s">
        <v>96</v>
      </c>
      <c r="G12" s="135"/>
      <c r="H12" s="135"/>
      <c r="I12" s="135"/>
      <c r="J12" s="85"/>
    </row>
    <row r="13" ht="19.9" customHeight="1" spans="1:10">
      <c r="A13" s="78"/>
      <c r="B13" s="134" t="s">
        <v>97</v>
      </c>
      <c r="C13" s="134" t="s">
        <v>98</v>
      </c>
      <c r="D13" s="135" t="s">
        <v>99</v>
      </c>
      <c r="E13" s="135"/>
      <c r="F13" s="135" t="s">
        <v>99</v>
      </c>
      <c r="G13" s="135"/>
      <c r="H13" s="135"/>
      <c r="I13" s="135"/>
      <c r="J13" s="85"/>
    </row>
    <row r="14" ht="19.9" customHeight="1" spans="1:10">
      <c r="A14" s="78"/>
      <c r="B14" s="134" t="s">
        <v>100</v>
      </c>
      <c r="C14" s="134" t="s">
        <v>101</v>
      </c>
      <c r="D14" s="135">
        <f>[2]支出总表4!D11</f>
        <v>156.33</v>
      </c>
      <c r="E14" s="135">
        <f>[2]支出总表4!E11</f>
        <v>17.98</v>
      </c>
      <c r="F14" s="135">
        <f>[2]支出总表4!F11</f>
        <v>138.35</v>
      </c>
      <c r="G14" s="135"/>
      <c r="H14" s="135"/>
      <c r="I14" s="135"/>
      <c r="J14" s="85"/>
    </row>
    <row r="15" ht="19.9" customHeight="1" spans="1:10">
      <c r="A15" s="78"/>
      <c r="B15" s="134" t="s">
        <v>102</v>
      </c>
      <c r="C15" s="134" t="s">
        <v>103</v>
      </c>
      <c r="D15" s="135">
        <f>[3]支出总表4!D14</f>
        <v>90.18</v>
      </c>
      <c r="E15" s="135">
        <f>[3]支出总表4!E14</f>
        <v>90.18</v>
      </c>
      <c r="F15" s="135"/>
      <c r="G15" s="135"/>
      <c r="H15" s="135"/>
      <c r="I15" s="135"/>
      <c r="J15" s="85"/>
    </row>
    <row r="16" ht="19.9" customHeight="1" spans="1:10">
      <c r="A16" s="78"/>
      <c r="B16" s="134" t="s">
        <v>104</v>
      </c>
      <c r="C16" s="134" t="s">
        <v>105</v>
      </c>
      <c r="D16" s="135" t="s">
        <v>106</v>
      </c>
      <c r="E16" s="135"/>
      <c r="F16" s="135" t="s">
        <v>106</v>
      </c>
      <c r="G16" s="135"/>
      <c r="H16" s="135"/>
      <c r="I16" s="135"/>
      <c r="J16" s="85"/>
    </row>
    <row r="17" ht="19.9" customHeight="1" spans="2:10">
      <c r="B17" s="134" t="s">
        <v>107</v>
      </c>
      <c r="C17" s="134" t="s">
        <v>108</v>
      </c>
      <c r="D17" s="135">
        <f>[3]支出总表4!D16+[2]支出总表4!D12+[1]支出总表4!D11</f>
        <v>164.15</v>
      </c>
      <c r="E17" s="135">
        <f>[3]支出总表4!E16+[2]支出总表4!E12+[1]支出总表4!E11</f>
        <v>164.15</v>
      </c>
      <c r="F17" s="135">
        <f>[3]支出总表4!F16+[2]支出总表4!F12+[1]支出总表4!F11</f>
        <v>0</v>
      </c>
      <c r="G17" s="135"/>
      <c r="H17" s="135"/>
      <c r="I17" s="135"/>
      <c r="J17" s="93"/>
    </row>
    <row r="18" ht="19.9" customHeight="1" spans="1:10">
      <c r="A18" s="78"/>
      <c r="B18" s="134" t="s">
        <v>109</v>
      </c>
      <c r="C18" s="134" t="s">
        <v>110</v>
      </c>
      <c r="D18" s="135">
        <f>[3]支出总表4!D17+[2]支出总表4!D13+[1]支出总表4!D12</f>
        <v>109.47</v>
      </c>
      <c r="E18" s="135">
        <f>[3]支出总表4!E17+[2]支出总表4!E13+[1]支出总表4!E12</f>
        <v>109.47</v>
      </c>
      <c r="F18" s="135">
        <f>[3]支出总表4!F17+[2]支出总表4!F13+[1]支出总表4!F12</f>
        <v>0</v>
      </c>
      <c r="G18" s="135"/>
      <c r="H18" s="135"/>
      <c r="I18" s="135"/>
      <c r="J18" s="85"/>
    </row>
    <row r="19" ht="19.9" customHeight="1" spans="1:10">
      <c r="A19" s="78"/>
      <c r="B19" s="134" t="s">
        <v>111</v>
      </c>
      <c r="C19" s="134" t="s">
        <v>112</v>
      </c>
      <c r="D19" s="135">
        <f>[3]支出总表4!D18+[2]支出总表4!D14+[1]支出总表4!D13</f>
        <v>54.68</v>
      </c>
      <c r="E19" s="135">
        <f>[3]支出总表4!E18+[2]支出总表4!E14+[1]支出总表4!E13</f>
        <v>54.68</v>
      </c>
      <c r="F19" s="135">
        <f>[3]支出总表4!F18+[2]支出总表4!F14+[1]支出总表4!F13</f>
        <v>0</v>
      </c>
      <c r="G19" s="135"/>
      <c r="H19" s="135"/>
      <c r="I19" s="135"/>
      <c r="J19" s="85"/>
    </row>
    <row r="20" ht="19.9" customHeight="1" spans="2:10">
      <c r="B20" s="134" t="s">
        <v>113</v>
      </c>
      <c r="C20" s="134" t="s">
        <v>114</v>
      </c>
      <c r="D20" s="135" t="s">
        <v>115</v>
      </c>
      <c r="E20" s="135"/>
      <c r="F20" s="135" t="s">
        <v>115</v>
      </c>
      <c r="G20" s="135"/>
      <c r="H20" s="135"/>
      <c r="I20" s="135"/>
      <c r="J20" s="93"/>
    </row>
    <row r="21" ht="19.9" customHeight="1" spans="1:10">
      <c r="A21" s="78"/>
      <c r="B21" s="134" t="s">
        <v>116</v>
      </c>
      <c r="C21" s="134" t="s">
        <v>117</v>
      </c>
      <c r="D21" s="135" t="s">
        <v>115</v>
      </c>
      <c r="E21" s="135"/>
      <c r="F21" s="135" t="s">
        <v>115</v>
      </c>
      <c r="G21" s="135"/>
      <c r="H21" s="135"/>
      <c r="I21" s="135"/>
      <c r="J21" s="85"/>
    </row>
    <row r="22" ht="19.9" customHeight="1" spans="2:10">
      <c r="B22" s="134" t="s">
        <v>118</v>
      </c>
      <c r="C22" s="134" t="s">
        <v>119</v>
      </c>
      <c r="D22" s="135" t="s">
        <v>120</v>
      </c>
      <c r="E22" s="135"/>
      <c r="F22" s="135" t="s">
        <v>120</v>
      </c>
      <c r="G22" s="135"/>
      <c r="H22" s="135"/>
      <c r="I22" s="135"/>
      <c r="J22" s="93"/>
    </row>
    <row r="23" ht="19.9" customHeight="1" spans="1:10">
      <c r="A23" s="78"/>
      <c r="B23" s="134" t="s">
        <v>121</v>
      </c>
      <c r="C23" s="134" t="s">
        <v>122</v>
      </c>
      <c r="D23" s="135" t="s">
        <v>120</v>
      </c>
      <c r="E23" s="135"/>
      <c r="F23" s="135" t="s">
        <v>120</v>
      </c>
      <c r="G23" s="135"/>
      <c r="H23" s="135"/>
      <c r="I23" s="135"/>
      <c r="J23" s="85"/>
    </row>
    <row r="24" ht="19.9" customHeight="1" spans="2:10">
      <c r="B24" s="134" t="s">
        <v>123</v>
      </c>
      <c r="C24" s="134" t="s">
        <v>124</v>
      </c>
      <c r="D24" s="135" t="s">
        <v>125</v>
      </c>
      <c r="E24" s="135"/>
      <c r="F24" s="135" t="s">
        <v>125</v>
      </c>
      <c r="G24" s="135"/>
      <c r="H24" s="135"/>
      <c r="I24" s="135"/>
      <c r="J24" s="93"/>
    </row>
    <row r="25" ht="19.9" customHeight="1" spans="1:10">
      <c r="A25" s="78"/>
      <c r="B25" s="134" t="s">
        <v>126</v>
      </c>
      <c r="C25" s="134" t="s">
        <v>127</v>
      </c>
      <c r="D25" s="135" t="s">
        <v>125</v>
      </c>
      <c r="E25" s="135"/>
      <c r="F25" s="135" t="s">
        <v>125</v>
      </c>
      <c r="G25" s="135"/>
      <c r="H25" s="135"/>
      <c r="I25" s="135"/>
      <c r="J25" s="85"/>
    </row>
    <row r="26" ht="19.9" customHeight="1" spans="2:10">
      <c r="B26" s="134" t="s">
        <v>128</v>
      </c>
      <c r="C26" s="134" t="s">
        <v>129</v>
      </c>
      <c r="D26" s="135">
        <f>[3]支出总表4!D19+[2]支出总表4!D19+[1]支出总表4!D16</f>
        <v>12756.04</v>
      </c>
      <c r="E26" s="135">
        <f>[3]支出总表4!E19+[2]支出总表4!E19+[1]支出总表4!E16</f>
        <v>31.63</v>
      </c>
      <c r="F26" s="135">
        <f>[3]支出总表4!F19+[2]支出总表4!F19+[1]支出总表4!F16</f>
        <v>12724.41</v>
      </c>
      <c r="G26" s="135"/>
      <c r="H26" s="135"/>
      <c r="I26" s="135"/>
      <c r="J26" s="93"/>
    </row>
    <row r="27" ht="19.9" customHeight="1" spans="1:10">
      <c r="A27" s="78"/>
      <c r="B27" s="134" t="s">
        <v>130</v>
      </c>
      <c r="C27" s="134" t="s">
        <v>129</v>
      </c>
      <c r="D27" s="135">
        <f>[3]支出总表4!D20+[2]支出总表4!D20+[1]支出总表4!D17</f>
        <v>12756.04</v>
      </c>
      <c r="E27" s="135">
        <f>[3]支出总表4!E20+[2]支出总表4!E20+[1]支出总表4!E17</f>
        <v>31.63</v>
      </c>
      <c r="F27" s="135">
        <f>[3]支出总表4!F20+[2]支出总表4!F20+[1]支出总表4!F17</f>
        <v>12724.41</v>
      </c>
      <c r="G27" s="135"/>
      <c r="H27" s="135"/>
      <c r="I27" s="135"/>
      <c r="J27" s="85"/>
    </row>
    <row r="28" ht="19.9" customHeight="1" spans="2:10">
      <c r="B28" s="134" t="s">
        <v>131</v>
      </c>
      <c r="C28" s="134" t="s">
        <v>132</v>
      </c>
      <c r="D28" s="135">
        <f>[3]支出总表4!D21+[2]支出总表4!D21+[1]支出总表4!D18</f>
        <v>80.61</v>
      </c>
      <c r="E28" s="135">
        <f>[3]支出总表4!E21+[2]支出总表4!E21+[1]支出总表4!E18</f>
        <v>80.61</v>
      </c>
      <c r="F28" s="135"/>
      <c r="G28" s="135"/>
      <c r="H28" s="135"/>
      <c r="I28" s="135"/>
      <c r="J28" s="93"/>
    </row>
    <row r="29" ht="19.9" customHeight="1" spans="1:10">
      <c r="A29" s="78"/>
      <c r="B29" s="134" t="s">
        <v>133</v>
      </c>
      <c r="C29" s="134" t="s">
        <v>134</v>
      </c>
      <c r="D29" s="135">
        <f>[3]支出总表4!D22+[2]支出总表4!D22+[1]支出总表4!D19</f>
        <v>47.67</v>
      </c>
      <c r="E29" s="135">
        <f>[3]支出总表4!E22+[2]支出总表4!E22+[1]支出总表4!E19</f>
        <v>47.67</v>
      </c>
      <c r="F29" s="135"/>
      <c r="G29" s="135"/>
      <c r="H29" s="135"/>
      <c r="I29" s="135"/>
      <c r="J29" s="93"/>
    </row>
    <row r="30" ht="19.9" customHeight="1" spans="1:10">
      <c r="A30" s="78"/>
      <c r="B30" s="134" t="s">
        <v>135</v>
      </c>
      <c r="C30" s="134" t="s">
        <v>136</v>
      </c>
      <c r="D30" s="135">
        <f>[3]支出总表4!D23+[2]支出总表4!D23+[1]支出总表4!D20</f>
        <v>33.09</v>
      </c>
      <c r="E30" s="135">
        <f>[3]支出总表4!E23+[2]支出总表4!E23+[1]支出总表4!E20</f>
        <v>33.09</v>
      </c>
      <c r="F30" s="135"/>
      <c r="G30" s="135"/>
      <c r="H30" s="135"/>
      <c r="I30" s="135"/>
      <c r="J30" s="85"/>
    </row>
    <row r="31" ht="19.9" customHeight="1" spans="1:10">
      <c r="A31" s="78"/>
      <c r="B31" s="134" t="s">
        <v>137</v>
      </c>
      <c r="C31" s="134" t="s">
        <v>138</v>
      </c>
      <c r="D31" s="135">
        <f>[3]支出总表4!D24</f>
        <v>1.98</v>
      </c>
      <c r="E31" s="135">
        <f>[3]支出总表4!E24</f>
        <v>1.98</v>
      </c>
      <c r="F31" s="135"/>
      <c r="G31" s="135"/>
      <c r="H31" s="135"/>
      <c r="I31" s="135"/>
      <c r="J31" s="85"/>
    </row>
    <row r="32" ht="19.9" customHeight="1" spans="1:10">
      <c r="A32" s="78"/>
      <c r="B32" s="134" t="s">
        <v>139</v>
      </c>
      <c r="C32" s="134" t="s">
        <v>140</v>
      </c>
      <c r="D32" s="135" t="s">
        <v>141</v>
      </c>
      <c r="E32" s="135" t="s">
        <v>141</v>
      </c>
      <c r="F32" s="135"/>
      <c r="G32" s="135"/>
      <c r="H32" s="135"/>
      <c r="I32" s="135"/>
      <c r="J32" s="85"/>
    </row>
    <row r="33" ht="19.9" customHeight="1" spans="2:10">
      <c r="B33" s="134" t="s">
        <v>142</v>
      </c>
      <c r="C33" s="134" t="s">
        <v>143</v>
      </c>
      <c r="D33" s="135" t="s">
        <v>144</v>
      </c>
      <c r="E33" s="135" t="s">
        <v>144</v>
      </c>
      <c r="F33" s="135"/>
      <c r="G33" s="135"/>
      <c r="H33" s="135"/>
      <c r="I33" s="135"/>
      <c r="J33" s="93"/>
    </row>
    <row r="34" ht="19.9" customHeight="1" spans="1:10">
      <c r="A34" s="78"/>
      <c r="B34" s="134" t="s">
        <v>145</v>
      </c>
      <c r="C34" s="134" t="s">
        <v>90</v>
      </c>
      <c r="D34" s="135" t="s">
        <v>144</v>
      </c>
      <c r="E34" s="135" t="s">
        <v>144</v>
      </c>
      <c r="F34" s="135"/>
      <c r="G34" s="135"/>
      <c r="H34" s="135"/>
      <c r="I34" s="135"/>
      <c r="J34" s="85"/>
    </row>
    <row r="35" ht="19.9" customHeight="1" spans="2:10">
      <c r="B35" s="134" t="s">
        <v>146</v>
      </c>
      <c r="C35" s="134" t="s">
        <v>147</v>
      </c>
      <c r="D35" s="135" t="s">
        <v>148</v>
      </c>
      <c r="E35" s="135"/>
      <c r="F35" s="135" t="s">
        <v>148</v>
      </c>
      <c r="G35" s="135"/>
      <c r="H35" s="135"/>
      <c r="I35" s="135"/>
      <c r="J35" s="93"/>
    </row>
    <row r="36" ht="19.9" customHeight="1" spans="1:10">
      <c r="A36" s="78"/>
      <c r="B36" s="134" t="s">
        <v>149</v>
      </c>
      <c r="C36" s="134" t="s">
        <v>150</v>
      </c>
      <c r="D36" s="135" t="s">
        <v>148</v>
      </c>
      <c r="E36" s="135"/>
      <c r="F36" s="135" t="s">
        <v>148</v>
      </c>
      <c r="G36" s="135"/>
      <c r="H36" s="135"/>
      <c r="I36" s="135"/>
      <c r="J36" s="93"/>
    </row>
    <row r="37" ht="19.9" customHeight="1" spans="1:10">
      <c r="A37" s="78"/>
      <c r="B37" s="134" t="s">
        <v>151</v>
      </c>
      <c r="C37" s="134" t="s">
        <v>152</v>
      </c>
      <c r="D37" s="135" t="s">
        <v>153</v>
      </c>
      <c r="E37" s="135"/>
      <c r="F37" s="135" t="s">
        <v>153</v>
      </c>
      <c r="G37" s="135"/>
      <c r="H37" s="135"/>
      <c r="I37" s="135"/>
      <c r="J37" s="85"/>
    </row>
    <row r="38" ht="19.9" customHeight="1" spans="1:10">
      <c r="A38" s="78"/>
      <c r="B38" s="134" t="s">
        <v>154</v>
      </c>
      <c r="C38" s="134" t="s">
        <v>155</v>
      </c>
      <c r="D38" s="135" t="s">
        <v>156</v>
      </c>
      <c r="E38" s="135"/>
      <c r="F38" s="135" t="s">
        <v>156</v>
      </c>
      <c r="G38" s="135"/>
      <c r="H38" s="135"/>
      <c r="I38" s="135"/>
      <c r="J38" s="85"/>
    </row>
    <row r="39" ht="19.9" customHeight="1" spans="2:10">
      <c r="B39" s="134" t="s">
        <v>157</v>
      </c>
      <c r="C39" s="134" t="s">
        <v>158</v>
      </c>
      <c r="D39" s="135">
        <f>[3]支出总表4!D29+[2]支出总表4!D30+[1]支出总表4!D22</f>
        <v>95.87</v>
      </c>
      <c r="E39" s="135">
        <f>[3]支出总表4!E29+[2]支出总表4!E30+[1]支出总表4!E22</f>
        <v>95.87</v>
      </c>
      <c r="F39" s="135"/>
      <c r="G39" s="135"/>
      <c r="H39" s="135"/>
      <c r="I39" s="135"/>
      <c r="J39" s="93"/>
    </row>
    <row r="40" ht="19.9" customHeight="1" spans="1:10">
      <c r="A40" s="78"/>
      <c r="B40" s="134" t="s">
        <v>159</v>
      </c>
      <c r="C40" s="134" t="s">
        <v>160</v>
      </c>
      <c r="D40" s="135">
        <f>[3]支出总表4!D30+[2]支出总表4!D31+[1]支出总表4!D23</f>
        <v>95.87</v>
      </c>
      <c r="E40" s="135">
        <f>[3]支出总表4!E30+[2]支出总表4!E31+[1]支出总表4!E23</f>
        <v>95.87</v>
      </c>
      <c r="F40" s="135"/>
      <c r="G40" s="135"/>
      <c r="H40" s="135"/>
      <c r="I40" s="135"/>
      <c r="J40" s="93"/>
    </row>
    <row r="41" ht="19.9" customHeight="1" spans="1:10">
      <c r="A41" s="78"/>
      <c r="B41" s="134" t="s">
        <v>161</v>
      </c>
      <c r="C41" s="134" t="s">
        <v>162</v>
      </c>
      <c r="D41" s="135">
        <f>[3]支出总表4!D31+[2]支出总表4!D32+[1]支出总表4!D24</f>
        <v>95.87</v>
      </c>
      <c r="E41" s="135">
        <f>[3]支出总表4!E31+[2]支出总表4!E32+[1]支出总表4!E24</f>
        <v>95.87</v>
      </c>
      <c r="F41" s="135"/>
      <c r="G41" s="135"/>
      <c r="H41" s="135"/>
      <c r="I41" s="135"/>
      <c r="J41" s="85"/>
    </row>
    <row r="42" ht="8.5" customHeight="1" spans="1:10">
      <c r="A42" s="103"/>
      <c r="B42" s="103"/>
      <c r="C42" s="103"/>
      <c r="D42" s="103"/>
      <c r="E42" s="103"/>
      <c r="F42" s="103"/>
      <c r="G42" s="103"/>
      <c r="H42" s="115"/>
      <c r="I42" s="115"/>
      <c r="J42" s="146"/>
    </row>
  </sheetData>
  <mergeCells count="15">
    <mergeCell ref="B1:C1"/>
    <mergeCell ref="B2:I2"/>
    <mergeCell ref="B3:C3"/>
    <mergeCell ref="F4:I4"/>
    <mergeCell ref="G5:I5"/>
    <mergeCell ref="B7:C7"/>
    <mergeCell ref="A10:A16"/>
    <mergeCell ref="A18:A19"/>
    <mergeCell ref="A30:A32"/>
    <mergeCell ref="A37:A38"/>
    <mergeCell ref="B4:B6"/>
    <mergeCell ref="C4:C6"/>
    <mergeCell ref="D4:D6"/>
    <mergeCell ref="E4:E6"/>
    <mergeCell ref="F5:F6"/>
  </mergeCells>
  <printOptions horizontalCentered="1"/>
  <pageMargins left="0.751388888888889" right="0.751388888888889" top="0.267361111111111" bottom="0.267361111111111" header="0" footer="0"/>
  <pageSetup paperSize="9" scale="6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H21" sqref="H21"/>
    </sheetView>
  </sheetViews>
  <sheetFormatPr defaultColWidth="10" defaultRowHeight="13.5"/>
  <cols>
    <col min="1" max="1" width="1.53333333333333" customWidth="1"/>
    <col min="2" max="2" width="33.3416666666667" customWidth="1"/>
    <col min="3" max="5" width="16.4083333333333" customWidth="1"/>
    <col min="6" max="6" width="33.3416666666667" customWidth="1"/>
    <col min="7" max="9" width="16.4083333333333" customWidth="1"/>
    <col min="10" max="10" width="1.53333333333333" customWidth="1"/>
    <col min="11" max="12" width="9.76666666666667" customWidth="1"/>
  </cols>
  <sheetData>
    <row r="1" ht="14.3" customHeight="1" spans="1:10">
      <c r="A1" s="88"/>
      <c r="B1" s="89" t="s">
        <v>163</v>
      </c>
      <c r="D1" s="50"/>
      <c r="E1" s="50"/>
      <c r="F1" s="50"/>
      <c r="G1" s="90" t="s">
        <v>3</v>
      </c>
      <c r="H1" s="90" t="s">
        <v>3</v>
      </c>
      <c r="I1" s="90" t="s">
        <v>3</v>
      </c>
      <c r="J1" s="104"/>
    </row>
    <row r="2" ht="19.9" customHeight="1" spans="1:10">
      <c r="A2" s="93"/>
      <c r="B2" s="4" t="s">
        <v>164</v>
      </c>
      <c r="C2" s="4"/>
      <c r="D2" s="4"/>
      <c r="E2" s="4"/>
      <c r="F2" s="4"/>
      <c r="G2" s="4"/>
      <c r="H2" s="4"/>
      <c r="I2" s="4"/>
      <c r="J2" s="105" t="s">
        <v>4</v>
      </c>
    </row>
    <row r="3" ht="17.05" customHeight="1" spans="1:10">
      <c r="A3" s="93"/>
      <c r="B3" s="94"/>
      <c r="C3" s="94"/>
      <c r="D3" s="7"/>
      <c r="E3" s="7"/>
      <c r="F3" s="7"/>
      <c r="G3" s="7"/>
      <c r="H3" s="97"/>
      <c r="I3" s="97" t="s">
        <v>6</v>
      </c>
      <c r="J3" s="106"/>
    </row>
    <row r="4" ht="21.35" customHeight="1" spans="1:10">
      <c r="A4" s="93"/>
      <c r="B4" s="133" t="s">
        <v>7</v>
      </c>
      <c r="C4" s="133"/>
      <c r="D4" s="133"/>
      <c r="E4" s="133"/>
      <c r="F4" s="133" t="s">
        <v>8</v>
      </c>
      <c r="G4" s="133"/>
      <c r="H4" s="133"/>
      <c r="I4" s="133"/>
      <c r="J4" s="93"/>
    </row>
    <row r="5" ht="21.35" customHeight="1" spans="1:10">
      <c r="A5" s="61"/>
      <c r="B5" s="133" t="s">
        <v>9</v>
      </c>
      <c r="C5" s="133" t="s">
        <v>10</v>
      </c>
      <c r="D5" s="133"/>
      <c r="E5" s="133"/>
      <c r="F5" s="54" t="s">
        <v>9</v>
      </c>
      <c r="G5" s="133" t="s">
        <v>10</v>
      </c>
      <c r="H5" s="133"/>
      <c r="I5" s="133"/>
      <c r="J5" s="61"/>
    </row>
    <row r="6" ht="21.35" customHeight="1" spans="1:10">
      <c r="A6" s="93"/>
      <c r="B6" s="133"/>
      <c r="C6" s="133" t="s">
        <v>11</v>
      </c>
      <c r="D6" s="133" t="s">
        <v>165</v>
      </c>
      <c r="E6" s="133" t="s">
        <v>166</v>
      </c>
      <c r="F6" s="54"/>
      <c r="G6" s="133" t="s">
        <v>11</v>
      </c>
      <c r="H6" s="133" t="s">
        <v>165</v>
      </c>
      <c r="I6" s="133" t="s">
        <v>166</v>
      </c>
      <c r="J6" s="93"/>
    </row>
    <row r="7" ht="19.9" customHeight="1" spans="1:10">
      <c r="A7" s="147"/>
      <c r="B7" s="148" t="s">
        <v>17</v>
      </c>
      <c r="C7" s="57">
        <f>C8+C9</f>
        <v>16802.91</v>
      </c>
      <c r="D7" s="57">
        <f>D8+D9</f>
        <v>0</v>
      </c>
      <c r="E7" s="57">
        <f>E8+E9</f>
        <v>16802.91</v>
      </c>
      <c r="F7" s="148" t="s">
        <v>18</v>
      </c>
      <c r="G7" s="57">
        <f>G8+G9+G10+G11</f>
        <v>17075.77</v>
      </c>
      <c r="H7" s="57">
        <f>H8+H9+H10+H11</f>
        <v>272.86</v>
      </c>
      <c r="I7" s="57">
        <f>I8+I9+I10+I11</f>
        <v>16802.91</v>
      </c>
      <c r="J7" s="147"/>
    </row>
    <row r="8" ht="19.9" customHeight="1" spans="1:10">
      <c r="A8" s="147"/>
      <c r="B8" s="113" t="s">
        <v>167</v>
      </c>
      <c r="C8" s="57">
        <f>[3]财拨总表5!C8+[2]财拨总表5!C8+[1]财拨总表5!C8</f>
        <v>15759.36</v>
      </c>
      <c r="D8" s="57"/>
      <c r="E8" s="57">
        <f>[3]财拨总表5!E8+[2]财拨总表5!E8+[1]财拨总表5!E8</f>
        <v>15759.36</v>
      </c>
      <c r="F8" s="113" t="s">
        <v>20</v>
      </c>
      <c r="G8" s="57">
        <f>[3]财拨总表5!G8+[2]财拨总表5!G8+[1]财拨总表5!G8</f>
        <v>15855.74</v>
      </c>
      <c r="H8" s="57">
        <f>[3]财拨总表5!H8+[2]财拨总表5!H8+[1]财拨总表5!H8</f>
        <v>272.86</v>
      </c>
      <c r="I8" s="57">
        <f>[3]财拨总表5!I8+[2]财拨总表5!I8+[1]财拨总表5!I8</f>
        <v>15582.88</v>
      </c>
      <c r="J8" s="147"/>
    </row>
    <row r="9" ht="19.9" customHeight="1" spans="1:10">
      <c r="A9" s="147"/>
      <c r="B9" s="113" t="s">
        <v>168</v>
      </c>
      <c r="C9" s="57">
        <f>[3]财拨总表5!C9+[2]财拨总表5!C9+[1]财拨总表5!C9</f>
        <v>1043.55</v>
      </c>
      <c r="D9" s="57"/>
      <c r="E9" s="57">
        <f>[3]财拨总表5!E9+[2]财拨总表5!E9+[1]财拨总表5!E9</f>
        <v>1043.55</v>
      </c>
      <c r="F9" s="113" t="s">
        <v>22</v>
      </c>
      <c r="G9" s="57">
        <f>[3]财拨总表5!G9+[2]财拨总表5!G9+[1]财拨总表5!G9</f>
        <v>80.61</v>
      </c>
      <c r="H9" s="57"/>
      <c r="I9" s="57">
        <f>[3]财拨总表5!I9+[2]财拨总表5!I9+[1]财拨总表5!I9</f>
        <v>80.61</v>
      </c>
      <c r="J9" s="147"/>
    </row>
    <row r="10" ht="19.9" customHeight="1" spans="1:10">
      <c r="A10" s="147"/>
      <c r="B10" s="113" t="s">
        <v>169</v>
      </c>
      <c r="C10" s="57"/>
      <c r="D10" s="57"/>
      <c r="E10" s="57"/>
      <c r="F10" s="113" t="s">
        <v>24</v>
      </c>
      <c r="G10" s="57">
        <f>[3]财拨总表5!G10+[2]财拨总表5!G10+[1]财拨总表5!G10</f>
        <v>1043.55</v>
      </c>
      <c r="H10" s="57"/>
      <c r="I10" s="57">
        <f>[3]财拨总表5!I10+[2]财拨总表5!I10+[1]财拨总表5!I10</f>
        <v>1043.55</v>
      </c>
      <c r="J10" s="147"/>
    </row>
    <row r="11" ht="19.9" customHeight="1" spans="1:10">
      <c r="A11" s="147"/>
      <c r="B11" s="113" t="s">
        <v>29</v>
      </c>
      <c r="C11" s="57"/>
      <c r="D11" s="57"/>
      <c r="E11" s="57"/>
      <c r="F11" s="113" t="s">
        <v>26</v>
      </c>
      <c r="G11" s="57">
        <f>[3]财拨总表5!G11+[2]财拨总表5!G11+[1]财拨总表5!G11</f>
        <v>95.87</v>
      </c>
      <c r="H11" s="57"/>
      <c r="I11" s="57">
        <f>[3]财拨总表5!I11+[2]财拨总表5!I11+[1]财拨总表5!I11</f>
        <v>95.87</v>
      </c>
      <c r="J11" s="147"/>
    </row>
    <row r="12" ht="19.9" customHeight="1" spans="1:10">
      <c r="A12" s="147"/>
      <c r="B12" s="148" t="s">
        <v>170</v>
      </c>
      <c r="C12" s="57">
        <f>[3]财拨总表5!C12+[2]财拨总表5!C12+[1]财拨总表5!C12</f>
        <v>272.86</v>
      </c>
      <c r="D12" s="57">
        <f>[3]财拨总表5!D12+[2]财拨总表5!D12+[1]财拨总表5!D12</f>
        <v>272.86</v>
      </c>
      <c r="E12" s="57"/>
      <c r="F12" s="148" t="s">
        <v>171</v>
      </c>
      <c r="G12" s="57"/>
      <c r="H12" s="57"/>
      <c r="I12" s="57"/>
      <c r="J12" s="147"/>
    </row>
    <row r="13" ht="19.9" customHeight="1" spans="1:10">
      <c r="A13" s="147"/>
      <c r="B13" s="113" t="s">
        <v>167</v>
      </c>
      <c r="C13" s="57">
        <f>[3]财拨总表5!C13+[2]财拨总表5!C13+[1]财拨总表5!C13</f>
        <v>272.86</v>
      </c>
      <c r="D13" s="57">
        <f>[3]财拨总表5!D13+[2]财拨总表5!D13+[1]财拨总表5!D13</f>
        <v>272.86</v>
      </c>
      <c r="E13" s="57"/>
      <c r="F13" s="148"/>
      <c r="G13" s="57"/>
      <c r="H13" s="57"/>
      <c r="I13" s="57"/>
      <c r="J13" s="147"/>
    </row>
    <row r="14" ht="19.9" customHeight="1" spans="1:10">
      <c r="A14" s="147"/>
      <c r="B14" s="113" t="s">
        <v>168</v>
      </c>
      <c r="C14" s="57"/>
      <c r="D14" s="57"/>
      <c r="E14" s="57"/>
      <c r="F14" s="148"/>
      <c r="G14" s="57"/>
      <c r="H14" s="57"/>
      <c r="I14" s="57"/>
      <c r="J14" s="147"/>
    </row>
    <row r="15" ht="19.9" customHeight="1" spans="1:10">
      <c r="A15" s="147"/>
      <c r="B15" s="113" t="s">
        <v>169</v>
      </c>
      <c r="C15" s="57"/>
      <c r="D15" s="57"/>
      <c r="E15" s="57"/>
      <c r="F15" s="148"/>
      <c r="G15" s="57"/>
      <c r="H15" s="57"/>
      <c r="I15" s="57"/>
      <c r="J15" s="147"/>
    </row>
    <row r="16" ht="19.9" customHeight="1" spans="1:10">
      <c r="A16" s="149"/>
      <c r="B16" s="65" t="s">
        <v>41</v>
      </c>
      <c r="C16" s="77">
        <f>C7+C12</f>
        <v>17075.77</v>
      </c>
      <c r="D16" s="77">
        <f>D7+D12</f>
        <v>272.86</v>
      </c>
      <c r="E16" s="77">
        <f>E7+E12</f>
        <v>16802.91</v>
      </c>
      <c r="F16" s="65" t="s">
        <v>42</v>
      </c>
      <c r="G16" s="77">
        <f>G7</f>
        <v>17075.77</v>
      </c>
      <c r="H16" s="77">
        <f>H7</f>
        <v>272.86</v>
      </c>
      <c r="I16" s="77">
        <f>I7</f>
        <v>16802.91</v>
      </c>
      <c r="J16" s="149"/>
    </row>
    <row r="17" ht="8.5" customHeight="1" spans="1:10">
      <c r="A17" s="136"/>
      <c r="B17" s="115"/>
      <c r="C17" s="115"/>
      <c r="D17" s="115"/>
      <c r="E17" s="115"/>
      <c r="F17" s="137"/>
      <c r="G17" s="115"/>
      <c r="H17" s="115"/>
      <c r="I17" s="115"/>
      <c r="J17" s="136"/>
    </row>
  </sheetData>
  <mergeCells count="9">
    <mergeCell ref="B2:I2"/>
    <mergeCell ref="B3:C3"/>
    <mergeCell ref="B4:E4"/>
    <mergeCell ref="F4:I4"/>
    <mergeCell ref="C5:E5"/>
    <mergeCell ref="G5:I5"/>
    <mergeCell ref="A8:A11"/>
    <mergeCell ref="B5:B6"/>
    <mergeCell ref="F5:F6"/>
  </mergeCells>
  <printOptions horizontalCentered="1"/>
  <pageMargins left="0.751388888888889" right="0.751388888888889" top="0.267361111111111" bottom="0.267361111111111" header="0" footer="0"/>
  <pageSetup paperSize="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5" topLeftCell="A6" activePane="bottomLeft" state="frozen"/>
      <selection/>
      <selection pane="bottomLeft" activeCell="G6" sqref="G6"/>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61"/>
      <c r="B1" s="2" t="s">
        <v>172</v>
      </c>
      <c r="C1" s="2"/>
      <c r="D1" s="1"/>
      <c r="E1" s="1"/>
      <c r="F1" s="3"/>
      <c r="G1" s="3"/>
      <c r="H1" s="1"/>
      <c r="I1" s="61"/>
    </row>
    <row r="2" ht="19.9" customHeight="1" spans="1:9">
      <c r="A2" s="61"/>
      <c r="B2" s="4" t="s">
        <v>173</v>
      </c>
      <c r="C2" s="4"/>
      <c r="D2" s="4"/>
      <c r="E2" s="4"/>
      <c r="F2" s="4"/>
      <c r="G2" s="4"/>
      <c r="H2" s="4"/>
      <c r="I2" s="61" t="s">
        <v>4</v>
      </c>
    </row>
    <row r="3" ht="17.05" customHeight="1" spans="1:9">
      <c r="A3" s="61"/>
      <c r="B3" s="53"/>
      <c r="C3" s="108"/>
      <c r="D3" s="7"/>
      <c r="E3" s="7"/>
      <c r="F3" s="108"/>
      <c r="G3" s="108"/>
      <c r="H3" s="59" t="s">
        <v>6</v>
      </c>
      <c r="I3" s="61"/>
    </row>
    <row r="4" ht="21.35" customHeight="1" spans="1:9">
      <c r="A4" s="61"/>
      <c r="B4" s="133" t="s">
        <v>77</v>
      </c>
      <c r="C4" s="133" t="s">
        <v>78</v>
      </c>
      <c r="D4" s="54" t="s">
        <v>11</v>
      </c>
      <c r="E4" s="54" t="s">
        <v>79</v>
      </c>
      <c r="F4" s="54"/>
      <c r="G4" s="54"/>
      <c r="H4" s="54" t="s">
        <v>80</v>
      </c>
      <c r="I4" s="61"/>
    </row>
    <row r="5" ht="21.35" customHeight="1" spans="1:9">
      <c r="A5" s="61"/>
      <c r="B5" s="133"/>
      <c r="C5" s="133"/>
      <c r="D5" s="54"/>
      <c r="E5" s="54" t="s">
        <v>62</v>
      </c>
      <c r="F5" s="54" t="s">
        <v>174</v>
      </c>
      <c r="G5" s="54" t="s">
        <v>175</v>
      </c>
      <c r="H5" s="54"/>
      <c r="I5" s="61"/>
    </row>
    <row r="6" ht="19.9" customHeight="1" spans="1:9">
      <c r="A6" s="69"/>
      <c r="B6" s="65" t="s">
        <v>66</v>
      </c>
      <c r="C6" s="65"/>
      <c r="D6" s="111">
        <f>D7+D27+D34</f>
        <v>16032.22</v>
      </c>
      <c r="E6" s="111">
        <f>E7+E27+E34</f>
        <v>1448.64</v>
      </c>
      <c r="F6" s="111">
        <f>F7+F27+F34</f>
        <v>1242.85</v>
      </c>
      <c r="G6" s="111">
        <f>G7+G27+G34</f>
        <v>205.79</v>
      </c>
      <c r="H6" s="111">
        <f>H7+H27+H34</f>
        <v>14583.58</v>
      </c>
      <c r="I6" s="69"/>
    </row>
    <row r="7" ht="19.9" customHeight="1" spans="2:9">
      <c r="B7" s="134" t="s">
        <v>85</v>
      </c>
      <c r="C7" s="134" t="s">
        <v>86</v>
      </c>
      <c r="D7" s="70">
        <f>D8+D16+D19+D21+D23+D25</f>
        <v>15855.74</v>
      </c>
      <c r="E7" s="70">
        <f>E8+E16+E19+E21+E23+E25</f>
        <v>1272.16</v>
      </c>
      <c r="F7" s="70">
        <f>F8+F16+F19+F21+F23+F25</f>
        <v>1099.31</v>
      </c>
      <c r="G7" s="70">
        <f>G8+G16+G19+G21+G23+G25</f>
        <v>172.85</v>
      </c>
      <c r="H7" s="70">
        <f>H8+H16+H19+H21+H23+H25</f>
        <v>14583.58</v>
      </c>
      <c r="I7" s="61"/>
    </row>
    <row r="8" ht="19.9" customHeight="1" spans="1:9">
      <c r="A8" s="85"/>
      <c r="B8" s="134" t="s">
        <v>87</v>
      </c>
      <c r="C8" s="134" t="s">
        <v>88</v>
      </c>
      <c r="D8" s="70">
        <f>D9+D10+D11+D12+D13+D14+D15</f>
        <v>1581.22</v>
      </c>
      <c r="E8" s="70">
        <f>E9+E10+E11+E12+E13+E14+E15</f>
        <v>1076.38</v>
      </c>
      <c r="F8" s="70">
        <f>F9+F10+F11+F12+F13+F14+F15</f>
        <v>903.53</v>
      </c>
      <c r="G8" s="70">
        <f>G9+G10+G11+G12+G13+G14+G15</f>
        <v>172.85</v>
      </c>
      <c r="H8" s="70">
        <f>H9+H10+H11+H12+H13+H14+H15</f>
        <v>504.84</v>
      </c>
      <c r="I8" s="85"/>
    </row>
    <row r="9" ht="19.9" customHeight="1" spans="2:9">
      <c r="B9" s="134" t="s">
        <v>89</v>
      </c>
      <c r="C9" s="134" t="s">
        <v>90</v>
      </c>
      <c r="D9" s="70">
        <f>[3]一般预算支出6!D9+[2]一般预算支出6!D9+[1]一般预算支出6!D9</f>
        <v>1139.34</v>
      </c>
      <c r="E9" s="70">
        <f>[3]一般预算支出6!E9+[2]一般预算支出6!E9+[1]一般预算支出6!E9</f>
        <v>968.22</v>
      </c>
      <c r="F9" s="70">
        <f>[3]一般预算支出6!F9+[2]一般预算支出6!F9+[1]一般预算支出6!F9</f>
        <v>804.85</v>
      </c>
      <c r="G9" s="70">
        <f>[3]一般预算支出6!G9+[2]一般预算支出6!G9+[1]一般预算支出6!G9</f>
        <v>163.37</v>
      </c>
      <c r="H9" s="70">
        <f>[3]一般预算支出6!H9+[2]一般预算支出6!H9+[1]一般预算支出6!H9</f>
        <v>171.12</v>
      </c>
      <c r="I9" s="69"/>
    </row>
    <row r="10" ht="19.9" customHeight="1" spans="2:9">
      <c r="B10" s="134" t="s">
        <v>91</v>
      </c>
      <c r="C10" s="134" t="s">
        <v>92</v>
      </c>
      <c r="D10" s="70" t="s">
        <v>93</v>
      </c>
      <c r="E10" s="70"/>
      <c r="F10" s="135"/>
      <c r="G10" s="135"/>
      <c r="H10" s="135" t="s">
        <v>93</v>
      </c>
      <c r="I10" s="69"/>
    </row>
    <row r="11" ht="19.9" customHeight="1" spans="2:9">
      <c r="B11" s="134" t="s">
        <v>94</v>
      </c>
      <c r="C11" s="134" t="s">
        <v>95</v>
      </c>
      <c r="D11" s="70" t="s">
        <v>96</v>
      </c>
      <c r="E11" s="70"/>
      <c r="F11" s="135"/>
      <c r="G11" s="135"/>
      <c r="H11" s="135" t="s">
        <v>96</v>
      </c>
      <c r="I11" s="69"/>
    </row>
    <row r="12" ht="19.9" customHeight="1" spans="2:9">
      <c r="B12" s="134" t="s">
        <v>97</v>
      </c>
      <c r="C12" s="134" t="s">
        <v>98</v>
      </c>
      <c r="D12" s="70" t="s">
        <v>99</v>
      </c>
      <c r="E12" s="70"/>
      <c r="F12" s="135"/>
      <c r="G12" s="135"/>
      <c r="H12" s="135" t="s">
        <v>99</v>
      </c>
      <c r="I12" s="69"/>
    </row>
    <row r="13" ht="19.9" customHeight="1" spans="2:9">
      <c r="B13" s="134" t="s">
        <v>100</v>
      </c>
      <c r="C13" s="134" t="s">
        <v>101</v>
      </c>
      <c r="D13" s="70">
        <f>[2]一般预算支出6!D10</f>
        <v>156.33</v>
      </c>
      <c r="E13" s="70">
        <f>[2]一般预算支出6!E10</f>
        <v>17.98</v>
      </c>
      <c r="F13" s="70">
        <f>[2]一般预算支出6!F10</f>
        <v>17.98</v>
      </c>
      <c r="G13" s="70"/>
      <c r="H13" s="70">
        <f>[2]一般预算支出6!H10</f>
        <v>138.35</v>
      </c>
      <c r="I13" s="69"/>
    </row>
    <row r="14" ht="19.9" customHeight="1" spans="2:9">
      <c r="B14" s="134" t="s">
        <v>102</v>
      </c>
      <c r="C14" s="134" t="s">
        <v>103</v>
      </c>
      <c r="D14" s="70">
        <f>[3]一般预算支出6!D13</f>
        <v>90.18</v>
      </c>
      <c r="E14" s="70">
        <f>[3]一般预算支出6!E13</f>
        <v>90.18</v>
      </c>
      <c r="F14" s="70">
        <f>[3]一般预算支出6!F13</f>
        <v>80.7</v>
      </c>
      <c r="G14" s="70" t="str">
        <f>[3]一般预算支出6!G13</f>
        <v>9.48</v>
      </c>
      <c r="H14" s="70"/>
      <c r="I14" s="69"/>
    </row>
    <row r="15" ht="19.9" customHeight="1" spans="2:9">
      <c r="B15" s="134" t="s">
        <v>104</v>
      </c>
      <c r="C15" s="134" t="s">
        <v>105</v>
      </c>
      <c r="D15" s="70" t="s">
        <v>106</v>
      </c>
      <c r="E15" s="70"/>
      <c r="F15" s="135"/>
      <c r="G15" s="135"/>
      <c r="H15" s="135" t="s">
        <v>106</v>
      </c>
      <c r="I15" s="69"/>
    </row>
    <row r="16" ht="19.9" customHeight="1" spans="2:9">
      <c r="B16" s="134" t="s">
        <v>107</v>
      </c>
      <c r="C16" s="134" t="s">
        <v>108</v>
      </c>
      <c r="D16" s="70">
        <f>[3]一般预算支出6!D15+[2]一般预算支出6!D11+[1]一般预算支出6!D10</f>
        <v>164.15</v>
      </c>
      <c r="E16" s="70">
        <f>[3]一般预算支出6!E15+[2]一般预算支出6!E11+[1]一般预算支出6!E10</f>
        <v>164.15</v>
      </c>
      <c r="F16" s="70">
        <f>[3]一般预算支出6!F15+[2]一般预算支出6!F11+[1]一般预算支出6!F10</f>
        <v>164.15</v>
      </c>
      <c r="G16" s="135"/>
      <c r="H16" s="135"/>
      <c r="I16" s="85"/>
    </row>
    <row r="17" ht="19.9" customHeight="1" spans="2:9">
      <c r="B17" s="134" t="s">
        <v>109</v>
      </c>
      <c r="C17" s="134" t="s">
        <v>110</v>
      </c>
      <c r="D17" s="70">
        <f>[3]一般预算支出6!D16+[2]一般预算支出6!D12+[1]一般预算支出6!D11</f>
        <v>109.47</v>
      </c>
      <c r="E17" s="70">
        <f>[3]一般预算支出6!E16+[2]一般预算支出6!E12+[1]一般预算支出6!E11</f>
        <v>109.47</v>
      </c>
      <c r="F17" s="70">
        <f>[3]一般预算支出6!F16+[2]一般预算支出6!F12+[1]一般预算支出6!F11</f>
        <v>109.47</v>
      </c>
      <c r="G17" s="135"/>
      <c r="H17" s="135"/>
      <c r="I17" s="69"/>
    </row>
    <row r="18" ht="19.9" customHeight="1" spans="2:9">
      <c r="B18" s="134" t="s">
        <v>111</v>
      </c>
      <c r="C18" s="134" t="s">
        <v>112</v>
      </c>
      <c r="D18" s="70">
        <f>[3]一般预算支出6!D17+[2]一般预算支出6!D13+[1]一般预算支出6!D12</f>
        <v>54.68</v>
      </c>
      <c r="E18" s="70">
        <f>[3]一般预算支出6!E17+[2]一般预算支出6!E13+[1]一般预算支出6!E12</f>
        <v>54.68</v>
      </c>
      <c r="F18" s="70">
        <f>[3]一般预算支出6!F17+[2]一般预算支出6!F13+[1]一般预算支出6!F12</f>
        <v>54.68</v>
      </c>
      <c r="G18" s="135"/>
      <c r="H18" s="135"/>
      <c r="I18" s="69"/>
    </row>
    <row r="19" ht="19.9" customHeight="1" spans="2:9">
      <c r="B19" s="134" t="s">
        <v>113</v>
      </c>
      <c r="C19" s="134" t="s">
        <v>114</v>
      </c>
      <c r="D19" s="70" t="s">
        <v>115</v>
      </c>
      <c r="E19" s="70"/>
      <c r="F19" s="135"/>
      <c r="G19" s="135"/>
      <c r="H19" s="135" t="s">
        <v>115</v>
      </c>
      <c r="I19" s="85"/>
    </row>
    <row r="20" ht="19.9" customHeight="1" spans="2:9">
      <c r="B20" s="134" t="s">
        <v>116</v>
      </c>
      <c r="C20" s="134" t="s">
        <v>117</v>
      </c>
      <c r="D20" s="70" t="s">
        <v>115</v>
      </c>
      <c r="E20" s="70"/>
      <c r="F20" s="135"/>
      <c r="G20" s="135"/>
      <c r="H20" s="135" t="s">
        <v>115</v>
      </c>
      <c r="I20" s="69"/>
    </row>
    <row r="21" ht="19.9" customHeight="1" spans="2:9">
      <c r="B21" s="134" t="s">
        <v>118</v>
      </c>
      <c r="C21" s="134" t="s">
        <v>119</v>
      </c>
      <c r="D21" s="70" t="s">
        <v>120</v>
      </c>
      <c r="E21" s="70"/>
      <c r="F21" s="135"/>
      <c r="G21" s="135"/>
      <c r="H21" s="135" t="s">
        <v>120</v>
      </c>
      <c r="I21" s="85"/>
    </row>
    <row r="22" ht="19.9" customHeight="1" spans="2:9">
      <c r="B22" s="134" t="s">
        <v>121</v>
      </c>
      <c r="C22" s="134" t="s">
        <v>122</v>
      </c>
      <c r="D22" s="70" t="s">
        <v>120</v>
      </c>
      <c r="E22" s="70"/>
      <c r="F22" s="135"/>
      <c r="G22" s="135"/>
      <c r="H22" s="135" t="s">
        <v>120</v>
      </c>
      <c r="I22" s="69"/>
    </row>
    <row r="23" ht="19.9" customHeight="1" spans="2:9">
      <c r="B23" s="134" t="s">
        <v>123</v>
      </c>
      <c r="C23" s="134" t="s">
        <v>124</v>
      </c>
      <c r="D23" s="70" t="s">
        <v>125</v>
      </c>
      <c r="E23" s="70"/>
      <c r="F23" s="135"/>
      <c r="G23" s="135"/>
      <c r="H23" s="135" t="s">
        <v>125</v>
      </c>
      <c r="I23" s="85"/>
    </row>
    <row r="24" ht="19.9" customHeight="1" spans="2:9">
      <c r="B24" s="134" t="s">
        <v>126</v>
      </c>
      <c r="C24" s="134" t="s">
        <v>127</v>
      </c>
      <c r="D24" s="70" t="s">
        <v>125</v>
      </c>
      <c r="E24" s="70"/>
      <c r="F24" s="135"/>
      <c r="G24" s="135"/>
      <c r="H24" s="135" t="s">
        <v>125</v>
      </c>
      <c r="I24" s="69"/>
    </row>
    <row r="25" ht="19.9" customHeight="1" spans="2:9">
      <c r="B25" s="134" t="s">
        <v>128</v>
      </c>
      <c r="C25" s="134" t="s">
        <v>129</v>
      </c>
      <c r="D25" s="70">
        <f>[1]一般预算支出6!D15+[2]一般预算支出6!D18+[3]一般预算支出6!D18</f>
        <v>12756.04</v>
      </c>
      <c r="E25" s="70">
        <f>[1]一般预算支出6!E15+[2]一般预算支出6!E18+[3]一般预算支出6!E18</f>
        <v>31.63</v>
      </c>
      <c r="F25" s="70">
        <f>[1]一般预算支出6!F15+[2]一般预算支出6!F18+[3]一般预算支出6!F18</f>
        <v>31.63</v>
      </c>
      <c r="G25" s="70"/>
      <c r="H25" s="70">
        <f>[1]一般预算支出6!H15+[2]一般预算支出6!H18+[3]一般预算支出6!H18</f>
        <v>12724.41</v>
      </c>
      <c r="I25" s="85"/>
    </row>
    <row r="26" ht="19.9" customHeight="1" spans="2:9">
      <c r="B26" s="134" t="s">
        <v>130</v>
      </c>
      <c r="C26" s="134" t="s">
        <v>129</v>
      </c>
      <c r="D26" s="70">
        <f>[1]一般预算支出6!D16+[2]一般预算支出6!D19+[3]一般预算支出6!D19</f>
        <v>12756.04</v>
      </c>
      <c r="E26" s="70">
        <f>[1]一般预算支出6!E16+[2]一般预算支出6!E19+[3]一般预算支出6!E19</f>
        <v>31.63</v>
      </c>
      <c r="F26" s="70">
        <f>[1]一般预算支出6!F16+[2]一般预算支出6!F19+[3]一般预算支出6!F19</f>
        <v>31.63</v>
      </c>
      <c r="G26" s="70"/>
      <c r="H26" s="70">
        <f>[1]一般预算支出6!H16+[2]一般预算支出6!H19+[3]一般预算支出6!H19</f>
        <v>12724.41</v>
      </c>
      <c r="I26" s="69"/>
    </row>
    <row r="27" ht="19.9" customHeight="1" spans="2:9">
      <c r="B27" s="134" t="s">
        <v>131</v>
      </c>
      <c r="C27" s="134" t="s">
        <v>132</v>
      </c>
      <c r="D27" s="70">
        <f>[3]一般预算支出6!D20+[2]一般预算支出6!D20+[1]一般预算支出6!D17</f>
        <v>80.61</v>
      </c>
      <c r="E27" s="70">
        <f>[3]一般预算支出6!E20+[2]一般预算支出6!E20+[1]一般预算支出6!E17</f>
        <v>80.61</v>
      </c>
      <c r="F27" s="70">
        <f>[3]一般预算支出6!F20+[2]一般预算支出6!F20+[1]一般预算支出6!F17</f>
        <v>47.67</v>
      </c>
      <c r="G27" s="70">
        <f>[3]一般预算支出6!G20+[2]一般预算支出6!G20+[1]一般预算支出6!G17</f>
        <v>32.94</v>
      </c>
      <c r="H27" s="135"/>
      <c r="I27" s="61"/>
    </row>
    <row r="28" ht="19.9" customHeight="1" spans="1:9">
      <c r="A28" s="85"/>
      <c r="B28" s="134" t="s">
        <v>133</v>
      </c>
      <c r="C28" s="134" t="s">
        <v>134</v>
      </c>
      <c r="D28" s="70">
        <f>[3]一般预算支出6!D21+[2]一般预算支出6!D21+[1]一般预算支出6!D18</f>
        <v>47.67</v>
      </c>
      <c r="E28" s="70">
        <f>[3]一般预算支出6!E21+[2]一般预算支出6!E21+[1]一般预算支出6!E18</f>
        <v>47.67</v>
      </c>
      <c r="F28" s="70">
        <f>[3]一般预算支出6!F21+[2]一般预算支出6!F21+[1]一般预算支出6!F18</f>
        <v>47.67</v>
      </c>
      <c r="G28" s="70"/>
      <c r="H28" s="135"/>
      <c r="I28" s="85"/>
    </row>
    <row r="29" ht="19.9" customHeight="1" spans="2:9">
      <c r="B29" s="134" t="s">
        <v>135</v>
      </c>
      <c r="C29" s="134" t="s">
        <v>136</v>
      </c>
      <c r="D29" s="70">
        <f>[3]一般预算支出6!D22+[2]一般预算支出6!D22+[1]一般预算支出6!D19</f>
        <v>33.09</v>
      </c>
      <c r="E29" s="70">
        <f>[3]一般预算支出6!E22+[2]一般预算支出6!E22+[1]一般预算支出6!E19</f>
        <v>33.09</v>
      </c>
      <c r="F29" s="70">
        <f>[3]一般预算支出6!F22+[2]一般预算支出6!F22+[1]一般预算支出6!F19</f>
        <v>33.09</v>
      </c>
      <c r="G29" s="70"/>
      <c r="H29" s="135"/>
      <c r="I29" s="69"/>
    </row>
    <row r="30" ht="19.9" customHeight="1" spans="2:9">
      <c r="B30" s="134" t="s">
        <v>137</v>
      </c>
      <c r="C30" s="134" t="s">
        <v>138</v>
      </c>
      <c r="D30" s="70">
        <f>[3]一般预算支出6!D23</f>
        <v>1.98</v>
      </c>
      <c r="E30" s="70">
        <f>[3]一般预算支出6!E23</f>
        <v>1.98</v>
      </c>
      <c r="F30" s="70">
        <f>[3]一般预算支出6!F23</f>
        <v>1.98</v>
      </c>
      <c r="G30" s="135"/>
      <c r="H30" s="135"/>
      <c r="I30" s="69"/>
    </row>
    <row r="31" ht="19.9" customHeight="1" spans="2:9">
      <c r="B31" s="134" t="s">
        <v>139</v>
      </c>
      <c r="C31" s="134" t="s">
        <v>140</v>
      </c>
      <c r="D31" s="70" t="s">
        <v>141</v>
      </c>
      <c r="E31" s="70" t="s">
        <v>141</v>
      </c>
      <c r="F31" s="135" t="s">
        <v>141</v>
      </c>
      <c r="G31" s="135"/>
      <c r="H31" s="135"/>
      <c r="I31" s="69"/>
    </row>
    <row r="32" ht="19.9" customHeight="1" spans="2:9">
      <c r="B32" s="134" t="s">
        <v>142</v>
      </c>
      <c r="C32" s="134" t="s">
        <v>143</v>
      </c>
      <c r="D32" s="70" t="s">
        <v>144</v>
      </c>
      <c r="E32" s="70" t="s">
        <v>144</v>
      </c>
      <c r="F32" s="135"/>
      <c r="G32" s="135" t="s">
        <v>144</v>
      </c>
      <c r="H32" s="135"/>
      <c r="I32" s="85"/>
    </row>
    <row r="33" ht="19.9" customHeight="1" spans="2:9">
      <c r="B33" s="134" t="s">
        <v>145</v>
      </c>
      <c r="C33" s="134" t="s">
        <v>90</v>
      </c>
      <c r="D33" s="70" t="s">
        <v>144</v>
      </c>
      <c r="E33" s="70" t="s">
        <v>144</v>
      </c>
      <c r="F33" s="135"/>
      <c r="G33" s="135" t="s">
        <v>144</v>
      </c>
      <c r="H33" s="135"/>
      <c r="I33" s="69"/>
    </row>
    <row r="34" ht="19.9" customHeight="1" spans="2:9">
      <c r="B34" s="134" t="s">
        <v>157</v>
      </c>
      <c r="C34" s="134" t="s">
        <v>158</v>
      </c>
      <c r="D34" s="70">
        <f>[3]一般预算支出6!D25+[2]一般预算支出6!D26+[1]一般预算支出6!D21</f>
        <v>95.87</v>
      </c>
      <c r="E34" s="70">
        <f>[3]一般预算支出6!E25+[2]一般预算支出6!E26+[1]一般预算支出6!E21</f>
        <v>95.87</v>
      </c>
      <c r="F34" s="70">
        <f>[3]一般预算支出6!F25+[2]一般预算支出6!F26+[1]一般预算支出6!F21</f>
        <v>95.87</v>
      </c>
      <c r="G34" s="135"/>
      <c r="H34" s="135"/>
      <c r="I34" s="61"/>
    </row>
    <row r="35" ht="19.9" customHeight="1" spans="1:9">
      <c r="A35" s="85"/>
      <c r="B35" s="134" t="s">
        <v>159</v>
      </c>
      <c r="C35" s="134" t="s">
        <v>160</v>
      </c>
      <c r="D35" s="70">
        <f>[3]一般预算支出6!D26+[2]一般预算支出6!D27+[1]一般预算支出6!D22</f>
        <v>95.87</v>
      </c>
      <c r="E35" s="70">
        <f>[3]一般预算支出6!E26+[2]一般预算支出6!E27+[1]一般预算支出6!E22</f>
        <v>95.87</v>
      </c>
      <c r="F35" s="70">
        <f>[3]一般预算支出6!F26+[2]一般预算支出6!F27+[1]一般预算支出6!F22</f>
        <v>95.87</v>
      </c>
      <c r="G35" s="135"/>
      <c r="H35" s="135"/>
      <c r="I35" s="85"/>
    </row>
    <row r="36" ht="19.9" customHeight="1" spans="2:9">
      <c r="B36" s="134" t="s">
        <v>161</v>
      </c>
      <c r="C36" s="134" t="s">
        <v>162</v>
      </c>
      <c r="D36" s="70">
        <f>[3]一般预算支出6!D27+[2]一般预算支出6!D28+[1]一般预算支出6!D23</f>
        <v>95.87</v>
      </c>
      <c r="E36" s="70">
        <f>[3]一般预算支出6!E27+[2]一般预算支出6!E28+[1]一般预算支出6!E23</f>
        <v>95.87</v>
      </c>
      <c r="F36" s="70">
        <f>[3]一般预算支出6!F27+[2]一般预算支出6!F28+[1]一般预算支出6!F23</f>
        <v>95.87</v>
      </c>
      <c r="G36" s="135"/>
      <c r="H36" s="135"/>
      <c r="I36" s="69"/>
    </row>
    <row r="37" ht="11.3" customHeight="1" spans="1:9">
      <c r="A37" s="115"/>
      <c r="B37" s="115" t="s">
        <v>4</v>
      </c>
      <c r="C37" s="115"/>
      <c r="D37" s="115"/>
      <c r="E37" s="115"/>
      <c r="F37" s="115"/>
      <c r="G37" s="115"/>
      <c r="H37" s="115"/>
      <c r="I37" s="146"/>
    </row>
  </sheetData>
  <mergeCells count="7">
    <mergeCell ref="B2:H2"/>
    <mergeCell ref="E4:G4"/>
    <mergeCell ref="B6:C6"/>
    <mergeCell ref="B4:B5"/>
    <mergeCell ref="C4:C5"/>
    <mergeCell ref="D4:D5"/>
    <mergeCell ref="H4:H5"/>
  </mergeCells>
  <printOptions horizontalCentered="1"/>
  <pageMargins left="0.751388888888889" right="0.751388888888889" top="0.267361111111111" bottom="0.267361111111111" header="0" footer="0"/>
  <pageSetup paperSize="9" scale="7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workbookViewId="0">
      <selection activeCell="C7" sqref="C7"/>
    </sheetView>
  </sheetViews>
  <sheetFormatPr defaultColWidth="10" defaultRowHeight="13.5" outlineLevelCol="6"/>
  <cols>
    <col min="1" max="1" width="1.53333333333333" customWidth="1"/>
    <col min="2" max="2" width="14.625" customWidth="1"/>
    <col min="3" max="3" width="39.875" customWidth="1"/>
    <col min="4" max="6" width="19.5" customWidth="1"/>
    <col min="7" max="7" width="1.53333333333333" customWidth="1"/>
  </cols>
  <sheetData>
    <row r="1" ht="14.3" customHeight="1" spans="1:7">
      <c r="A1" s="1"/>
      <c r="B1" s="2" t="s">
        <v>176</v>
      </c>
      <c r="C1" s="1"/>
      <c r="D1" s="1"/>
      <c r="E1" s="1"/>
      <c r="F1" s="1" t="s">
        <v>3</v>
      </c>
      <c r="G1" s="61"/>
    </row>
    <row r="2" ht="19.9" customHeight="1" spans="1:7">
      <c r="A2" s="1"/>
      <c r="B2" s="4" t="s">
        <v>177</v>
      </c>
      <c r="C2" s="4"/>
      <c r="D2" s="4"/>
      <c r="E2" s="4"/>
      <c r="F2" s="4"/>
      <c r="G2" s="61"/>
    </row>
    <row r="3" ht="17.05" customHeight="1" spans="1:7">
      <c r="A3" s="7"/>
      <c r="B3" s="53"/>
      <c r="C3" s="53"/>
      <c r="D3" s="7"/>
      <c r="E3" s="7"/>
      <c r="F3" s="59" t="s">
        <v>6</v>
      </c>
      <c r="G3" s="63"/>
    </row>
    <row r="4" ht="21.35" customHeight="1" spans="1:7">
      <c r="A4" s="10"/>
      <c r="B4" s="54" t="s">
        <v>178</v>
      </c>
      <c r="C4" s="54"/>
      <c r="D4" s="54" t="s">
        <v>179</v>
      </c>
      <c r="E4" s="54"/>
      <c r="F4" s="54"/>
      <c r="G4" s="61"/>
    </row>
    <row r="5" ht="21.35" customHeight="1" spans="1:7">
      <c r="A5" s="10"/>
      <c r="B5" s="54" t="s">
        <v>77</v>
      </c>
      <c r="C5" s="54" t="s">
        <v>78</v>
      </c>
      <c r="D5" s="54" t="s">
        <v>11</v>
      </c>
      <c r="E5" s="54" t="s">
        <v>174</v>
      </c>
      <c r="F5" s="54" t="s">
        <v>175</v>
      </c>
      <c r="G5" s="61"/>
    </row>
    <row r="6" ht="19.9" customHeight="1" spans="1:7">
      <c r="A6" s="10"/>
      <c r="B6" s="143" t="s">
        <v>180</v>
      </c>
      <c r="C6" s="134" t="s">
        <v>181</v>
      </c>
      <c r="D6" s="70">
        <f>[3]基本支出7!D6+[2]基本支出7!D6+[1]基本支出7!D6</f>
        <v>1216.1</v>
      </c>
      <c r="E6" s="70">
        <f>[3]基本支出7!E6+[2]基本支出7!E6+[1]基本支出7!E6</f>
        <v>1216.1</v>
      </c>
      <c r="F6" s="70"/>
      <c r="G6" s="61"/>
    </row>
    <row r="7" ht="19.9" customHeight="1" spans="1:7">
      <c r="A7" s="10"/>
      <c r="B7" s="143" t="s">
        <v>182</v>
      </c>
      <c r="C7" s="62" t="s">
        <v>183</v>
      </c>
      <c r="D7" s="70">
        <f>[3]基本支出7!D7+[2]基本支出7!D7+[1]基本支出7!D7</f>
        <v>269.58</v>
      </c>
      <c r="E7" s="70">
        <f>[3]基本支出7!E7+[2]基本支出7!E7+[1]基本支出7!E7</f>
        <v>269.58</v>
      </c>
      <c r="F7" s="70"/>
      <c r="G7" s="61"/>
    </row>
    <row r="8" ht="19.9" customHeight="1" spans="1:7">
      <c r="A8" s="10"/>
      <c r="B8" s="143" t="s">
        <v>184</v>
      </c>
      <c r="C8" s="62" t="s">
        <v>185</v>
      </c>
      <c r="D8" s="70">
        <f>[3]基本支出7!D8+[2]基本支出7!D8+[1]基本支出7!D8</f>
        <v>171.07</v>
      </c>
      <c r="E8" s="70">
        <f>[3]基本支出7!E8+[2]基本支出7!E8+[1]基本支出7!E8</f>
        <v>171.07</v>
      </c>
      <c r="F8" s="70"/>
      <c r="G8" s="61"/>
    </row>
    <row r="9" ht="19.9" customHeight="1" spans="1:7">
      <c r="A9" s="10"/>
      <c r="B9" s="143" t="s">
        <v>186</v>
      </c>
      <c r="C9" s="62" t="s">
        <v>187</v>
      </c>
      <c r="D9" s="70">
        <f>[3]基本支出7!D9+[2]基本支出7!D9+[1]基本支出7!D9</f>
        <v>401.14</v>
      </c>
      <c r="E9" s="70">
        <f>[3]基本支出7!E9+[2]基本支出7!E9+[1]基本支出7!E9</f>
        <v>401.14</v>
      </c>
      <c r="F9" s="70"/>
      <c r="G9" s="61"/>
    </row>
    <row r="10" ht="19.9" customHeight="1" spans="1:7">
      <c r="A10" s="10"/>
      <c r="B10" s="143" t="s">
        <v>188</v>
      </c>
      <c r="C10" s="62" t="s">
        <v>189</v>
      </c>
      <c r="D10" s="70">
        <f>[3]基本支出7!$D$10</f>
        <v>51.82</v>
      </c>
      <c r="E10" s="70">
        <f>[3]基本支出7!$D$10</f>
        <v>51.82</v>
      </c>
      <c r="F10" s="70"/>
      <c r="G10" s="61"/>
    </row>
    <row r="11" ht="19.9" customHeight="1" spans="1:7">
      <c r="A11" s="10"/>
      <c r="B11" s="143" t="s">
        <v>190</v>
      </c>
      <c r="C11" s="62" t="s">
        <v>191</v>
      </c>
      <c r="D11" s="70">
        <f>[3]基本支出7!D11+[2]基本支出7!D10+[1]基本支出7!D10</f>
        <v>109.47</v>
      </c>
      <c r="E11" s="70">
        <f>[3]基本支出7!E11+[2]基本支出7!E10+[1]基本支出7!E10</f>
        <v>109.47</v>
      </c>
      <c r="F11" s="70"/>
      <c r="G11" s="61"/>
    </row>
    <row r="12" ht="19.9" customHeight="1" spans="1:7">
      <c r="A12" s="10"/>
      <c r="B12" s="143" t="s">
        <v>192</v>
      </c>
      <c r="C12" s="62" t="s">
        <v>193</v>
      </c>
      <c r="D12" s="70">
        <f>[3]基本支出7!D12+[2]基本支出7!D11+[1]基本支出7!D11</f>
        <v>54.68</v>
      </c>
      <c r="E12" s="70">
        <f>[3]基本支出7!E12+[2]基本支出7!E11+[1]基本支出7!E11</f>
        <v>54.68</v>
      </c>
      <c r="F12" s="70"/>
      <c r="G12" s="61"/>
    </row>
    <row r="13" ht="19.9" customHeight="1" spans="1:7">
      <c r="A13" s="10"/>
      <c r="B13" s="143" t="s">
        <v>194</v>
      </c>
      <c r="C13" s="62" t="s">
        <v>195</v>
      </c>
      <c r="D13" s="70">
        <f>[3]基本支出7!D13+[2]基本支出7!D12+[1]基本支出7!D12</f>
        <v>35.07</v>
      </c>
      <c r="E13" s="70">
        <f>[3]基本支出7!E13+[2]基本支出7!E12+[1]基本支出7!E12</f>
        <v>35.07</v>
      </c>
      <c r="F13" s="70"/>
      <c r="G13" s="61"/>
    </row>
    <row r="14" ht="19.9" customHeight="1" spans="1:7">
      <c r="A14" s="10"/>
      <c r="B14" s="143" t="s">
        <v>196</v>
      </c>
      <c r="C14" s="62" t="s">
        <v>197</v>
      </c>
      <c r="D14" s="70">
        <f>[3]基本支出7!D14+[2]基本支出7!D13+[1]基本支出7!D13</f>
        <v>9</v>
      </c>
      <c r="E14" s="70">
        <f>[3]基本支出7!E14+[2]基本支出7!E13+[1]基本支出7!E13</f>
        <v>9</v>
      </c>
      <c r="F14" s="70"/>
      <c r="G14" s="61"/>
    </row>
    <row r="15" ht="19.9" customHeight="1" spans="1:7">
      <c r="A15" s="10"/>
      <c r="B15" s="143" t="s">
        <v>198</v>
      </c>
      <c r="C15" s="62" t="s">
        <v>199</v>
      </c>
      <c r="D15" s="70">
        <f>[3]基本支出7!D15+[2]基本支出7!D14+[1]基本支出7!D14</f>
        <v>18.4</v>
      </c>
      <c r="E15" s="70">
        <f>[3]基本支出7!E15+[2]基本支出7!E14+[1]基本支出7!E14</f>
        <v>18.4</v>
      </c>
      <c r="F15" s="70"/>
      <c r="G15" s="61"/>
    </row>
    <row r="16" ht="19.9" customHeight="1" spans="1:7">
      <c r="A16" s="10"/>
      <c r="B16" s="143" t="s">
        <v>200</v>
      </c>
      <c r="C16" s="62" t="s">
        <v>162</v>
      </c>
      <c r="D16" s="70">
        <f>[3]基本支出7!D16+[2]基本支出7!D15+[1]基本支出7!D15</f>
        <v>95.87</v>
      </c>
      <c r="E16" s="70">
        <f>[3]基本支出7!E16+[2]基本支出7!E15+[1]基本支出7!E15</f>
        <v>95.87</v>
      </c>
      <c r="F16" s="70"/>
      <c r="G16" s="61"/>
    </row>
    <row r="17" ht="19.9" customHeight="1" spans="2:7">
      <c r="B17" s="143" t="s">
        <v>201</v>
      </c>
      <c r="C17" s="134" t="s">
        <v>202</v>
      </c>
      <c r="D17" s="70">
        <v>205.79</v>
      </c>
      <c r="E17" s="70"/>
      <c r="F17" s="70">
        <v>205.79</v>
      </c>
      <c r="G17" s="61"/>
    </row>
    <row r="18" ht="19.9" customHeight="1" spans="1:7">
      <c r="A18" s="10"/>
      <c r="B18" s="143" t="s">
        <v>203</v>
      </c>
      <c r="C18" s="62" t="s">
        <v>204</v>
      </c>
      <c r="D18" s="70" t="s">
        <v>205</v>
      </c>
      <c r="E18" s="70"/>
      <c r="F18" s="70" t="s">
        <v>205</v>
      </c>
      <c r="G18" s="61"/>
    </row>
    <row r="19" ht="19.9" customHeight="1" spans="1:7">
      <c r="A19" s="10"/>
      <c r="B19" s="143" t="s">
        <v>206</v>
      </c>
      <c r="C19" s="62" t="s">
        <v>207</v>
      </c>
      <c r="D19" s="70" t="s">
        <v>208</v>
      </c>
      <c r="E19" s="70"/>
      <c r="F19" s="70" t="s">
        <v>208</v>
      </c>
      <c r="G19" s="61"/>
    </row>
    <row r="20" ht="19.9" customHeight="1" spans="1:7">
      <c r="A20" s="10"/>
      <c r="B20" s="143" t="s">
        <v>209</v>
      </c>
      <c r="C20" s="62" t="s">
        <v>210</v>
      </c>
      <c r="D20" s="70" t="s">
        <v>211</v>
      </c>
      <c r="E20" s="70"/>
      <c r="F20" s="70" t="s">
        <v>211</v>
      </c>
      <c r="G20" s="61"/>
    </row>
    <row r="21" ht="19.9" customHeight="1" spans="1:7">
      <c r="A21" s="10"/>
      <c r="B21" s="143" t="s">
        <v>212</v>
      </c>
      <c r="C21" s="62" t="s">
        <v>213</v>
      </c>
      <c r="D21" s="70" t="s">
        <v>214</v>
      </c>
      <c r="E21" s="70"/>
      <c r="F21" s="70" t="s">
        <v>214</v>
      </c>
      <c r="G21" s="61"/>
    </row>
    <row r="22" ht="19.9" customHeight="1" spans="1:7">
      <c r="A22" s="10"/>
      <c r="B22" s="143" t="s">
        <v>215</v>
      </c>
      <c r="C22" s="62" t="s">
        <v>216</v>
      </c>
      <c r="D22" s="70" t="s">
        <v>217</v>
      </c>
      <c r="E22" s="70"/>
      <c r="F22" s="70" t="s">
        <v>217</v>
      </c>
      <c r="G22" s="61"/>
    </row>
    <row r="23" ht="19.9" customHeight="1" spans="1:7">
      <c r="A23" s="10"/>
      <c r="B23" s="143" t="s">
        <v>218</v>
      </c>
      <c r="C23" s="62" t="s">
        <v>219</v>
      </c>
      <c r="D23" s="70" t="s">
        <v>220</v>
      </c>
      <c r="E23" s="70"/>
      <c r="F23" s="70" t="s">
        <v>220</v>
      </c>
      <c r="G23" s="61"/>
    </row>
    <row r="24" ht="19.9" customHeight="1" spans="1:7">
      <c r="A24" s="10"/>
      <c r="B24" s="143" t="s">
        <v>221</v>
      </c>
      <c r="C24" s="62" t="s">
        <v>222</v>
      </c>
      <c r="D24" s="70" t="s">
        <v>223</v>
      </c>
      <c r="E24" s="70"/>
      <c r="F24" s="70" t="s">
        <v>223</v>
      </c>
      <c r="G24" s="61"/>
    </row>
    <row r="25" ht="19.9" customHeight="1" spans="1:7">
      <c r="A25" s="10"/>
      <c r="B25" s="143" t="s">
        <v>224</v>
      </c>
      <c r="C25" s="62" t="s">
        <v>225</v>
      </c>
      <c r="D25" s="70" t="s">
        <v>226</v>
      </c>
      <c r="E25" s="70"/>
      <c r="F25" s="70" t="s">
        <v>226</v>
      </c>
      <c r="G25" s="61"/>
    </row>
    <row r="26" ht="19.9" customHeight="1" spans="1:7">
      <c r="A26" s="10"/>
      <c r="B26" s="143" t="s">
        <v>227</v>
      </c>
      <c r="C26" s="62" t="s">
        <v>228</v>
      </c>
      <c r="D26" s="70" t="s">
        <v>229</v>
      </c>
      <c r="E26" s="70"/>
      <c r="F26" s="70" t="s">
        <v>229</v>
      </c>
      <c r="G26" s="61"/>
    </row>
    <row r="27" ht="19.9" customHeight="1" spans="1:7">
      <c r="A27" s="10"/>
      <c r="B27" s="143" t="s">
        <v>230</v>
      </c>
      <c r="C27" s="62" t="s">
        <v>231</v>
      </c>
      <c r="D27" s="70" t="s">
        <v>232</v>
      </c>
      <c r="E27" s="70"/>
      <c r="F27" s="70" t="s">
        <v>232</v>
      </c>
      <c r="G27" s="61"/>
    </row>
    <row r="28" ht="19.9" customHeight="1" spans="1:7">
      <c r="A28" s="10"/>
      <c r="B28" s="143" t="s">
        <v>233</v>
      </c>
      <c r="C28" s="62" t="s">
        <v>234</v>
      </c>
      <c r="D28" s="70" t="s">
        <v>235</v>
      </c>
      <c r="E28" s="70"/>
      <c r="F28" s="70" t="s">
        <v>235</v>
      </c>
      <c r="G28" s="61"/>
    </row>
    <row r="29" ht="19.9" customHeight="1" spans="1:7">
      <c r="A29" s="10"/>
      <c r="B29" s="143" t="s">
        <v>236</v>
      </c>
      <c r="C29" s="62" t="s">
        <v>237</v>
      </c>
      <c r="D29" s="70" t="s">
        <v>238</v>
      </c>
      <c r="E29" s="70"/>
      <c r="F29" s="70" t="s">
        <v>238</v>
      </c>
      <c r="G29" s="61"/>
    </row>
    <row r="30" ht="19.9" customHeight="1" spans="1:7">
      <c r="A30" s="10"/>
      <c r="B30" s="143" t="s">
        <v>239</v>
      </c>
      <c r="C30" s="62" t="s">
        <v>240</v>
      </c>
      <c r="D30" s="70" t="s">
        <v>241</v>
      </c>
      <c r="E30" s="70"/>
      <c r="F30" s="70" t="s">
        <v>241</v>
      </c>
      <c r="G30" s="61"/>
    </row>
    <row r="31" ht="19.9" customHeight="1" spans="1:7">
      <c r="A31" s="10"/>
      <c r="B31" s="143" t="s">
        <v>242</v>
      </c>
      <c r="C31" s="62" t="s">
        <v>243</v>
      </c>
      <c r="D31" s="70" t="s">
        <v>244</v>
      </c>
      <c r="E31" s="70"/>
      <c r="F31" s="70" t="s">
        <v>244</v>
      </c>
      <c r="G31" s="61"/>
    </row>
    <row r="32" ht="19.9" customHeight="1" spans="2:7">
      <c r="B32" s="143" t="s">
        <v>245</v>
      </c>
      <c r="C32" s="134" t="s">
        <v>246</v>
      </c>
      <c r="D32" s="70" t="s">
        <v>247</v>
      </c>
      <c r="E32" s="70" t="s">
        <v>247</v>
      </c>
      <c r="F32" s="70"/>
      <c r="G32" s="61"/>
    </row>
    <row r="33" ht="19.9" customHeight="1" spans="1:7">
      <c r="A33" s="10"/>
      <c r="B33" s="143" t="s">
        <v>248</v>
      </c>
      <c r="C33" s="62" t="s">
        <v>249</v>
      </c>
      <c r="D33" s="70" t="s">
        <v>250</v>
      </c>
      <c r="E33" s="70" t="s">
        <v>250</v>
      </c>
      <c r="F33" s="70"/>
      <c r="G33" s="61"/>
    </row>
    <row r="34" ht="19.9" customHeight="1" spans="1:7">
      <c r="A34" s="10"/>
      <c r="B34" s="143" t="s">
        <v>251</v>
      </c>
      <c r="C34" s="62" t="s">
        <v>252</v>
      </c>
      <c r="D34" s="70" t="s">
        <v>253</v>
      </c>
      <c r="E34" s="70" t="s">
        <v>253</v>
      </c>
      <c r="F34" s="70"/>
      <c r="G34" s="61"/>
    </row>
    <row r="35" ht="19.9" customHeight="1" spans="1:7">
      <c r="A35" s="10"/>
      <c r="B35" s="143" t="s">
        <v>254</v>
      </c>
      <c r="C35" s="62" t="s">
        <v>255</v>
      </c>
      <c r="D35" s="70" t="s">
        <v>256</v>
      </c>
      <c r="E35" s="70" t="s">
        <v>256</v>
      </c>
      <c r="F35" s="70"/>
      <c r="G35" s="61"/>
    </row>
    <row r="36" ht="8.5" customHeight="1" spans="1:7">
      <c r="A36" s="17"/>
      <c r="B36" s="17"/>
      <c r="C36" s="17"/>
      <c r="D36" s="17"/>
      <c r="E36" s="17"/>
      <c r="F36" s="17"/>
      <c r="G36" s="144"/>
    </row>
    <row r="37" ht="14.3" customHeight="1"/>
    <row r="38" ht="14.3" customHeight="1" spans="3:3">
      <c r="C38" s="145"/>
    </row>
  </sheetData>
  <mergeCells count="7">
    <mergeCell ref="B2:F2"/>
    <mergeCell ref="B3:C3"/>
    <mergeCell ref="B4:C4"/>
    <mergeCell ref="D4:F4"/>
    <mergeCell ref="A7:A16"/>
    <mergeCell ref="A18:A31"/>
    <mergeCell ref="A33:A35"/>
  </mergeCells>
  <printOptions horizontalCentered="1"/>
  <pageMargins left="0.751388888888889" right="0.751388888888889" top="0.267361111111111" bottom="0.267361111111111" header="0" footer="0"/>
  <pageSetup paperSize="9" scale="7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pane ySplit="5" topLeftCell="A6" activePane="bottomLeft" state="frozen"/>
      <selection/>
      <selection pane="bottomLeft" activeCell="D23" sqref="D23"/>
    </sheetView>
  </sheetViews>
  <sheetFormatPr defaultColWidth="10" defaultRowHeight="13.5"/>
  <cols>
    <col min="1" max="1" width="1.53333333333333" customWidth="1"/>
    <col min="2" max="2" width="41.0333333333333" customWidth="1"/>
    <col min="3" max="3" width="18.825" customWidth="1"/>
    <col min="4" max="4" width="18.0916666666667" customWidth="1"/>
    <col min="5" max="6" width="16.4083333333333" customWidth="1"/>
    <col min="7" max="7" width="22.4416666666667" customWidth="1"/>
    <col min="8" max="8" width="16.4083333333333" customWidth="1"/>
    <col min="9" max="9" width="1.53333333333333" customWidth="1"/>
    <col min="10" max="10" width="9.76666666666667" customWidth="1"/>
  </cols>
  <sheetData>
    <row r="1" ht="14.3" customHeight="1" spans="1:9">
      <c r="A1" s="116"/>
      <c r="B1" s="49" t="s">
        <v>257</v>
      </c>
      <c r="C1" s="138"/>
      <c r="D1" s="50"/>
      <c r="E1" s="50"/>
      <c r="F1" s="50"/>
      <c r="G1" s="50" t="s">
        <v>3</v>
      </c>
      <c r="H1" s="50"/>
      <c r="I1" s="58"/>
    </row>
    <row r="2" ht="19.9" customHeight="1" spans="1:9">
      <c r="A2" s="61"/>
      <c r="B2" s="4" t="s">
        <v>258</v>
      </c>
      <c r="C2" s="4"/>
      <c r="D2" s="4"/>
      <c r="E2" s="4"/>
      <c r="F2" s="4"/>
      <c r="G2" s="4"/>
      <c r="H2" s="4"/>
      <c r="I2" s="10" t="s">
        <v>4</v>
      </c>
    </row>
    <row r="3" ht="17.05" customHeight="1" spans="1:9">
      <c r="A3" s="61"/>
      <c r="B3" s="7"/>
      <c r="C3" s="7"/>
      <c r="D3" s="108"/>
      <c r="E3" s="7"/>
      <c r="F3" s="7"/>
      <c r="G3" s="7"/>
      <c r="H3" s="59" t="s">
        <v>6</v>
      </c>
      <c r="I3" s="60"/>
    </row>
    <row r="4" ht="21.35" customHeight="1" spans="1:9">
      <c r="A4" s="61"/>
      <c r="B4" s="54" t="s">
        <v>259</v>
      </c>
      <c r="C4" s="54" t="s">
        <v>260</v>
      </c>
      <c r="D4" s="54" t="s">
        <v>261</v>
      </c>
      <c r="E4" s="54" t="s">
        <v>262</v>
      </c>
      <c r="F4" s="54"/>
      <c r="G4" s="54"/>
      <c r="H4" s="54" t="s">
        <v>228</v>
      </c>
      <c r="I4" s="61"/>
    </row>
    <row r="5" ht="21.35" customHeight="1" spans="1:9">
      <c r="A5" s="61"/>
      <c r="B5" s="54"/>
      <c r="C5" s="54"/>
      <c r="D5" s="54"/>
      <c r="E5" s="54" t="s">
        <v>62</v>
      </c>
      <c r="F5" s="54" t="s">
        <v>263</v>
      </c>
      <c r="G5" s="54" t="s">
        <v>264</v>
      </c>
      <c r="H5" s="54"/>
      <c r="I5" s="61"/>
    </row>
    <row r="6" ht="19.9" customHeight="1" spans="1:9">
      <c r="A6" s="84"/>
      <c r="B6" s="139" t="s">
        <v>66</v>
      </c>
      <c r="C6" s="77" t="s">
        <v>265</v>
      </c>
      <c r="D6" s="77"/>
      <c r="E6" s="77" t="s">
        <v>238</v>
      </c>
      <c r="F6" s="77"/>
      <c r="G6" s="77" t="s">
        <v>238</v>
      </c>
      <c r="H6" s="77" t="s">
        <v>229</v>
      </c>
      <c r="I6" s="84"/>
    </row>
    <row r="7" ht="19.9" customHeight="1" spans="1:9">
      <c r="A7" s="85"/>
      <c r="B7" s="134" t="s">
        <v>266</v>
      </c>
      <c r="C7" s="57" t="s">
        <v>265</v>
      </c>
      <c r="D7" s="57"/>
      <c r="E7" s="57" t="s">
        <v>238</v>
      </c>
      <c r="F7" s="57"/>
      <c r="G7" s="57" t="s">
        <v>238</v>
      </c>
      <c r="H7" s="57" t="s">
        <v>229</v>
      </c>
      <c r="I7" s="85"/>
    </row>
    <row r="8" ht="19.9" customHeight="1" spans="1:9">
      <c r="A8" s="85"/>
      <c r="B8" s="134" t="s">
        <v>267</v>
      </c>
      <c r="C8" s="57" t="s">
        <v>268</v>
      </c>
      <c r="D8" s="57"/>
      <c r="E8" s="57" t="s">
        <v>238</v>
      </c>
      <c r="F8" s="57"/>
      <c r="G8" s="57" t="s">
        <v>238</v>
      </c>
      <c r="H8" s="57" t="s">
        <v>269</v>
      </c>
      <c r="I8" s="85"/>
    </row>
    <row r="9" ht="19.9" customHeight="1" spans="1:9">
      <c r="A9" s="85"/>
      <c r="B9" s="134" t="s">
        <v>270</v>
      </c>
      <c r="C9" s="57" t="s">
        <v>271</v>
      </c>
      <c r="D9" s="57"/>
      <c r="E9" s="57"/>
      <c r="F9" s="57"/>
      <c r="G9" s="57"/>
      <c r="H9" s="57" t="s">
        <v>271</v>
      </c>
      <c r="I9" s="85"/>
    </row>
    <row r="10" ht="8.5" customHeight="1" spans="1:9">
      <c r="A10" s="48"/>
      <c r="B10" s="50"/>
      <c r="C10" s="50"/>
      <c r="D10" s="50"/>
      <c r="E10" s="50"/>
      <c r="F10" s="50"/>
      <c r="G10" s="50"/>
      <c r="H10" s="50"/>
      <c r="I10" s="58"/>
    </row>
    <row r="11" ht="17.05" customHeight="1" spans="1:9">
      <c r="A11" s="140"/>
      <c r="B11" s="141" t="s">
        <v>272</v>
      </c>
      <c r="C11" s="141"/>
      <c r="D11" s="141"/>
      <c r="E11" s="141"/>
      <c r="F11" s="141"/>
      <c r="G11" s="141"/>
      <c r="H11" s="141"/>
      <c r="I11" s="142"/>
    </row>
  </sheetData>
  <mergeCells count="8">
    <mergeCell ref="B2:H2"/>
    <mergeCell ref="E4:G4"/>
    <mergeCell ref="B11:H11"/>
    <mergeCell ref="A8:A9"/>
    <mergeCell ref="B4:B5"/>
    <mergeCell ref="C4:C5"/>
    <mergeCell ref="D4:D5"/>
    <mergeCell ref="H4:H5"/>
  </mergeCells>
  <printOptions horizontalCentered="1"/>
  <pageMargins left="0.751388888888889" right="0.751388888888889" top="0.267361111111111" bottom="0.267361111111111" header="0" footer="0"/>
  <pageSetup paperSize="9" scale="86"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workbookViewId="0">
      <pane ySplit="4" topLeftCell="A5" activePane="bottomLeft" state="frozen"/>
      <selection/>
      <selection pane="bottomLeft" activeCell="A1" sqref="A1"/>
    </sheetView>
  </sheetViews>
  <sheetFormatPr defaultColWidth="10" defaultRowHeight="13.5"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10"/>
      <c r="B1" s="2" t="s">
        <v>273</v>
      </c>
      <c r="C1" s="2"/>
      <c r="D1" s="1"/>
      <c r="E1" s="1"/>
      <c r="F1" s="1"/>
      <c r="G1" s="61"/>
    </row>
    <row r="2" ht="19.9" customHeight="1" spans="1:7">
      <c r="A2" s="10"/>
      <c r="B2" s="4" t="s">
        <v>274</v>
      </c>
      <c r="C2" s="4"/>
      <c r="D2" s="4"/>
      <c r="E2" s="4"/>
      <c r="F2" s="4"/>
      <c r="G2" s="61" t="s">
        <v>4</v>
      </c>
    </row>
    <row r="3" ht="17.05" customHeight="1" spans="1:7">
      <c r="A3" s="10"/>
      <c r="B3" s="53"/>
      <c r="C3" s="86"/>
      <c r="D3" s="7"/>
      <c r="E3" s="7"/>
      <c r="F3" s="59" t="s">
        <v>6</v>
      </c>
      <c r="G3" s="61"/>
    </row>
    <row r="4" ht="21.35" customHeight="1" spans="1:7">
      <c r="A4" s="10"/>
      <c r="B4" s="133" t="s">
        <v>77</v>
      </c>
      <c r="C4" s="133" t="s">
        <v>78</v>
      </c>
      <c r="D4" s="54" t="s">
        <v>11</v>
      </c>
      <c r="E4" s="54" t="s">
        <v>79</v>
      </c>
      <c r="F4" s="54" t="s">
        <v>80</v>
      </c>
      <c r="G4" s="61"/>
    </row>
    <row r="5" ht="19.9" customHeight="1" spans="1:7">
      <c r="A5" s="64"/>
      <c r="B5" s="65" t="s">
        <v>66</v>
      </c>
      <c r="C5" s="65"/>
      <c r="D5" s="111" t="s">
        <v>148</v>
      </c>
      <c r="E5" s="111"/>
      <c r="F5" s="111" t="s">
        <v>148</v>
      </c>
      <c r="G5" s="69"/>
    </row>
    <row r="6" ht="19.9" customHeight="1" spans="1:7">
      <c r="A6" s="10"/>
      <c r="B6" s="134" t="s">
        <v>146</v>
      </c>
      <c r="C6" s="134" t="s">
        <v>147</v>
      </c>
      <c r="D6" s="70" t="s">
        <v>148</v>
      </c>
      <c r="E6" s="135"/>
      <c r="F6" s="135" t="s">
        <v>148</v>
      </c>
      <c r="G6" s="61"/>
    </row>
    <row r="7" ht="19.9" customHeight="1" spans="1:7">
      <c r="A7" s="78"/>
      <c r="B7" s="134" t="s">
        <v>149</v>
      </c>
      <c r="C7" s="134" t="s">
        <v>150</v>
      </c>
      <c r="D7" s="70" t="s">
        <v>148</v>
      </c>
      <c r="E7" s="135"/>
      <c r="F7" s="135" t="s">
        <v>148</v>
      </c>
      <c r="G7" s="85"/>
    </row>
    <row r="8" ht="19.9" customHeight="1" spans="1:7">
      <c r="A8" s="64"/>
      <c r="B8" s="134" t="s">
        <v>151</v>
      </c>
      <c r="C8" s="134" t="s">
        <v>152</v>
      </c>
      <c r="D8" s="70" t="s">
        <v>153</v>
      </c>
      <c r="E8" s="135"/>
      <c r="F8" s="135" t="s">
        <v>153</v>
      </c>
      <c r="G8" s="69"/>
    </row>
    <row r="9" ht="19.9" customHeight="1" spans="1:7">
      <c r="A9" s="64"/>
      <c r="B9" s="134" t="s">
        <v>154</v>
      </c>
      <c r="C9" s="134" t="s">
        <v>155</v>
      </c>
      <c r="D9" s="70" t="s">
        <v>156</v>
      </c>
      <c r="E9" s="135"/>
      <c r="F9" s="135" t="s">
        <v>156</v>
      </c>
      <c r="G9" s="69"/>
    </row>
    <row r="10" ht="11.3" customHeight="1" spans="1:7">
      <c r="A10" s="131"/>
      <c r="B10" s="115" t="s">
        <v>4</v>
      </c>
      <c r="C10" s="115"/>
      <c r="D10" s="115"/>
      <c r="E10" s="115"/>
      <c r="F10" s="115"/>
      <c r="G10" s="136"/>
    </row>
  </sheetData>
  <mergeCells count="3">
    <mergeCell ref="B2:F2"/>
    <mergeCell ref="B5:C5"/>
    <mergeCell ref="A8:A9"/>
  </mergeCells>
  <printOptions horizontalCentered="1"/>
  <pageMargins left="0.751388888888889" right="0.751388888888889" top="0.267361111111111" bottom="0.267361111111111"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收支总表1</vt:lpstr>
      <vt:lpstr>收入总表2</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采购17</vt:lpstr>
      <vt:lpstr>资产18</vt:lpstr>
      <vt:lpstr>项目绩效19</vt:lpstr>
      <vt:lpstr>部门绩效20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人社局伍敏杰</cp:lastModifiedBy>
  <dcterms:created xsi:type="dcterms:W3CDTF">2023-02-27T03:05:00Z</dcterms:created>
  <dcterms:modified xsi:type="dcterms:W3CDTF">2023-03-14T08:56:30Z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FAA282E2E5E845FC8EAC123A17232018</vt:lpwstr>
  </property>
  <property fmtid="{D5CDD505-2E9C-101B-9397-08002B2CF9AE}" pid="3" name="KSOProductBuildVer">
    <vt:lpwstr>2052-11.1.0.13703</vt:lpwstr>
  </property>
</Properties>
</file>