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'11'!$A$1:$I$48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'2-1'!$A$1:$Y$27</definedName>
    <definedName name="_xlnm.Print_Area" localSheetId="6">'3'!$A$1:$F$15</definedName>
    <definedName name="_xlnm.Print_Area" localSheetId="7">'4'!$A$1:$P$16</definedName>
    <definedName name="_xlnm.Print_Area" localSheetId="8">'4-0'!$A$1:$G$35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'4-2'!$A$1:$G$17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7" i="30"/>
  <c r="G6" s="1"/>
  <c r="F7"/>
  <c r="F6"/>
  <c r="G9" i="9"/>
  <c r="G8" s="1"/>
  <c r="G7" s="1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9" i="20"/>
  <c r="AG8" s="1"/>
  <c r="AG7" s="1"/>
  <c r="AF9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Z8"/>
  <c r="Z7" s="1"/>
  <c r="P8"/>
  <c r="P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3" i="8"/>
  <c r="F33"/>
  <c r="E33"/>
  <c r="G19"/>
  <c r="F19"/>
  <c r="E19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5" i="6"/>
  <c r="U25"/>
  <c r="T25"/>
  <c r="S25"/>
  <c r="R25"/>
  <c r="Q25"/>
  <c r="P25"/>
  <c r="L25"/>
  <c r="K25"/>
  <c r="J25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L14"/>
  <c r="K14"/>
  <c r="J14"/>
  <c r="I14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6"/>
  <c r="P15"/>
  <c r="P14"/>
  <c r="P13"/>
  <c r="P12"/>
  <c r="P11"/>
  <c r="P10"/>
  <c r="P9"/>
  <c r="P8"/>
  <c r="P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<sst xmlns="http://schemas.openxmlformats.org/spreadsheetml/2006/main" count="1411" uniqueCount="571">
  <si>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</si>
  <si>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</si>
  <si>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</si>
  <si>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</si>
  <si>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</si>
  <si>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</si>
  <si>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</si>
  <si>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</si>
  <si>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</si>
  <si>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</si>
  <si>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</si>
  <si>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</si>
  <si>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</si>
  <si>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</si>
  <si>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</si>
  <si>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</si>
  <si>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</si>
  <si>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</si>
  <si>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</si>
  <si>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</si>
  <si>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</si>
  <si>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</si>
  <si>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</si>
  <si>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</si>
  <si>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</si>
  <si>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</si>
  <si>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</si>
  <si>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</si>
  <si>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</si>
  <si>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</si>
  <si>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</si>
  <si>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</si>
  <si>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</si>
  <si>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</si>
  <si>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</si>
  <si>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</si>
  <si>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</si>
  <si>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</si>
  <si>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</si>
  <si>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</si>
  <si>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</si>
  <si>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</si>
  <si>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</si>
  <si>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</si>
  <si>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</si>
  <si>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</si>
  <si>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</si>
  <si>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</si>
  <si>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</si>
  <si>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</si>
  <si>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</si>
  <si>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</si>
  <si>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</si>
  <si>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</si>
  <si>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</si>
  <si>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</si>
  <si>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</si>
  <si>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</si>
  <si>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</si>
  <si>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</si>
  <si>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</si>
  <si>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</si>
  <si>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</si>
  <si>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</si>
  <si>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</si>
  <si>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</si>
  <si>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</si>
  <si>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</si>
  <si>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</si>
  <si>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</si>
  <si>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</si>
  <si>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</si>
  <si>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</si>
  <si>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</si>
  <si>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</si>
  <si>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</si>
  <si>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</si>
  <si>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</si>
  <si>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</si>
  <si>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</si>
  <si>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</si>
  <si>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</si>
  <si>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</si>
  <si>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</si>
  <si>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</si>
  <si>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</si>
  <si>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</si>
  <si>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</si>
  <si>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</si>
  <si>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</si>
  <si>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</si>
  <si>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</si>
  <si>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</si>
  <si>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</si>
  <si>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</si>
  <si>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</si>
  <si>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</si>
  <si>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</si>
  <si>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</si>
  <si>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</si>
  <si>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</si>
  <si>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</si>
  <si>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</si>
  <si>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</si>
  <si>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</si>
  <si>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</si>
  <si>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</si>
  <si>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</si>
  <si>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</si>
  <si>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</si>
  <si>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</si>
  <si>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</si>
  <si>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</si>
  <si>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</si>
  <si>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</si>
  <si>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</si>
  <si>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</si>
  <si>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</si>
  <si>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</si>
  <si>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</si>
  <si>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</si>
  <si>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</si>
  <si>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</si>
  <si>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</si>
  <si>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</si>
  <si>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</si>
  <si>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</si>
  <si>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</si>
  <si>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</si>
  <si>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</si>
  <si>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</si>
  <si>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</si>
  <si>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</si>
  <si>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</si>
  <si>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</si>
  <si>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</si>
  <si>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</si>
  <si>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</si>
  <si>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</si>
  <si>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</si>
  <si>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</si>
  <si>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</si>
  <si>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</si>
  <si>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</si>
  <si>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</si>
  <si>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</si>
  <si>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</si>
  <si>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</si>
  <si>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</si>
  <si>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</si>
  <si>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</si>
  <si>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</si>
  <si>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</si>
  <si>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</si>
  <si>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</si>
  <si>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</si>
  <si>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</si>
  <si>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</si>
  <si>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</si>
  <si>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</si>
  <si>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</si>
  <si>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</si>
  <si>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</si>
  <si>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</si>
  <si>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</si>
  <si>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</si>
  <si>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</si>
  <si>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</si>
  <si>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</si>
  <si>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</si>
  <si>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</si>
  <si>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</si>
  <si>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</si>
  <si>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</si>
  <si>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</si>
  <si>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</si>
  <si>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</si>
  <si>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</si>
  <si>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</si>
  <si>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</si>
  <si>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</si>
  <si>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</si>
  <si>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</si>
  <si>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</si>
  <si>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</si>
  <si>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</si>
  <si>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</si>
  <si>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</si>
  <si>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</si>
  <si>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</si>
  <si>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</si>
  <si>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</si>
  <si>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</si>
  <si>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</si>
  <si>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</si>
  <si>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</si>
  <si>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</si>
  <si>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</si>
  <si>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</si>
  <si>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</si>
  <si>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</si>
  <si>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</si>
  <si>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</si>
  <si>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</si>
  <si>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</si>
  <si>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</si>
  <si>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</si>
  <si>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</si>
  <si>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</si>
  <si>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</si>
  <si>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</si>
  <si>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</si>
  <si>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</si>
  <si>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</si>
  <si>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</si>
  <si>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</si>
  <si>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</si>
  <si>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</si>
  <si>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</si>
  <si>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</si>
  <si>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</si>
  <si>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</si>
  <si>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</si>
  <si>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</si>
  <si>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</si>
  <si>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</si>
  <si>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</si>
  <si>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</si>
  <si>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</si>
  <si>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</si>
  <si>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</si>
  <si>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</si>
  <si>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</si>
  <si>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</si>
  <si>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</si>
  <si>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</si>
  <si>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</si>
  <si>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</si>
  <si>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</si>
  <si>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</si>
  <si>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</si>
  <si>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</si>
  <si>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</si>
  <si>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</si>
  <si>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</si>
  <si>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</si>
  <si>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</si>
  <si>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</si>
  <si>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</si>
  <si>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</si>
  <si>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</si>
  <si>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</si>
  <si>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</si>
  <si>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</si>
  <si>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</si>
  <si>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</si>
  <si>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</si>
  <si>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</si>
  <si>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</si>
  <si>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</si>
  <si>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</si>
  <si>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</si>
  <si>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</si>
  <si>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</si>
  <si>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</si>
  <si>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</si>
  <si>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</si>
  <si>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</si>
  <si>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</si>
  <si>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</si>
  <si>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</si>
  <si>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</si>
  <si>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</si>
  <si>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</si>
  <si>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</si>
  <si>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</si>
  <si>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</si>
  <si>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201</t>
  </si>
  <si>
    <t>01</t>
  </si>
  <si>
    <t>02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</si>
  <si>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</si>
  <si>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</si>
  <si>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</si>
  <si>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</si>
  <si>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</si>
  <si>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</si>
  <si>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</si>
  <si>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</si>
  <si>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</si>
  <si>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</si>
  <si>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</si>
  <si>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</si>
  <si>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</si>
  <si>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</si>
  <si>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</si>
  <si>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</si>
  <si>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</si>
  <si>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</si>
  <si>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</si>
  <si>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</si>
  <si>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</si>
  <si>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</si>
  <si>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</si>
  <si>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</si>
  <si>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</si>
  <si>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</si>
  <si>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</si>
  <si>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</si>
  <si>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</si>
  <si>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</si>
  <si>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</si>
  <si>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</si>
  <si>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</si>
  <si>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</si>
  <si>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</si>
  <si>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</si>
  <si>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</si>
  <si>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</si>
  <si>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</si>
  <si>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</si>
  <si>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</si>
  <si>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</si>
  <si>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</si>
  <si>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</si>
  <si>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</si>
  <si>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</si>
  <si>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</si>
  <si>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</si>
  <si>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</si>
  <si>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</si>
  <si>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</si>
  <si>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</si>
  <si>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</si>
  <si>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</si>
  <si>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</si>
  <si>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</si>
  <si>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</si>
  <si>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</si>
  <si>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</si>
  <si>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</si>
  <si>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</si>
  <si>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</si>
  <si>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</si>
  <si>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</si>
  <si>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</si>
  <si>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</si>
  <si>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</si>
  <si>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</si>
  <si>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</si>
  <si>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</si>
  <si>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</si>
  <si>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</si>
  <si>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</si>
  <si>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</si>
  <si>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</si>
  <si>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</si>
  <si>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</si>
  <si>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</si>
  <si>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</si>
  <si>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</si>
  <si>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</si>
  <si>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</si>
  <si>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</si>
  <si>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</si>
  <si>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</si>
  <si>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</si>
  <si>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</si>
  <si>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</si>
  <si>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</si>
  <si>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</si>
  <si>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</si>
  <si>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</si>
  <si>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</si>
  <si>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</si>
  <si>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</si>
  <si>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</si>
  <si>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</si>
  <si>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</si>
  <si>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</si>
  <si>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政务运转类</t>
  </si>
  <si>
    <t>政务专项类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</si>
  <si>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</si>
  <si>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</si>
  <si>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</si>
  <si>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</si>
  <si>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</si>
  <si>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</si>
  <si>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</si>
  <si>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</si>
  <si>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</si>
  <si>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</si>
  <si>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</si>
  <si>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</si>
  <si>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</si>
  <si>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</si>
  <si>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</si>
  <si>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</si>
  <si>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</si>
  <si>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</si>
  <si>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</si>
  <si>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</si>
  <si>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</si>
  <si>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</si>
  <si>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</si>
  <si>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</si>
  <si>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</si>
  <si>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</si>
  <si>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</si>
  <si>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</si>
  <si>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</si>
  <si>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</si>
  <si>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</si>
  <si>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</si>
  <si>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</si>
  <si>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</si>
  <si>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</si>
  <si>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</si>
  <si>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</si>
  <si>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</si>
  <si>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</si>
  <si>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</si>
  <si>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</si>
  <si>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</si>
  <si>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</si>
  <si>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</si>
  <si>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50999</t>
  </si>
  <si>
    <t xml:space="preserve">    其他对个人和家庭补助</t>
  </si>
  <si>
    <t>表4</t>
  </si>
  <si>
    <t>一般公共预算支出总表</t>
  </si>
  <si>
    <t>资本性支出（基本建设）</t>
  </si>
  <si>
    <t>资本性支出</t>
  </si>
  <si>
    <t>表4-0</t>
  </si>
  <si>
    <t>30202</t>
  </si>
  <si>
    <t xml:space="preserve">    印刷费</t>
  </si>
  <si>
    <t>30213</t>
  </si>
  <si>
    <t>30217</t>
  </si>
  <si>
    <t>30229</t>
  </si>
  <si>
    <t xml:space="preserve">    福利费</t>
  </si>
  <si>
    <t>表4-1(1)</t>
  </si>
  <si>
    <t>表4-1(2)</t>
  </si>
  <si>
    <t>表4-1(4)</t>
  </si>
  <si>
    <t>表4-2</t>
  </si>
  <si>
    <t>表8</t>
  </si>
  <si>
    <t>社会保险基金预算</t>
  </si>
  <si>
    <t>表9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</si>
  <si>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</si>
  <si>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</si>
  <si>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</si>
  <si>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</si>
  <si>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</si>
  <si>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</si>
  <si>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</si>
  <si>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</si>
  <si>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单位：峨眉山市委组织部</t>
    <phoneticPr fontId="0" type="noConversion"/>
  </si>
  <si>
    <t>203</t>
  </si>
  <si>
    <t>组织部</t>
  </si>
  <si>
    <t xml:space="preserve">  203001</t>
  </si>
  <si>
    <t xml:space="preserve">  峨眉山市委组织部</t>
  </si>
  <si>
    <t>32</t>
  </si>
  <si>
    <t xml:space="preserve">    203001</t>
  </si>
  <si>
    <t xml:space="preserve">    行政运行（组织）</t>
  </si>
  <si>
    <t xml:space="preserve">    一般行政管理事务（组织）</t>
  </si>
  <si>
    <t>单位：峨眉山市委组织部</t>
    <phoneticPr fontId="0" type="noConversion"/>
  </si>
  <si>
    <t>单位：峨眉山市委组织部</t>
    <phoneticPr fontId="0" type="noConversion"/>
  </si>
  <si>
    <t>203001</t>
  </si>
  <si>
    <t>峨眉山市委组织部</t>
  </si>
  <si>
    <t>单位：峨眉山市委组织部</t>
    <phoneticPr fontId="0" type="noConversion"/>
  </si>
  <si>
    <t xml:space="preserve">    2020年党建工作经费</t>
  </si>
  <si>
    <t xml:space="preserve">    大组工网、电子政务内网维护经费</t>
  </si>
  <si>
    <t xml:space="preserve">    峨眉微政务运行经费</t>
  </si>
  <si>
    <t xml:space="preserve">    干部档案数字化整理及整理人员费用</t>
  </si>
  <si>
    <t xml:space="preserve">    干部培训及大学生意外保险、遴选考务费</t>
  </si>
  <si>
    <t xml:space="preserve">    全市离退休干部服务经费和老干部门管理经费</t>
  </si>
  <si>
    <t xml:space="preserve">    人才工作经费</t>
  </si>
  <si>
    <t xml:space="preserve">    远程教育站点数据维护费</t>
  </si>
  <si>
    <t>单位：峨眉山市委组织部</t>
    <phoneticPr fontId="0" type="noConversion"/>
  </si>
  <si>
    <t>分散</t>
  </si>
  <si>
    <t>车辆维修</t>
  </si>
  <si>
    <t>峨眉山市委组织部</t>
    <phoneticPr fontId="0" type="noConversion"/>
  </si>
  <si>
    <t>党的主题教育活动</t>
    <phoneticPr fontId="0" type="noConversion"/>
  </si>
  <si>
    <t>完成上级组织部门组织工作任务</t>
    <phoneticPr fontId="0" type="noConversion"/>
  </si>
  <si>
    <t>党建助推乡村振兴</t>
    <phoneticPr fontId="0" type="noConversion"/>
  </si>
  <si>
    <t>完成优秀农民工回引、壮大发展村级集体经济</t>
    <phoneticPr fontId="0" type="noConversion"/>
  </si>
  <si>
    <t>干部调整</t>
    <phoneticPr fontId="0" type="noConversion"/>
  </si>
  <si>
    <t>完成全市乡镇区划调整后的班子配备</t>
    <phoneticPr fontId="0" type="noConversion"/>
  </si>
  <si>
    <t>全市人才工作</t>
    <phoneticPr fontId="0" type="noConversion"/>
  </si>
  <si>
    <t>完成全市人才引进、保障、培养等工作</t>
    <phoneticPr fontId="0" type="noConversion"/>
  </si>
  <si>
    <t>加强基层组织建设</t>
    <phoneticPr fontId="0" type="noConversion"/>
  </si>
  <si>
    <t>完成村级班子一肩挑、村级阵地规范化建设</t>
    <phoneticPr fontId="0" type="noConversion"/>
  </si>
  <si>
    <t>机关运行、自身建设</t>
    <phoneticPr fontId="0" type="noConversion"/>
  </si>
  <si>
    <t>完成机关运行规范</t>
    <phoneticPr fontId="0" type="noConversion"/>
  </si>
  <si>
    <t>老干部服务工作</t>
    <phoneticPr fontId="0" type="noConversion"/>
  </si>
  <si>
    <t>完成老干部服务</t>
    <phoneticPr fontId="0" type="noConversion"/>
  </si>
  <si>
    <t>党建助推行政区划调整</t>
    <phoneticPr fontId="0" type="noConversion"/>
  </si>
  <si>
    <t>完成乡镇区划调整、村级撤并工作</t>
    <phoneticPr fontId="0" type="noConversion"/>
  </si>
  <si>
    <t>规范化管理干部档案、党员档案</t>
    <phoneticPr fontId="0" type="noConversion"/>
  </si>
  <si>
    <t>完成新一轮干部档案信息化处理</t>
    <phoneticPr fontId="0" type="noConversion"/>
  </si>
  <si>
    <t>完成全年组织工作任务：达标</t>
    <phoneticPr fontId="0" type="noConversion"/>
  </si>
  <si>
    <t>全市重点工作</t>
    <phoneticPr fontId="0" type="noConversion"/>
  </si>
  <si>
    <t>8项</t>
    <phoneticPr fontId="0" type="noConversion"/>
  </si>
  <si>
    <t>各项受检任务完成质量</t>
    <phoneticPr fontId="0" type="noConversion"/>
  </si>
  <si>
    <t>达标</t>
  </si>
  <si>
    <t>达标</t>
    <phoneticPr fontId="0" type="noConversion"/>
  </si>
  <si>
    <t>全市组织工作满意度</t>
    <phoneticPr fontId="0" type="noConversion"/>
  </si>
  <si>
    <t>满意</t>
  </si>
  <si>
    <t>满意</t>
    <phoneticPr fontId="0" type="noConversion"/>
  </si>
  <si>
    <t>2020年党建工作经费</t>
  </si>
  <si>
    <t>全市党建工作完成情况</t>
  </si>
  <si>
    <t>全市基层党组织数量</t>
  </si>
  <si>
    <t>300余个</t>
  </si>
  <si>
    <t>全市党员人数</t>
  </si>
  <si>
    <t>2万</t>
  </si>
  <si>
    <t>全市全域党建管理情况</t>
  </si>
  <si>
    <t>符合各领域要求</t>
  </si>
  <si>
    <t>大组工网、电子政务内网维护经费</t>
  </si>
  <si>
    <t>正常</t>
  </si>
  <si>
    <t>终端维护数量</t>
  </si>
  <si>
    <t>10台</t>
  </si>
  <si>
    <t>运行情况</t>
  </si>
  <si>
    <t>业务股室使用涉密内网情况</t>
  </si>
  <si>
    <t>峨眉微政务运行经费</t>
  </si>
  <si>
    <t>微政务运行情况</t>
  </si>
  <si>
    <t>平台数量</t>
  </si>
  <si>
    <t>1个</t>
  </si>
  <si>
    <t>第三方维护情况</t>
  </si>
  <si>
    <t>运行时限</t>
  </si>
  <si>
    <t>使用情况</t>
  </si>
  <si>
    <t>干部档案数字化整理及整理人员费用</t>
  </si>
  <si>
    <t>档案常态化维护</t>
  </si>
  <si>
    <t>全市新进人员、调入人员档案数量</t>
  </si>
  <si>
    <t>150卷</t>
  </si>
  <si>
    <t>劳务人员费用</t>
  </si>
  <si>
    <t>2500元每月每人</t>
  </si>
  <si>
    <t>数字化标准</t>
  </si>
  <si>
    <t>全部进行数字化管理</t>
  </si>
  <si>
    <t>干部档案查询情况</t>
  </si>
  <si>
    <t>干部培训及大学生意外保险、遴选考务费</t>
  </si>
  <si>
    <t>全年外出培训情况</t>
  </si>
  <si>
    <t>按照各级培训、选派干部培训文件</t>
  </si>
  <si>
    <t>干部培训批次</t>
  </si>
  <si>
    <t>15批次呢</t>
  </si>
  <si>
    <t>大学生村官人数</t>
  </si>
  <si>
    <t>4人</t>
  </si>
  <si>
    <t>干部遴选、选调工作考务人员数量</t>
  </si>
  <si>
    <t>50人次</t>
  </si>
  <si>
    <t>干部工作、大学生村官管理情况</t>
  </si>
  <si>
    <t>满意、正常</t>
  </si>
  <si>
    <t>全市离退休干部服务经费和老干部门管理经费</t>
  </si>
  <si>
    <t>老干部门运行情况</t>
  </si>
  <si>
    <t>全市老干部人数</t>
  </si>
  <si>
    <t>91人</t>
  </si>
  <si>
    <t>老干部学习、活动质量</t>
  </si>
  <si>
    <t>老干部保障情况</t>
  </si>
  <si>
    <t>人才工作经费</t>
  </si>
  <si>
    <t>完成乐山市人才目标</t>
  </si>
  <si>
    <t>人才慰问数量</t>
  </si>
  <si>
    <t>20人</t>
  </si>
  <si>
    <t>全市人才会议</t>
  </si>
  <si>
    <t>2次</t>
  </si>
  <si>
    <t>引才请客</t>
  </si>
  <si>
    <t>按部门专业要求引进</t>
  </si>
  <si>
    <t>市级部门和人才满意度</t>
  </si>
  <si>
    <t>远程教育站点数据维护费</t>
  </si>
  <si>
    <t>远程教育站点维护情况</t>
  </si>
  <si>
    <t>全市远程教育站点数量</t>
  </si>
  <si>
    <t>264个</t>
  </si>
  <si>
    <t>站点维护费用</t>
  </si>
  <si>
    <t>2000元、个</t>
  </si>
  <si>
    <t>课件制作、办公经费</t>
  </si>
  <si>
    <t>20万元</t>
  </si>
  <si>
    <t>站点使用情况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</si>
</sst>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49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49" fontId="41" fillId="0" borderId="12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177" fontId="41" fillId="0" borderId="23" xfId="43" applyNumberFormat="1" applyFont="1" applyFill="1" applyBorder="1" applyAlignment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1" fillId="0" borderId="0" xfId="27" applyFill="1" applyAlignment="1">
      <alignment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2" fillId="0" borderId="24" xfId="30" applyNumberFormat="1" applyFont="1" applyFill="1" applyBorder="1" applyAlignment="1" applyProtection="1">
      <alignment vertical="center"/>
    </xf>
    <xf numFmtId="177" fontId="41" fillId="0" borderId="30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49" fontId="22" fillId="0" borderId="30" xfId="28" applyNumberFormat="1" applyFill="1" applyBorder="1" applyAlignment="1">
      <alignment vertical="center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275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4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438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378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453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400" t="s">
        <v>56</v>
      </c>
      <c r="B4" s="400"/>
      <c r="C4" s="400"/>
      <c r="D4" s="400"/>
      <c r="E4" s="403"/>
      <c r="F4" s="400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/>
      <c r="G5" s="403" t="s">
        <v>49</v>
      </c>
      <c r="H5" s="432" t="s">
        <v>120</v>
      </c>
      <c r="I5" s="432" t="s">
        <v>121</v>
      </c>
      <c r="J5" s="432" t="s">
        <v>122</v>
      </c>
      <c r="K5" s="432" t="s">
        <v>123</v>
      </c>
      <c r="L5" s="432" t="s">
        <v>124</v>
      </c>
      <c r="M5" s="432" t="s">
        <v>125</v>
      </c>
      <c r="N5" s="432" t="s">
        <v>126</v>
      </c>
      <c r="O5" s="432" t="s">
        <v>127</v>
      </c>
      <c r="P5" s="432" t="s">
        <v>128</v>
      </c>
      <c r="Q5" s="432" t="s">
        <v>129</v>
      </c>
      <c r="R5" s="432" t="s">
        <v>130</v>
      </c>
      <c r="S5" s="432" t="s">
        <v>131</v>
      </c>
      <c r="T5" s="432" t="s">
        <v>132</v>
      </c>
      <c r="U5" s="432" t="s">
        <v>49</v>
      </c>
      <c r="V5" s="432" t="s">
        <v>160</v>
      </c>
      <c r="W5" s="432" t="s">
        <v>161</v>
      </c>
      <c r="X5" s="432" t="s">
        <v>162</v>
      </c>
      <c r="Y5" s="432" t="s">
        <v>163</v>
      </c>
      <c r="Z5" s="432" t="s">
        <v>164</v>
      </c>
      <c r="AA5" s="432" t="s">
        <v>165</v>
      </c>
      <c r="AB5" s="432" t="s">
        <v>166</v>
      </c>
      <c r="AC5" s="432" t="s">
        <v>167</v>
      </c>
      <c r="AD5" s="432" t="s">
        <v>168</v>
      </c>
      <c r="AE5" s="432" t="s">
        <v>169</v>
      </c>
      <c r="AF5" s="432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400"/>
      <c r="E6" s="400"/>
      <c r="F6" s="401"/>
      <c r="G6" s="402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13"/>
      <c r="B7" s="13"/>
      <c r="C7" s="13"/>
      <c r="D7" s="13"/>
      <c r="E7" s="13" t="s">
        <v>45</v>
      </c>
      <c r="F7" s="241">
        <f t="shared" ref="F7:O8" si="0">F8</f>
        <v>4150977.81</v>
      </c>
      <c r="G7" s="241">
        <f t="shared" si="0"/>
        <v>2788562.21</v>
      </c>
      <c r="H7" s="241">
        <f t="shared" si="0"/>
        <v>966144</v>
      </c>
      <c r="I7" s="241">
        <f t="shared" si="0"/>
        <v>750132</v>
      </c>
      <c r="J7" s="242">
        <f t="shared" si="0"/>
        <v>80300</v>
      </c>
      <c r="K7" s="241">
        <f t="shared" si="0"/>
        <v>15840</v>
      </c>
      <c r="L7" s="241">
        <f t="shared" si="0"/>
        <v>0</v>
      </c>
      <c r="M7" s="241">
        <f t="shared" si="0"/>
        <v>286703.35999999999</v>
      </c>
      <c r="N7" s="241">
        <f t="shared" si="0"/>
        <v>143351.67999999999</v>
      </c>
      <c r="O7" s="241">
        <f t="shared" si="0"/>
        <v>107794.56</v>
      </c>
      <c r="P7" s="241">
        <f t="shared" ref="P7:Y8" si="1">P8</f>
        <v>0</v>
      </c>
      <c r="Q7" s="241">
        <f t="shared" si="1"/>
        <v>14372.61</v>
      </c>
      <c r="R7" s="241">
        <f t="shared" si="1"/>
        <v>423924</v>
      </c>
      <c r="S7" s="241">
        <f t="shared" si="1"/>
        <v>0</v>
      </c>
      <c r="T7" s="241">
        <f t="shared" si="1"/>
        <v>0</v>
      </c>
      <c r="U7" s="241">
        <f t="shared" si="1"/>
        <v>1362415.6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I8" si="2">Z8</f>
        <v>36880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840</v>
      </c>
      <c r="AE7" s="241">
        <f t="shared" si="2"/>
        <v>0</v>
      </c>
      <c r="AF7" s="241">
        <f t="shared" si="2"/>
        <v>1324695.6000000001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13"/>
      <c r="B8" s="13"/>
      <c r="C8" s="13"/>
      <c r="D8" s="13" t="s">
        <v>454</v>
      </c>
      <c r="E8" s="13" t="s">
        <v>455</v>
      </c>
      <c r="F8" s="241">
        <f t="shared" si="0"/>
        <v>4150977.81</v>
      </c>
      <c r="G8" s="241">
        <f t="shared" si="0"/>
        <v>2788562.21</v>
      </c>
      <c r="H8" s="241">
        <f t="shared" si="0"/>
        <v>966144</v>
      </c>
      <c r="I8" s="241">
        <f t="shared" si="0"/>
        <v>750132</v>
      </c>
      <c r="J8" s="242">
        <f t="shared" si="0"/>
        <v>80300</v>
      </c>
      <c r="K8" s="241">
        <f t="shared" si="0"/>
        <v>15840</v>
      </c>
      <c r="L8" s="241">
        <f t="shared" si="0"/>
        <v>0</v>
      </c>
      <c r="M8" s="241">
        <f t="shared" si="0"/>
        <v>286703.35999999999</v>
      </c>
      <c r="N8" s="241">
        <f t="shared" si="0"/>
        <v>143351.67999999999</v>
      </c>
      <c r="O8" s="241">
        <f t="shared" si="0"/>
        <v>107794.56</v>
      </c>
      <c r="P8" s="241">
        <f t="shared" si="1"/>
        <v>0</v>
      </c>
      <c r="Q8" s="241">
        <f t="shared" si="1"/>
        <v>14372.61</v>
      </c>
      <c r="R8" s="241">
        <f t="shared" si="1"/>
        <v>423924</v>
      </c>
      <c r="S8" s="241">
        <f t="shared" si="1"/>
        <v>0</v>
      </c>
      <c r="T8" s="241">
        <f t="shared" si="1"/>
        <v>0</v>
      </c>
      <c r="U8" s="241">
        <f t="shared" si="1"/>
        <v>1362415.6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36880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840</v>
      </c>
      <c r="AE8" s="241">
        <f t="shared" si="2"/>
        <v>0</v>
      </c>
      <c r="AF8" s="241">
        <f t="shared" si="2"/>
        <v>1324695.6000000001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13"/>
      <c r="B9" s="13"/>
      <c r="C9" s="13"/>
      <c r="D9" s="13" t="s">
        <v>456</v>
      </c>
      <c r="E9" s="13" t="s">
        <v>457</v>
      </c>
      <c r="F9" s="241">
        <f t="shared" ref="F9:AF9" si="3">SUM(F10:F16)</f>
        <v>4150977.81</v>
      </c>
      <c r="G9" s="241">
        <f t="shared" si="3"/>
        <v>2788562.21</v>
      </c>
      <c r="H9" s="241">
        <f t="shared" si="3"/>
        <v>966144</v>
      </c>
      <c r="I9" s="241">
        <f t="shared" si="3"/>
        <v>750132</v>
      </c>
      <c r="J9" s="242">
        <f t="shared" si="3"/>
        <v>80300</v>
      </c>
      <c r="K9" s="241">
        <f t="shared" si="3"/>
        <v>15840</v>
      </c>
      <c r="L9" s="241">
        <f t="shared" si="3"/>
        <v>0</v>
      </c>
      <c r="M9" s="241">
        <f t="shared" si="3"/>
        <v>286703.35999999999</v>
      </c>
      <c r="N9" s="241">
        <f t="shared" si="3"/>
        <v>143351.67999999999</v>
      </c>
      <c r="O9" s="241">
        <f t="shared" si="3"/>
        <v>107794.56</v>
      </c>
      <c r="P9" s="241">
        <f t="shared" si="3"/>
        <v>0</v>
      </c>
      <c r="Q9" s="241">
        <f t="shared" si="3"/>
        <v>14372.61</v>
      </c>
      <c r="R9" s="241">
        <f t="shared" si="3"/>
        <v>423924</v>
      </c>
      <c r="S9" s="241">
        <f t="shared" si="3"/>
        <v>0</v>
      </c>
      <c r="T9" s="241">
        <f t="shared" si="3"/>
        <v>0</v>
      </c>
      <c r="U9" s="241">
        <f t="shared" si="3"/>
        <v>1362415.6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36880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840</v>
      </c>
      <c r="AE9" s="241">
        <f t="shared" si="3"/>
        <v>0</v>
      </c>
      <c r="AF9" s="241">
        <f t="shared" si="3"/>
        <v>1324695.6000000001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13" t="s">
        <v>277</v>
      </c>
      <c r="B10" s="13" t="s">
        <v>458</v>
      </c>
      <c r="C10" s="13" t="s">
        <v>278</v>
      </c>
      <c r="D10" s="13" t="s">
        <v>459</v>
      </c>
      <c r="E10" s="13" t="s">
        <v>460</v>
      </c>
      <c r="F10" s="241">
        <v>1850136</v>
      </c>
      <c r="G10" s="241">
        <v>1812416</v>
      </c>
      <c r="H10" s="241">
        <v>966144</v>
      </c>
      <c r="I10" s="241">
        <v>750132</v>
      </c>
      <c r="J10" s="242">
        <v>80300</v>
      </c>
      <c r="K10" s="241">
        <v>15840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37720</v>
      </c>
      <c r="V10" s="241">
        <v>0</v>
      </c>
      <c r="W10" s="241">
        <v>0</v>
      </c>
      <c r="X10" s="241">
        <v>0</v>
      </c>
      <c r="Y10" s="241">
        <v>0</v>
      </c>
      <c r="Z10" s="241">
        <v>36880</v>
      </c>
      <c r="AA10" s="241">
        <v>0</v>
      </c>
      <c r="AB10" s="241">
        <v>0</v>
      </c>
      <c r="AC10" s="241">
        <v>0</v>
      </c>
      <c r="AD10" s="241">
        <v>840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13" t="s">
        <v>277</v>
      </c>
      <c r="B11" s="13" t="s">
        <v>458</v>
      </c>
      <c r="C11" s="13" t="s">
        <v>279</v>
      </c>
      <c r="D11" s="13" t="s">
        <v>459</v>
      </c>
      <c r="E11" s="13" t="s">
        <v>461</v>
      </c>
      <c r="F11" s="241">
        <v>1324695.6000000001</v>
      </c>
      <c r="G11" s="241">
        <v>0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1324695.6000000001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1324695.6000000001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13" t="s">
        <v>280</v>
      </c>
      <c r="B12" s="13" t="s">
        <v>281</v>
      </c>
      <c r="C12" s="13" t="s">
        <v>281</v>
      </c>
      <c r="D12" s="13" t="s">
        <v>459</v>
      </c>
      <c r="E12" s="13" t="s">
        <v>282</v>
      </c>
      <c r="F12" s="241">
        <v>286703.35999999999</v>
      </c>
      <c r="G12" s="241">
        <v>286703.35999999999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286703.35999999999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13" t="s">
        <v>280</v>
      </c>
      <c r="B13" s="13" t="s">
        <v>281</v>
      </c>
      <c r="C13" s="13" t="s">
        <v>283</v>
      </c>
      <c r="D13" s="13" t="s">
        <v>459</v>
      </c>
      <c r="E13" s="13" t="s">
        <v>284</v>
      </c>
      <c r="F13" s="241">
        <v>143351.67999999999</v>
      </c>
      <c r="G13" s="241">
        <v>143351.67999999999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0</v>
      </c>
      <c r="N13" s="241">
        <v>143351.67999999999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13" t="s">
        <v>280</v>
      </c>
      <c r="B14" s="13" t="s">
        <v>285</v>
      </c>
      <c r="C14" s="13" t="s">
        <v>278</v>
      </c>
      <c r="D14" s="13" t="s">
        <v>459</v>
      </c>
      <c r="E14" s="13" t="s">
        <v>286</v>
      </c>
      <c r="F14" s="241">
        <v>14372.61</v>
      </c>
      <c r="G14" s="241">
        <v>14372.61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14372.61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13" t="s">
        <v>287</v>
      </c>
      <c r="B15" s="13" t="s">
        <v>288</v>
      </c>
      <c r="C15" s="13" t="s">
        <v>278</v>
      </c>
      <c r="D15" s="13" t="s">
        <v>459</v>
      </c>
      <c r="E15" s="13" t="s">
        <v>289</v>
      </c>
      <c r="F15" s="241">
        <v>107794.56</v>
      </c>
      <c r="G15" s="241">
        <v>107794.56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107794.56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13" t="s">
        <v>290</v>
      </c>
      <c r="B16" s="13" t="s">
        <v>279</v>
      </c>
      <c r="C16" s="13" t="s">
        <v>278</v>
      </c>
      <c r="D16" s="13" t="s">
        <v>459</v>
      </c>
      <c r="E16" s="13" t="s">
        <v>291</v>
      </c>
      <c r="F16" s="241">
        <v>423924</v>
      </c>
      <c r="G16" s="241">
        <v>423924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423924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33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</sheetData>
  <sheetProtection formatCells="0" formatColumns="0" formatRows="0"/>
  <mergeCells count="31">
    <mergeCell ref="L5:L6"/>
    <mergeCell ref="M5:M6"/>
    <mergeCell ref="AF5:AF6"/>
    <mergeCell ref="R5:R6"/>
    <mergeCell ref="S5:S6"/>
    <mergeCell ref="T5:T6"/>
    <mergeCell ref="N5:N6"/>
    <mergeCell ref="O5:O6"/>
    <mergeCell ref="P5:P6"/>
    <mergeCell ref="Q5:Q6"/>
    <mergeCell ref="A4:E4"/>
    <mergeCell ref="A5:C5"/>
    <mergeCell ref="D5:D6"/>
    <mergeCell ref="E5:E6"/>
    <mergeCell ref="F4:F6"/>
    <mergeCell ref="G5:G6"/>
    <mergeCell ref="H5:H6"/>
    <mergeCell ref="I5:I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J5:J6"/>
    <mergeCell ref="K5:K6"/>
    <mergeCell ref="U5:U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439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378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453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400" t="s">
        <v>56</v>
      </c>
      <c r="B4" s="400"/>
      <c r="C4" s="400"/>
      <c r="D4" s="400"/>
      <c r="E4" s="403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32" t="s">
        <v>49</v>
      </c>
      <c r="G5" s="432" t="s">
        <v>133</v>
      </c>
      <c r="H5" s="432" t="s">
        <v>134</v>
      </c>
      <c r="I5" s="432" t="s">
        <v>135</v>
      </c>
      <c r="J5" s="432" t="s">
        <v>136</v>
      </c>
      <c r="K5" s="432" t="s">
        <v>137</v>
      </c>
      <c r="L5" s="432" t="s">
        <v>138</v>
      </c>
      <c r="M5" s="432" t="s">
        <v>139</v>
      </c>
      <c r="N5" s="432" t="s">
        <v>140</v>
      </c>
      <c r="O5" s="432" t="s">
        <v>141</v>
      </c>
      <c r="P5" s="432" t="s">
        <v>142</v>
      </c>
      <c r="Q5" s="432" t="s">
        <v>143</v>
      </c>
      <c r="R5" s="432" t="s">
        <v>144</v>
      </c>
      <c r="S5" s="432" t="s">
        <v>145</v>
      </c>
      <c r="T5" s="432" t="s">
        <v>146</v>
      </c>
      <c r="U5" s="432" t="s">
        <v>147</v>
      </c>
      <c r="V5" s="432" t="s">
        <v>148</v>
      </c>
      <c r="W5" s="432" t="s">
        <v>149</v>
      </c>
      <c r="X5" s="432" t="s">
        <v>150</v>
      </c>
      <c r="Y5" s="432" t="s">
        <v>151</v>
      </c>
      <c r="Z5" s="434" t="s">
        <v>152</v>
      </c>
      <c r="AA5" s="436" t="s">
        <v>153</v>
      </c>
      <c r="AB5" s="432" t="s">
        <v>154</v>
      </c>
      <c r="AC5" s="432" t="s">
        <v>155</v>
      </c>
      <c r="AD5" s="432" t="s">
        <v>156</v>
      </c>
      <c r="AE5" s="432" t="s">
        <v>157</v>
      </c>
      <c r="AF5" s="432" t="s">
        <v>158</v>
      </c>
      <c r="AG5" s="432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400"/>
      <c r="E6" s="400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5"/>
      <c r="AA6" s="437"/>
      <c r="AB6" s="433"/>
      <c r="AC6" s="433"/>
      <c r="AD6" s="433"/>
      <c r="AE6" s="433"/>
      <c r="AF6" s="433"/>
      <c r="AG6" s="433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13"/>
      <c r="B7" s="13"/>
      <c r="C7" s="13"/>
      <c r="D7" s="13"/>
      <c r="E7" s="13" t="s">
        <v>45</v>
      </c>
      <c r="F7" s="255">
        <f t="shared" ref="F7:O8" si="0">F8</f>
        <v>6976170.0800000001</v>
      </c>
      <c r="G7" s="255">
        <f t="shared" si="0"/>
        <v>1104900</v>
      </c>
      <c r="H7" s="255">
        <f t="shared" si="0"/>
        <v>20000</v>
      </c>
      <c r="I7" s="255">
        <f t="shared" si="0"/>
        <v>0</v>
      </c>
      <c r="J7" s="255">
        <f t="shared" si="0"/>
        <v>0</v>
      </c>
      <c r="K7" s="255">
        <f t="shared" si="0"/>
        <v>10000</v>
      </c>
      <c r="L7" s="255">
        <f t="shared" si="0"/>
        <v>35000</v>
      </c>
      <c r="M7" s="255">
        <f t="shared" si="0"/>
        <v>640000</v>
      </c>
      <c r="N7" s="255">
        <f t="shared" si="0"/>
        <v>0</v>
      </c>
      <c r="O7" s="255">
        <f t="shared" si="0"/>
        <v>0</v>
      </c>
      <c r="P7" s="255">
        <f t="shared" ref="P7:Y8" si="1">P8</f>
        <v>270000</v>
      </c>
      <c r="Q7" s="255">
        <f t="shared" si="1"/>
        <v>0</v>
      </c>
      <c r="R7" s="255">
        <f t="shared" si="1"/>
        <v>370000</v>
      </c>
      <c r="S7" s="255">
        <f t="shared" si="1"/>
        <v>0</v>
      </c>
      <c r="T7" s="255">
        <f t="shared" si="1"/>
        <v>410000</v>
      </c>
      <c r="U7" s="255">
        <f t="shared" si="1"/>
        <v>100000</v>
      </c>
      <c r="V7" s="255">
        <f t="shared" si="1"/>
        <v>257000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I8" si="2">Z8</f>
        <v>467710.07999999996</v>
      </c>
      <c r="AA7" s="255">
        <f t="shared" si="2"/>
        <v>0</v>
      </c>
      <c r="AB7" s="255">
        <f t="shared" si="2"/>
        <v>45000</v>
      </c>
      <c r="AC7" s="255">
        <f t="shared" si="2"/>
        <v>10000</v>
      </c>
      <c r="AD7" s="255">
        <f t="shared" si="2"/>
        <v>304000</v>
      </c>
      <c r="AE7" s="255">
        <f t="shared" si="2"/>
        <v>192960</v>
      </c>
      <c r="AF7" s="255">
        <f t="shared" si="2"/>
        <v>0</v>
      </c>
      <c r="AG7" s="255">
        <f t="shared" si="2"/>
        <v>2739600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13"/>
      <c r="B8" s="13"/>
      <c r="C8" s="13"/>
      <c r="D8" s="13" t="s">
        <v>454</v>
      </c>
      <c r="E8" s="13" t="s">
        <v>455</v>
      </c>
      <c r="F8" s="255">
        <f t="shared" si="0"/>
        <v>6976170.0800000001</v>
      </c>
      <c r="G8" s="255">
        <f t="shared" si="0"/>
        <v>1104900</v>
      </c>
      <c r="H8" s="255">
        <f t="shared" si="0"/>
        <v>20000</v>
      </c>
      <c r="I8" s="255">
        <f t="shared" si="0"/>
        <v>0</v>
      </c>
      <c r="J8" s="255">
        <f t="shared" si="0"/>
        <v>0</v>
      </c>
      <c r="K8" s="255">
        <f t="shared" si="0"/>
        <v>10000</v>
      </c>
      <c r="L8" s="255">
        <f t="shared" si="0"/>
        <v>35000</v>
      </c>
      <c r="M8" s="255">
        <f t="shared" si="0"/>
        <v>640000</v>
      </c>
      <c r="N8" s="255">
        <f t="shared" si="0"/>
        <v>0</v>
      </c>
      <c r="O8" s="255">
        <f t="shared" si="0"/>
        <v>0</v>
      </c>
      <c r="P8" s="255">
        <f t="shared" si="1"/>
        <v>270000</v>
      </c>
      <c r="Q8" s="255">
        <f t="shared" si="1"/>
        <v>0</v>
      </c>
      <c r="R8" s="255">
        <f t="shared" si="1"/>
        <v>370000</v>
      </c>
      <c r="S8" s="255">
        <f t="shared" si="1"/>
        <v>0</v>
      </c>
      <c r="T8" s="255">
        <f t="shared" si="1"/>
        <v>410000</v>
      </c>
      <c r="U8" s="255">
        <f t="shared" si="1"/>
        <v>100000</v>
      </c>
      <c r="V8" s="255">
        <f t="shared" si="1"/>
        <v>257000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467710.07999999996</v>
      </c>
      <c r="AA8" s="255">
        <f t="shared" si="2"/>
        <v>0</v>
      </c>
      <c r="AB8" s="255">
        <f t="shared" si="2"/>
        <v>45000</v>
      </c>
      <c r="AC8" s="255">
        <f t="shared" si="2"/>
        <v>10000</v>
      </c>
      <c r="AD8" s="255">
        <f t="shared" si="2"/>
        <v>304000</v>
      </c>
      <c r="AE8" s="255">
        <f t="shared" si="2"/>
        <v>192960</v>
      </c>
      <c r="AF8" s="255">
        <f t="shared" si="2"/>
        <v>0</v>
      </c>
      <c r="AG8" s="255">
        <f t="shared" si="2"/>
        <v>2739600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13"/>
      <c r="B9" s="13"/>
      <c r="C9" s="13"/>
      <c r="D9" s="13" t="s">
        <v>456</v>
      </c>
      <c r="E9" s="13" t="s">
        <v>457</v>
      </c>
      <c r="F9" s="255">
        <f t="shared" ref="F9:AG9" si="3">SUM(F10:F11)</f>
        <v>6976170.0800000001</v>
      </c>
      <c r="G9" s="255">
        <f t="shared" si="3"/>
        <v>1104900</v>
      </c>
      <c r="H9" s="255">
        <f t="shared" si="3"/>
        <v>20000</v>
      </c>
      <c r="I9" s="255">
        <f t="shared" si="3"/>
        <v>0</v>
      </c>
      <c r="J9" s="255">
        <f t="shared" si="3"/>
        <v>0</v>
      </c>
      <c r="K9" s="255">
        <f t="shared" si="3"/>
        <v>10000</v>
      </c>
      <c r="L9" s="255">
        <f t="shared" si="3"/>
        <v>35000</v>
      </c>
      <c r="M9" s="255">
        <f t="shared" si="3"/>
        <v>640000</v>
      </c>
      <c r="N9" s="255">
        <f t="shared" si="3"/>
        <v>0</v>
      </c>
      <c r="O9" s="255">
        <f t="shared" si="3"/>
        <v>0</v>
      </c>
      <c r="P9" s="255">
        <f t="shared" si="3"/>
        <v>270000</v>
      </c>
      <c r="Q9" s="255">
        <f t="shared" si="3"/>
        <v>0</v>
      </c>
      <c r="R9" s="255">
        <f t="shared" si="3"/>
        <v>370000</v>
      </c>
      <c r="S9" s="255">
        <f t="shared" si="3"/>
        <v>0</v>
      </c>
      <c r="T9" s="255">
        <f t="shared" si="3"/>
        <v>410000</v>
      </c>
      <c r="U9" s="255">
        <f t="shared" si="3"/>
        <v>100000</v>
      </c>
      <c r="V9" s="255">
        <f t="shared" si="3"/>
        <v>257000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467710.07999999996</v>
      </c>
      <c r="AA9" s="255">
        <f t="shared" si="3"/>
        <v>0</v>
      </c>
      <c r="AB9" s="255">
        <f t="shared" si="3"/>
        <v>45000</v>
      </c>
      <c r="AC9" s="255">
        <f t="shared" si="3"/>
        <v>10000</v>
      </c>
      <c r="AD9" s="255">
        <f t="shared" si="3"/>
        <v>304000</v>
      </c>
      <c r="AE9" s="255">
        <f t="shared" si="3"/>
        <v>192960</v>
      </c>
      <c r="AF9" s="255">
        <f t="shared" si="3"/>
        <v>0</v>
      </c>
      <c r="AG9" s="255">
        <f t="shared" si="3"/>
        <v>2739600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13" t="s">
        <v>277</v>
      </c>
      <c r="B10" s="13" t="s">
        <v>458</v>
      </c>
      <c r="C10" s="13" t="s">
        <v>278</v>
      </c>
      <c r="D10" s="13" t="s">
        <v>459</v>
      </c>
      <c r="E10" s="13" t="s">
        <v>460</v>
      </c>
      <c r="F10" s="255">
        <v>793770.08</v>
      </c>
      <c r="G10" s="255">
        <v>120000</v>
      </c>
      <c r="H10" s="255">
        <v>20000</v>
      </c>
      <c r="I10" s="255">
        <v>0</v>
      </c>
      <c r="J10" s="255">
        <v>0</v>
      </c>
      <c r="K10" s="255">
        <v>5000</v>
      </c>
      <c r="L10" s="255">
        <v>20000</v>
      </c>
      <c r="M10" s="255">
        <v>0</v>
      </c>
      <c r="N10" s="255">
        <v>0</v>
      </c>
      <c r="O10" s="255">
        <v>0</v>
      </c>
      <c r="P10" s="255">
        <v>20000</v>
      </c>
      <c r="Q10" s="255">
        <v>0</v>
      </c>
      <c r="R10" s="255">
        <v>20000</v>
      </c>
      <c r="S10" s="255">
        <v>0</v>
      </c>
      <c r="T10" s="255">
        <v>0</v>
      </c>
      <c r="U10" s="255">
        <v>0</v>
      </c>
      <c r="V10" s="255">
        <v>10000</v>
      </c>
      <c r="W10" s="255">
        <v>0</v>
      </c>
      <c r="X10" s="255">
        <v>0</v>
      </c>
      <c r="Y10" s="255">
        <v>0</v>
      </c>
      <c r="Z10" s="255">
        <v>157710.07999999999</v>
      </c>
      <c r="AA10" s="255">
        <v>0</v>
      </c>
      <c r="AB10" s="255">
        <v>45000</v>
      </c>
      <c r="AC10" s="255">
        <v>10000</v>
      </c>
      <c r="AD10" s="255">
        <v>50000</v>
      </c>
      <c r="AE10" s="255">
        <v>192960</v>
      </c>
      <c r="AF10" s="255">
        <v>0</v>
      </c>
      <c r="AG10" s="255">
        <v>123100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13" t="s">
        <v>277</v>
      </c>
      <c r="B11" s="13" t="s">
        <v>458</v>
      </c>
      <c r="C11" s="13" t="s">
        <v>279</v>
      </c>
      <c r="D11" s="13" t="s">
        <v>459</v>
      </c>
      <c r="E11" s="13" t="s">
        <v>461</v>
      </c>
      <c r="F11" s="255">
        <v>6182400</v>
      </c>
      <c r="G11" s="255">
        <v>984900</v>
      </c>
      <c r="H11" s="255">
        <v>0</v>
      </c>
      <c r="I11" s="255">
        <v>0</v>
      </c>
      <c r="J11" s="255">
        <v>0</v>
      </c>
      <c r="K11" s="255">
        <v>5000</v>
      </c>
      <c r="L11" s="255">
        <v>15000</v>
      </c>
      <c r="M11" s="255">
        <v>640000</v>
      </c>
      <c r="N11" s="255">
        <v>0</v>
      </c>
      <c r="O11" s="255">
        <v>0</v>
      </c>
      <c r="P11" s="255">
        <v>250000</v>
      </c>
      <c r="Q11" s="255">
        <v>0</v>
      </c>
      <c r="R11" s="255">
        <v>350000</v>
      </c>
      <c r="S11" s="255">
        <v>0</v>
      </c>
      <c r="T11" s="255">
        <v>410000</v>
      </c>
      <c r="U11" s="255">
        <v>100000</v>
      </c>
      <c r="V11" s="255">
        <v>247000</v>
      </c>
      <c r="W11" s="255">
        <v>0</v>
      </c>
      <c r="X11" s="255">
        <v>0</v>
      </c>
      <c r="Y11" s="255">
        <v>0</v>
      </c>
      <c r="Z11" s="255">
        <v>310000</v>
      </c>
      <c r="AA11" s="255">
        <v>0</v>
      </c>
      <c r="AB11" s="255">
        <v>0</v>
      </c>
      <c r="AC11" s="255">
        <v>0</v>
      </c>
      <c r="AD11" s="255">
        <v>254000</v>
      </c>
      <c r="AE11" s="255">
        <v>0</v>
      </c>
      <c r="AF11" s="255">
        <v>0</v>
      </c>
      <c r="AG11" s="255">
        <v>2616500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377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378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453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400" t="s">
        <v>56</v>
      </c>
      <c r="B4" s="400"/>
      <c r="C4" s="400"/>
      <c r="D4" s="400"/>
      <c r="E4" s="403"/>
      <c r="F4" s="400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/>
      <c r="G5" s="432" t="s">
        <v>49</v>
      </c>
      <c r="H5" s="432" t="s">
        <v>171</v>
      </c>
      <c r="I5" s="432" t="s">
        <v>172</v>
      </c>
      <c r="J5" s="432" t="s">
        <v>173</v>
      </c>
      <c r="K5" s="432" t="s">
        <v>174</v>
      </c>
      <c r="L5" s="432" t="s">
        <v>49</v>
      </c>
      <c r="M5" s="432" t="s">
        <v>201</v>
      </c>
      <c r="N5" s="432" t="s">
        <v>202</v>
      </c>
      <c r="O5" s="432" t="s">
        <v>49</v>
      </c>
      <c r="P5" s="432" t="s">
        <v>203</v>
      </c>
      <c r="Q5" s="432" t="s">
        <v>204</v>
      </c>
      <c r="R5" s="434" t="s">
        <v>205</v>
      </c>
      <c r="S5" s="436" t="s">
        <v>206</v>
      </c>
      <c r="T5" s="432" t="s">
        <v>207</v>
      </c>
      <c r="U5" s="432" t="s">
        <v>49</v>
      </c>
      <c r="V5" s="432" t="s">
        <v>119</v>
      </c>
      <c r="W5" s="432" t="s">
        <v>208</v>
      </c>
      <c r="X5" s="432" t="s">
        <v>49</v>
      </c>
      <c r="Y5" s="432" t="s">
        <v>175</v>
      </c>
      <c r="Z5" s="432" t="s">
        <v>176</v>
      </c>
      <c r="AA5" s="432" t="s">
        <v>177</v>
      </c>
      <c r="AB5" s="432" t="s">
        <v>178</v>
      </c>
      <c r="AC5" s="432" t="s">
        <v>179</v>
      </c>
      <c r="AD5" s="432" t="s">
        <v>180</v>
      </c>
      <c r="AE5" s="432" t="s">
        <v>181</v>
      </c>
      <c r="AF5" s="432" t="s">
        <v>182</v>
      </c>
      <c r="AG5" s="432" t="s">
        <v>183</v>
      </c>
      <c r="AH5" s="432" t="s">
        <v>184</v>
      </c>
      <c r="AI5" s="432" t="s">
        <v>185</v>
      </c>
      <c r="AJ5" s="432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400"/>
      <c r="E6" s="400"/>
      <c r="F6" s="401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5"/>
      <c r="S6" s="437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433"/>
      <c r="AH6" s="433"/>
      <c r="AI6" s="433"/>
      <c r="AJ6" s="433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13"/>
      <c r="B7" s="13"/>
      <c r="C7" s="13"/>
      <c r="D7" s="13"/>
      <c r="E7" s="13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Y5:Y6"/>
    <mergeCell ref="Z5:Z6"/>
    <mergeCell ref="L5:L6"/>
    <mergeCell ref="N5:N6"/>
    <mergeCell ref="M5:M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AA5:AA6"/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O5:O6"/>
    <mergeCell ref="G5:G6"/>
    <mergeCell ref="F4:F6"/>
    <mergeCell ref="A4:E4"/>
    <mergeCell ref="A5:C5"/>
    <mergeCell ref="D5:D6"/>
    <mergeCell ref="E5:E6"/>
    <mergeCell ref="H5:H6"/>
    <mergeCell ref="I5:I6"/>
    <mergeCell ref="J5:J6"/>
    <mergeCell ref="K5:K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440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378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453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400" t="s">
        <v>56</v>
      </c>
      <c r="B4" s="400"/>
      <c r="C4" s="400"/>
      <c r="D4" s="400"/>
      <c r="E4" s="403"/>
      <c r="F4" s="400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/>
      <c r="G5" s="432" t="s">
        <v>49</v>
      </c>
      <c r="H5" s="432" t="s">
        <v>187</v>
      </c>
      <c r="I5" s="432" t="s">
        <v>188</v>
      </c>
      <c r="J5" s="432" t="s">
        <v>189</v>
      </c>
      <c r="K5" s="432" t="s">
        <v>190</v>
      </c>
      <c r="L5" s="432" t="s">
        <v>191</v>
      </c>
      <c r="M5" s="432" t="s">
        <v>192</v>
      </c>
      <c r="N5" s="432" t="s">
        <v>193</v>
      </c>
      <c r="O5" s="432" t="s">
        <v>194</v>
      </c>
      <c r="P5" s="432" t="s">
        <v>195</v>
      </c>
      <c r="Q5" s="432" t="s">
        <v>196</v>
      </c>
      <c r="R5" s="432" t="s">
        <v>197</v>
      </c>
      <c r="S5" s="432" t="s">
        <v>198</v>
      </c>
      <c r="T5" s="432" t="s">
        <v>199</v>
      </c>
      <c r="U5" s="432" t="s">
        <v>184</v>
      </c>
      <c r="V5" s="432" t="s">
        <v>185</v>
      </c>
      <c r="W5" s="432" t="s">
        <v>200</v>
      </c>
      <c r="X5" s="432" t="s">
        <v>49</v>
      </c>
      <c r="Y5" s="432" t="s">
        <v>209</v>
      </c>
      <c r="Z5" s="432" t="s">
        <v>210</v>
      </c>
      <c r="AA5" s="400" t="s">
        <v>211</v>
      </c>
      <c r="AB5" s="400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400"/>
      <c r="E6" s="400"/>
      <c r="F6" s="401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01"/>
      <c r="AB6" s="401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13"/>
      <c r="B7" s="13"/>
      <c r="C7" s="13"/>
      <c r="D7" s="13"/>
      <c r="E7" s="13" t="s">
        <v>45</v>
      </c>
      <c r="F7" s="287">
        <f t="shared" ref="F7:O9" si="0">F8</f>
        <v>130000</v>
      </c>
      <c r="G7" s="287">
        <f t="shared" si="0"/>
        <v>130000</v>
      </c>
      <c r="H7" s="287">
        <f t="shared" si="0"/>
        <v>0</v>
      </c>
      <c r="I7" s="287">
        <f t="shared" si="0"/>
        <v>100000</v>
      </c>
      <c r="J7" s="287">
        <f t="shared" si="0"/>
        <v>30000</v>
      </c>
      <c r="K7" s="287">
        <f t="shared" si="0"/>
        <v>0</v>
      </c>
      <c r="L7" s="287">
        <f t="shared" si="0"/>
        <v>0</v>
      </c>
      <c r="M7" s="287">
        <f t="shared" si="0"/>
        <v>0</v>
      </c>
      <c r="N7" s="287">
        <f t="shared" si="0"/>
        <v>0</v>
      </c>
      <c r="O7" s="287">
        <f t="shared" si="0"/>
        <v>0</v>
      </c>
      <c r="P7" s="287">
        <f t="shared" ref="P7:Y9" si="1">P8</f>
        <v>0</v>
      </c>
      <c r="Q7" s="287">
        <f t="shared" si="1"/>
        <v>0</v>
      </c>
      <c r="R7" s="287">
        <f t="shared" si="1"/>
        <v>0</v>
      </c>
      <c r="S7" s="287">
        <f t="shared" si="1"/>
        <v>0</v>
      </c>
      <c r="T7" s="287">
        <f t="shared" si="1"/>
        <v>0</v>
      </c>
      <c r="U7" s="287">
        <f t="shared" si="1"/>
        <v>0</v>
      </c>
      <c r="V7" s="287">
        <f t="shared" si="1"/>
        <v>0</v>
      </c>
      <c r="W7" s="287">
        <f t="shared" si="1"/>
        <v>0</v>
      </c>
      <c r="X7" s="287">
        <f t="shared" si="1"/>
        <v>0</v>
      </c>
      <c r="Y7" s="287">
        <f t="shared" si="1"/>
        <v>0</v>
      </c>
      <c r="Z7" s="287">
        <f t="shared" ref="Z7:AI9" si="2">Z8</f>
        <v>0</v>
      </c>
      <c r="AA7" s="287">
        <f t="shared" si="2"/>
        <v>0</v>
      </c>
      <c r="AB7" s="287">
        <f t="shared" si="2"/>
        <v>0</v>
      </c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13"/>
      <c r="B8" s="13"/>
      <c r="C8" s="13"/>
      <c r="D8" s="13" t="s">
        <v>454</v>
      </c>
      <c r="E8" s="13" t="s">
        <v>455</v>
      </c>
      <c r="F8" s="287">
        <f t="shared" si="0"/>
        <v>130000</v>
      </c>
      <c r="G8" s="287">
        <f t="shared" si="0"/>
        <v>130000</v>
      </c>
      <c r="H8" s="287">
        <f t="shared" si="0"/>
        <v>0</v>
      </c>
      <c r="I8" s="287">
        <f t="shared" si="0"/>
        <v>100000</v>
      </c>
      <c r="J8" s="287">
        <f t="shared" si="0"/>
        <v>30000</v>
      </c>
      <c r="K8" s="287">
        <f t="shared" si="0"/>
        <v>0</v>
      </c>
      <c r="L8" s="287">
        <f t="shared" si="0"/>
        <v>0</v>
      </c>
      <c r="M8" s="287">
        <f t="shared" si="0"/>
        <v>0</v>
      </c>
      <c r="N8" s="287">
        <f t="shared" si="0"/>
        <v>0</v>
      </c>
      <c r="O8" s="287">
        <f t="shared" si="0"/>
        <v>0</v>
      </c>
      <c r="P8" s="287">
        <f t="shared" si="1"/>
        <v>0</v>
      </c>
      <c r="Q8" s="287">
        <f t="shared" si="1"/>
        <v>0</v>
      </c>
      <c r="R8" s="287">
        <f t="shared" si="1"/>
        <v>0</v>
      </c>
      <c r="S8" s="287">
        <f t="shared" si="1"/>
        <v>0</v>
      </c>
      <c r="T8" s="287">
        <f t="shared" si="1"/>
        <v>0</v>
      </c>
      <c r="U8" s="287">
        <f t="shared" si="1"/>
        <v>0</v>
      </c>
      <c r="V8" s="287">
        <f t="shared" si="1"/>
        <v>0</v>
      </c>
      <c r="W8" s="287">
        <f t="shared" si="1"/>
        <v>0</v>
      </c>
      <c r="X8" s="287">
        <f t="shared" si="1"/>
        <v>0</v>
      </c>
      <c r="Y8" s="287">
        <f t="shared" si="1"/>
        <v>0</v>
      </c>
      <c r="Z8" s="287">
        <f t="shared" si="2"/>
        <v>0</v>
      </c>
      <c r="AA8" s="287">
        <f t="shared" si="2"/>
        <v>0</v>
      </c>
      <c r="AB8" s="287">
        <f t="shared" si="2"/>
        <v>0</v>
      </c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13"/>
      <c r="B9" s="13"/>
      <c r="C9" s="13"/>
      <c r="D9" s="13" t="s">
        <v>456</v>
      </c>
      <c r="E9" s="13" t="s">
        <v>457</v>
      </c>
      <c r="F9" s="287">
        <f t="shared" si="0"/>
        <v>130000</v>
      </c>
      <c r="G9" s="287">
        <f t="shared" si="0"/>
        <v>130000</v>
      </c>
      <c r="H9" s="287">
        <f t="shared" si="0"/>
        <v>0</v>
      </c>
      <c r="I9" s="287">
        <f t="shared" si="0"/>
        <v>100000</v>
      </c>
      <c r="J9" s="287">
        <f t="shared" si="0"/>
        <v>30000</v>
      </c>
      <c r="K9" s="287">
        <f t="shared" si="0"/>
        <v>0</v>
      </c>
      <c r="L9" s="287">
        <f t="shared" si="0"/>
        <v>0</v>
      </c>
      <c r="M9" s="287">
        <f t="shared" si="0"/>
        <v>0</v>
      </c>
      <c r="N9" s="287">
        <f t="shared" si="0"/>
        <v>0</v>
      </c>
      <c r="O9" s="287">
        <f t="shared" si="0"/>
        <v>0</v>
      </c>
      <c r="P9" s="287">
        <f t="shared" si="1"/>
        <v>0</v>
      </c>
      <c r="Q9" s="287">
        <f t="shared" si="1"/>
        <v>0</v>
      </c>
      <c r="R9" s="287">
        <f t="shared" si="1"/>
        <v>0</v>
      </c>
      <c r="S9" s="287">
        <f t="shared" si="1"/>
        <v>0</v>
      </c>
      <c r="T9" s="287">
        <f t="shared" si="1"/>
        <v>0</v>
      </c>
      <c r="U9" s="287">
        <f t="shared" si="1"/>
        <v>0</v>
      </c>
      <c r="V9" s="287">
        <f t="shared" si="1"/>
        <v>0</v>
      </c>
      <c r="W9" s="287">
        <f t="shared" si="1"/>
        <v>0</v>
      </c>
      <c r="X9" s="287">
        <f t="shared" si="1"/>
        <v>0</v>
      </c>
      <c r="Y9" s="287">
        <f t="shared" si="1"/>
        <v>0</v>
      </c>
      <c r="Z9" s="287">
        <f t="shared" si="2"/>
        <v>0</v>
      </c>
      <c r="AA9" s="287">
        <f t="shared" si="2"/>
        <v>0</v>
      </c>
      <c r="AB9" s="287">
        <f t="shared" si="2"/>
        <v>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13" t="s">
        <v>277</v>
      </c>
      <c r="B10" s="13" t="s">
        <v>458</v>
      </c>
      <c r="C10" s="13" t="s">
        <v>279</v>
      </c>
      <c r="D10" s="13" t="s">
        <v>459</v>
      </c>
      <c r="E10" s="13" t="s">
        <v>461</v>
      </c>
      <c r="F10" s="287">
        <v>130000</v>
      </c>
      <c r="G10" s="287">
        <v>130000</v>
      </c>
      <c r="H10" s="287">
        <v>0</v>
      </c>
      <c r="I10" s="287">
        <v>100000</v>
      </c>
      <c r="J10" s="287">
        <v>30000</v>
      </c>
      <c r="K10" s="287">
        <v>0</v>
      </c>
      <c r="L10" s="287">
        <v>0</v>
      </c>
      <c r="M10" s="287">
        <v>0</v>
      </c>
      <c r="N10" s="287">
        <v>0</v>
      </c>
      <c r="O10" s="287">
        <v>0</v>
      </c>
      <c r="P10" s="287">
        <v>0</v>
      </c>
      <c r="Q10" s="287">
        <v>0</v>
      </c>
      <c r="R10" s="287">
        <v>0</v>
      </c>
      <c r="S10" s="287">
        <v>0</v>
      </c>
      <c r="T10" s="287">
        <v>0</v>
      </c>
      <c r="U10" s="287">
        <v>0</v>
      </c>
      <c r="V10" s="287">
        <v>0</v>
      </c>
      <c r="W10" s="287">
        <v>0</v>
      </c>
      <c r="X10" s="287">
        <v>0</v>
      </c>
      <c r="Y10" s="287">
        <v>0</v>
      </c>
      <c r="Z10" s="287">
        <v>0</v>
      </c>
      <c r="AA10" s="287">
        <v>0</v>
      </c>
      <c r="AB10" s="287">
        <v>0</v>
      </c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A4:E4"/>
    <mergeCell ref="A5:C5"/>
    <mergeCell ref="D5:D6"/>
    <mergeCell ref="E5:E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441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30" t="s">
        <v>475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403" t="s">
        <v>218</v>
      </c>
      <c r="B4" s="430"/>
      <c r="C4" s="430"/>
      <c r="D4" s="430"/>
      <c r="E4" s="430"/>
      <c r="F4" s="438"/>
      <c r="G4" s="400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4" t="s">
        <v>46</v>
      </c>
      <c r="B5" s="404"/>
      <c r="C5" s="404"/>
      <c r="D5" s="404" t="s">
        <v>47</v>
      </c>
      <c r="E5" s="404" t="s">
        <v>220</v>
      </c>
      <c r="F5" s="401" t="s">
        <v>274</v>
      </c>
      <c r="G5" s="400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402"/>
      <c r="E6" s="402"/>
      <c r="F6" s="428"/>
      <c r="G6" s="401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f>G8</f>
        <v>7637095.5999999996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454</v>
      </c>
      <c r="E8" s="296" t="s">
        <v>455</v>
      </c>
      <c r="F8" s="296"/>
      <c r="G8" s="297">
        <f>G9</f>
        <v>7637095.5999999996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456</v>
      </c>
      <c r="E9" s="296" t="s">
        <v>457</v>
      </c>
      <c r="F9" s="296"/>
      <c r="G9" s="297">
        <f>SUM(G10:G17)</f>
        <v>7637095.5999999996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277</v>
      </c>
      <c r="B10" s="296" t="s">
        <v>458</v>
      </c>
      <c r="C10" s="296" t="s">
        <v>279</v>
      </c>
      <c r="D10" s="296" t="s">
        <v>459</v>
      </c>
      <c r="E10" s="296" t="s">
        <v>467</v>
      </c>
      <c r="F10" s="296" t="s">
        <v>379</v>
      </c>
      <c r="G10" s="297">
        <v>2541400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277</v>
      </c>
      <c r="B11" s="296" t="s">
        <v>458</v>
      </c>
      <c r="C11" s="296" t="s">
        <v>279</v>
      </c>
      <c r="D11" s="296" t="s">
        <v>459</v>
      </c>
      <c r="E11" s="296" t="s">
        <v>468</v>
      </c>
      <c r="F11" s="296" t="s">
        <v>380</v>
      </c>
      <c r="G11" s="297">
        <v>100000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277</v>
      </c>
      <c r="B12" s="296" t="s">
        <v>458</v>
      </c>
      <c r="C12" s="296" t="s">
        <v>279</v>
      </c>
      <c r="D12" s="296" t="s">
        <v>459</v>
      </c>
      <c r="E12" s="296" t="s">
        <v>469</v>
      </c>
      <c r="F12" s="296" t="s">
        <v>380</v>
      </c>
      <c r="G12" s="297">
        <v>85000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277</v>
      </c>
      <c r="B13" s="296" t="s">
        <v>458</v>
      </c>
      <c r="C13" s="296" t="s">
        <v>279</v>
      </c>
      <c r="D13" s="296" t="s">
        <v>459</v>
      </c>
      <c r="E13" s="296" t="s">
        <v>470</v>
      </c>
      <c r="F13" s="296" t="s">
        <v>380</v>
      </c>
      <c r="G13" s="297">
        <v>100000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277</v>
      </c>
      <c r="B14" s="296" t="s">
        <v>458</v>
      </c>
      <c r="C14" s="296" t="s">
        <v>279</v>
      </c>
      <c r="D14" s="296" t="s">
        <v>459</v>
      </c>
      <c r="E14" s="296" t="s">
        <v>471</v>
      </c>
      <c r="F14" s="296" t="s">
        <v>380</v>
      </c>
      <c r="G14" s="297">
        <v>180000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277</v>
      </c>
      <c r="B15" s="296" t="s">
        <v>458</v>
      </c>
      <c r="C15" s="296" t="s">
        <v>279</v>
      </c>
      <c r="D15" s="296" t="s">
        <v>459</v>
      </c>
      <c r="E15" s="296" t="s">
        <v>472</v>
      </c>
      <c r="F15" s="296" t="s">
        <v>379</v>
      </c>
      <c r="G15" s="297">
        <v>3902695.6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277</v>
      </c>
      <c r="B16" s="296" t="s">
        <v>458</v>
      </c>
      <c r="C16" s="296" t="s">
        <v>279</v>
      </c>
      <c r="D16" s="296" t="s">
        <v>459</v>
      </c>
      <c r="E16" s="296" t="s">
        <v>473</v>
      </c>
      <c r="F16" s="296" t="s">
        <v>380</v>
      </c>
      <c r="G16" s="297">
        <v>100000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96" t="s">
        <v>277</v>
      </c>
      <c r="B17" s="296" t="s">
        <v>458</v>
      </c>
      <c r="C17" s="296" t="s">
        <v>279</v>
      </c>
      <c r="D17" s="296" t="s">
        <v>459</v>
      </c>
      <c r="E17" s="296" t="s">
        <v>474</v>
      </c>
      <c r="F17" s="296" t="s">
        <v>380</v>
      </c>
      <c r="G17" s="297">
        <v>628000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381</v>
      </c>
    </row>
    <row r="2" spans="1:9" ht="20.100000000000001" customHeight="1">
      <c r="A2" s="302" t="s">
        <v>382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30" t="s">
        <v>453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403" t="s">
        <v>56</v>
      </c>
      <c r="B4" s="430"/>
      <c r="C4" s="430"/>
      <c r="D4" s="430"/>
      <c r="E4" s="430"/>
      <c r="F4" s="438"/>
      <c r="G4" s="400" t="s">
        <v>223</v>
      </c>
      <c r="H4" s="401"/>
      <c r="I4" s="401"/>
    </row>
    <row r="5" spans="1:9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1" t="s">
        <v>274</v>
      </c>
      <c r="G5" s="404" t="s">
        <v>57</v>
      </c>
      <c r="H5" s="403" t="s">
        <v>58</v>
      </c>
      <c r="I5" s="400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402"/>
      <c r="E6" s="402"/>
      <c r="F6" s="428"/>
      <c r="G6" s="402"/>
      <c r="H6" s="402"/>
      <c r="I6" s="401"/>
    </row>
    <row r="7" spans="1:9" s="299" customFormat="1" ht="14.25" customHeight="1">
      <c r="A7" s="307"/>
      <c r="B7" s="307"/>
      <c r="C7" s="307"/>
      <c r="D7" s="307"/>
      <c r="E7" s="307"/>
      <c r="F7" s="307"/>
      <c r="G7" s="309"/>
      <c r="H7" s="308"/>
      <c r="I7" s="309"/>
    </row>
    <row r="8" spans="1:9" ht="14.25" customHeight="1">
      <c r="A8" s="299"/>
      <c r="B8" s="299"/>
      <c r="C8" s="299"/>
      <c r="D8" s="299"/>
      <c r="E8" s="299"/>
      <c r="F8" s="299"/>
      <c r="G8" s="299"/>
      <c r="H8" s="299"/>
      <c r="I8" s="299"/>
    </row>
    <row r="9" spans="1:9" ht="14.25" customHeight="1">
      <c r="A9" s="298"/>
      <c r="B9" s="298"/>
      <c r="C9" s="299"/>
      <c r="D9" s="299"/>
      <c r="E9" s="299"/>
      <c r="F9" s="299"/>
      <c r="G9" s="299"/>
      <c r="H9" s="299"/>
      <c r="I9" s="299"/>
    </row>
    <row r="10" spans="1:9" ht="14.25" customHeight="1">
      <c r="A10" s="299"/>
      <c r="B10" s="298"/>
      <c r="C10" s="299"/>
      <c r="D10" s="299"/>
      <c r="E10" s="299"/>
      <c r="F10" s="299"/>
      <c r="G10" s="299"/>
      <c r="H10" s="299"/>
      <c r="I10" s="299"/>
    </row>
    <row r="11" spans="1:9" ht="14.25" customHeight="1">
      <c r="A11" s="299"/>
      <c r="B11" s="299"/>
      <c r="C11" s="298"/>
      <c r="D11" s="299"/>
      <c r="E11" s="299"/>
      <c r="F11" s="299"/>
      <c r="G11" s="299"/>
      <c r="H11" s="299"/>
      <c r="I11" s="299"/>
    </row>
    <row r="12" spans="1:9" ht="14.25" customHeight="1">
      <c r="A12" s="298"/>
      <c r="B12" s="298"/>
      <c r="C12" s="299"/>
      <c r="D12" s="299"/>
      <c r="E12" s="299"/>
      <c r="F12" s="299"/>
      <c r="G12" s="298"/>
      <c r="H12" s="298"/>
      <c r="I12" s="298"/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I5:I6"/>
    <mergeCell ref="A4:F4"/>
    <mergeCell ref="F5:F6"/>
    <mergeCell ref="A5:C5"/>
    <mergeCell ref="D5:D6"/>
    <mergeCell ref="E5:E6"/>
    <mergeCell ref="G5:G6"/>
    <mergeCell ref="H5:H6"/>
    <mergeCell ref="G4:I4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383</v>
      </c>
    </row>
    <row r="2" spans="1:8" ht="20.100000000000001" customHeight="1">
      <c r="A2" s="314" t="s">
        <v>384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30" t="s">
        <v>385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400" t="s">
        <v>56</v>
      </c>
      <c r="B4" s="400"/>
      <c r="C4" s="400"/>
      <c r="D4" s="400"/>
      <c r="E4" s="403"/>
      <c r="F4" s="400" t="s">
        <v>224</v>
      </c>
      <c r="G4" s="401"/>
      <c r="H4" s="401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403" t="s">
        <v>58</v>
      </c>
      <c r="H5" s="400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402"/>
      <c r="E6" s="402"/>
      <c r="F6" s="402"/>
      <c r="G6" s="402"/>
      <c r="H6" s="401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386</v>
      </c>
    </row>
    <row r="2" spans="1:8" ht="20.100000000000001" customHeight="1">
      <c r="A2" s="328" t="s">
        <v>387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30" t="s">
        <v>385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400" t="s">
        <v>56</v>
      </c>
      <c r="B4" s="400"/>
      <c r="C4" s="400"/>
      <c r="D4" s="400"/>
      <c r="E4" s="403"/>
      <c r="F4" s="400" t="s">
        <v>388</v>
      </c>
      <c r="G4" s="401"/>
      <c r="H4" s="401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403" t="s">
        <v>58</v>
      </c>
      <c r="H5" s="400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402"/>
      <c r="E6" s="402"/>
      <c r="F6" s="402"/>
      <c r="G6" s="402"/>
      <c r="H6" s="401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40"/>
      <c r="B1" s="338"/>
      <c r="C1" s="342"/>
      <c r="D1" s="343"/>
      <c r="E1" s="343"/>
      <c r="F1" s="343"/>
      <c r="G1" s="342" t="s">
        <v>442</v>
      </c>
      <c r="H1" s="343"/>
    </row>
    <row r="2" spans="1:8" ht="20.100000000000001" customHeight="1">
      <c r="A2" s="339" t="s">
        <v>225</v>
      </c>
      <c r="B2" s="344"/>
      <c r="C2" s="345"/>
      <c r="D2" s="346"/>
      <c r="E2" s="346"/>
      <c r="F2" s="346"/>
      <c r="G2" s="345"/>
      <c r="H2" s="343"/>
    </row>
    <row r="3" spans="1:8" ht="14.25" customHeight="1">
      <c r="A3" s="43" t="s">
        <v>462</v>
      </c>
      <c r="B3" s="338"/>
      <c r="C3" s="347"/>
      <c r="D3" s="343"/>
      <c r="E3" s="343"/>
      <c r="F3" s="343"/>
      <c r="G3" s="347" t="s">
        <v>1</v>
      </c>
      <c r="H3" s="343"/>
    </row>
    <row r="4" spans="1:8" ht="14.25" customHeight="1">
      <c r="A4" s="439" t="s">
        <v>226</v>
      </c>
      <c r="B4" s="440" t="s">
        <v>227</v>
      </c>
      <c r="C4" s="348" t="s">
        <v>228</v>
      </c>
      <c r="D4" s="348"/>
      <c r="E4" s="348"/>
      <c r="F4" s="348"/>
      <c r="G4" s="348"/>
      <c r="H4" s="343"/>
    </row>
    <row r="5" spans="1:8" ht="14.25" customHeight="1">
      <c r="A5" s="439"/>
      <c r="B5" s="440"/>
      <c r="C5" s="349" t="s">
        <v>49</v>
      </c>
      <c r="D5" s="350" t="s">
        <v>62</v>
      </c>
      <c r="E5" s="351" t="s">
        <v>10</v>
      </c>
      <c r="F5" s="351" t="s">
        <v>64</v>
      </c>
      <c r="G5" s="351" t="s">
        <v>443</v>
      </c>
      <c r="H5" s="343"/>
    </row>
    <row r="6" spans="1:8" s="341" customFormat="1" ht="14.25" customHeight="1">
      <c r="A6" s="352" t="s">
        <v>45</v>
      </c>
      <c r="B6" s="42">
        <v>561000</v>
      </c>
      <c r="C6" s="42">
        <v>561000</v>
      </c>
      <c r="D6" s="355">
        <v>561000</v>
      </c>
      <c r="E6" s="355">
        <v>0</v>
      </c>
      <c r="F6" s="355">
        <v>0</v>
      </c>
      <c r="G6" s="355">
        <v>0</v>
      </c>
      <c r="H6" s="343"/>
    </row>
    <row r="7" spans="1:8" s="341" customFormat="1" ht="14.25" customHeight="1">
      <c r="A7" s="353" t="s">
        <v>229</v>
      </c>
      <c r="B7" s="356">
        <v>0</v>
      </c>
      <c r="C7" s="42">
        <v>0</v>
      </c>
      <c r="D7" s="356">
        <v>0</v>
      </c>
      <c r="E7" s="356">
        <v>0</v>
      </c>
      <c r="F7" s="356"/>
      <c r="G7" s="356"/>
      <c r="H7" s="343"/>
    </row>
    <row r="8" spans="1:8" s="341" customFormat="1" ht="14.25" customHeight="1">
      <c r="A8" s="353" t="s">
        <v>230</v>
      </c>
      <c r="B8" s="356">
        <v>257000</v>
      </c>
      <c r="C8" s="42">
        <v>257000</v>
      </c>
      <c r="D8" s="356">
        <v>257000</v>
      </c>
      <c r="E8" s="356">
        <v>0</v>
      </c>
      <c r="F8" s="356"/>
      <c r="G8" s="356"/>
      <c r="H8" s="343"/>
    </row>
    <row r="9" spans="1:8" s="341" customFormat="1" ht="14.25" customHeight="1">
      <c r="A9" s="353" t="s">
        <v>231</v>
      </c>
      <c r="B9" s="357">
        <v>304000</v>
      </c>
      <c r="C9" s="42">
        <v>304000</v>
      </c>
      <c r="D9" s="357">
        <v>304000</v>
      </c>
      <c r="E9" s="357">
        <v>0</v>
      </c>
      <c r="F9" s="357">
        <v>0</v>
      </c>
      <c r="G9" s="357">
        <v>0</v>
      </c>
      <c r="H9" s="343"/>
    </row>
    <row r="10" spans="1:8" s="341" customFormat="1" ht="14.25" customHeight="1">
      <c r="A10" s="354" t="s">
        <v>232</v>
      </c>
      <c r="B10" s="356">
        <v>304000</v>
      </c>
      <c r="C10" s="42">
        <v>304000</v>
      </c>
      <c r="D10" s="356">
        <v>304000</v>
      </c>
      <c r="E10" s="356">
        <v>0</v>
      </c>
      <c r="F10" s="356"/>
      <c r="G10" s="356"/>
      <c r="H10" s="343"/>
    </row>
    <row r="11" spans="1:8" s="341" customFormat="1" ht="14.25" customHeight="1">
      <c r="A11" s="353" t="s">
        <v>233</v>
      </c>
      <c r="B11" s="356">
        <v>0</v>
      </c>
      <c r="C11" s="42">
        <v>0</v>
      </c>
      <c r="D11" s="356">
        <v>0</v>
      </c>
      <c r="E11" s="356">
        <v>0</v>
      </c>
      <c r="F11" s="356"/>
      <c r="G11" s="356"/>
      <c r="H11" s="343"/>
    </row>
    <row r="12" spans="1:8" ht="14.25" customHeight="1">
      <c r="A12" s="343"/>
      <c r="B12" s="343"/>
      <c r="C12" s="343"/>
      <c r="D12" s="343"/>
      <c r="E12" s="343"/>
      <c r="F12" s="343"/>
      <c r="G12" s="343"/>
      <c r="H12" s="343"/>
    </row>
    <row r="13" spans="1:8" ht="14.25" customHeight="1">
      <c r="A13" s="343"/>
      <c r="B13" s="343"/>
      <c r="C13" s="343"/>
      <c r="D13" s="343"/>
      <c r="E13" s="343"/>
      <c r="F13" s="343"/>
      <c r="G13" s="343"/>
      <c r="H13" s="343"/>
    </row>
    <row r="14" spans="1:8" ht="14.25" customHeight="1">
      <c r="A14" s="343"/>
      <c r="B14" s="343"/>
      <c r="C14" s="343"/>
      <c r="D14" s="343"/>
      <c r="E14" s="343"/>
      <c r="F14" s="343"/>
      <c r="G14" s="343"/>
      <c r="H14" s="343"/>
    </row>
    <row r="15" spans="1:8" ht="14.25" customHeight="1">
      <c r="A15" s="343"/>
      <c r="B15" s="343"/>
      <c r="C15" s="343"/>
      <c r="D15" s="343"/>
      <c r="E15" s="343"/>
      <c r="F15" s="343"/>
      <c r="G15" s="343"/>
      <c r="H15" s="343"/>
    </row>
    <row r="16" spans="1:8" ht="14.25" customHeight="1">
      <c r="A16" s="343"/>
      <c r="B16" s="343"/>
      <c r="C16" s="343"/>
      <c r="D16" s="343"/>
      <c r="E16" s="343"/>
      <c r="F16" s="343"/>
      <c r="G16" s="343"/>
      <c r="H16" s="343"/>
    </row>
    <row r="17" spans="1:8" ht="14.25" customHeight="1">
      <c r="A17" s="343"/>
      <c r="B17" s="343"/>
      <c r="C17" s="343"/>
      <c r="D17" s="343"/>
      <c r="E17" s="343"/>
      <c r="F17" s="343"/>
      <c r="G17" s="343"/>
      <c r="H17" s="34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61"/>
      <c r="B1" s="362"/>
      <c r="C1" s="358"/>
      <c r="D1" s="358"/>
      <c r="E1" s="358"/>
      <c r="F1" s="358"/>
      <c r="G1" s="363" t="s">
        <v>444</v>
      </c>
      <c r="H1" s="364"/>
      <c r="I1" s="364"/>
      <c r="J1" s="364"/>
    </row>
    <row r="2" spans="1:10" ht="20.100000000000001" customHeight="1">
      <c r="A2" s="365" t="s">
        <v>234</v>
      </c>
      <c r="B2" s="366"/>
      <c r="C2" s="367"/>
      <c r="D2" s="367"/>
      <c r="E2" s="367"/>
      <c r="F2" s="367"/>
      <c r="G2" s="366"/>
      <c r="H2" s="364"/>
      <c r="I2" s="364"/>
      <c r="J2" s="364"/>
    </row>
    <row r="3" spans="1:10" ht="14.25" customHeight="1">
      <c r="A3" s="46" t="s">
        <v>463</v>
      </c>
      <c r="B3" s="368"/>
      <c r="C3" s="368"/>
      <c r="D3" s="368"/>
      <c r="E3" s="368"/>
      <c r="F3" s="368"/>
      <c r="G3" s="360" t="s">
        <v>1</v>
      </c>
      <c r="H3" s="364"/>
      <c r="I3" s="364"/>
      <c r="J3" s="364"/>
    </row>
    <row r="4" spans="1:10" ht="14.25" customHeight="1">
      <c r="A4" s="447" t="s">
        <v>53</v>
      </c>
      <c r="B4" s="447" t="s">
        <v>222</v>
      </c>
      <c r="C4" s="447" t="s">
        <v>235</v>
      </c>
      <c r="D4" s="447" t="s">
        <v>236</v>
      </c>
      <c r="E4" s="441" t="s">
        <v>237</v>
      </c>
      <c r="F4" s="443" t="s">
        <v>238</v>
      </c>
      <c r="G4" s="445" t="s">
        <v>54</v>
      </c>
      <c r="H4" s="364"/>
      <c r="I4" s="364"/>
      <c r="J4" s="364"/>
    </row>
    <row r="5" spans="1:10" ht="14.25" customHeight="1">
      <c r="A5" s="448"/>
      <c r="B5" s="448"/>
      <c r="C5" s="448"/>
      <c r="D5" s="448"/>
      <c r="E5" s="442"/>
      <c r="F5" s="444"/>
      <c r="G5" s="446"/>
      <c r="H5" s="364"/>
      <c r="I5" s="364"/>
      <c r="J5" s="364"/>
    </row>
    <row r="6" spans="1:10" s="359" customFormat="1" ht="14.25" customHeight="1">
      <c r="A6" s="18"/>
      <c r="B6" s="51" t="s">
        <v>45</v>
      </c>
      <c r="C6" s="52"/>
      <c r="D6" s="44"/>
      <c r="E6" s="44"/>
      <c r="F6" s="45">
        <f>F7</f>
        <v>1</v>
      </c>
      <c r="G6" s="50">
        <f>G7</f>
        <v>30000</v>
      </c>
      <c r="H6" s="364"/>
      <c r="I6" s="364"/>
      <c r="J6" s="364"/>
    </row>
    <row r="7" spans="1:10" ht="14.25" customHeight="1">
      <c r="A7" s="18"/>
      <c r="B7" s="51" t="s">
        <v>455</v>
      </c>
      <c r="C7" s="52"/>
      <c r="D7" s="44"/>
      <c r="E7" s="44"/>
      <c r="F7" s="45">
        <f>F8</f>
        <v>1</v>
      </c>
      <c r="G7" s="50">
        <f>G8</f>
        <v>30000</v>
      </c>
      <c r="H7" s="364"/>
      <c r="I7" s="364"/>
      <c r="J7" s="364"/>
    </row>
    <row r="8" spans="1:10" ht="14.25" customHeight="1">
      <c r="A8" s="18" t="s">
        <v>464</v>
      </c>
      <c r="B8" s="51" t="s">
        <v>457</v>
      </c>
      <c r="C8" s="52" t="s">
        <v>389</v>
      </c>
      <c r="D8" s="44" t="s">
        <v>476</v>
      </c>
      <c r="E8" s="44" t="s">
        <v>477</v>
      </c>
      <c r="F8" s="45">
        <v>1</v>
      </c>
      <c r="G8" s="50">
        <v>30000</v>
      </c>
      <c r="H8" s="364"/>
      <c r="I8" s="364"/>
      <c r="J8" s="364"/>
    </row>
    <row r="9" spans="1:10" ht="14.25" customHeight="1">
      <c r="A9" s="364"/>
      <c r="B9" s="364"/>
      <c r="C9" s="364"/>
      <c r="D9" s="364"/>
      <c r="E9" s="364"/>
      <c r="F9" s="364"/>
      <c r="G9" s="364"/>
      <c r="H9" s="364"/>
      <c r="I9" s="364"/>
      <c r="J9" s="364"/>
    </row>
    <row r="10" spans="1:10" ht="14.25" customHeight="1">
      <c r="A10" s="364"/>
      <c r="B10" s="364"/>
      <c r="C10" s="364"/>
      <c r="D10" s="364"/>
      <c r="E10" s="364"/>
      <c r="F10" s="364"/>
      <c r="G10" s="364"/>
      <c r="H10" s="364"/>
      <c r="I10" s="364"/>
      <c r="J10" s="364"/>
    </row>
    <row r="11" spans="1:10" ht="14.25" customHeight="1">
      <c r="A11" s="364"/>
      <c r="B11" s="364"/>
      <c r="C11" s="364"/>
      <c r="D11" s="364"/>
      <c r="E11" s="364"/>
      <c r="F11" s="364"/>
      <c r="G11" s="364"/>
      <c r="H11" s="364"/>
      <c r="I11" s="364"/>
      <c r="J11" s="364"/>
    </row>
    <row r="12" spans="1:10" ht="14.25" customHeight="1">
      <c r="A12" s="364"/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4.25" customHeigh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</row>
    <row r="14" spans="1:10" ht="14.25" customHeight="1">
      <c r="A14" s="364"/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0" ht="14.25" customHeight="1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0" ht="14.2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</row>
    <row r="17" spans="1:10" ht="14.25" customHeight="1">
      <c r="A17" s="364"/>
      <c r="B17" s="364"/>
      <c r="C17" s="364"/>
      <c r="D17" s="364"/>
      <c r="E17" s="364"/>
      <c r="F17" s="364"/>
      <c r="G17" s="364"/>
      <c r="H17" s="364"/>
      <c r="I17" s="364"/>
      <c r="J17" s="364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394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8" t="s">
        <v>453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8" t="s">
        <v>2</v>
      </c>
      <c r="B4" s="388"/>
      <c r="C4" s="388" t="s">
        <v>3</v>
      </c>
      <c r="D4" s="38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35" customFormat="1" ht="14.25" customHeight="1">
      <c r="A6" s="79" t="s">
        <v>6</v>
      </c>
      <c r="B6" s="70">
        <v>11257147.890000001</v>
      </c>
      <c r="C6" s="80" t="s">
        <v>8</v>
      </c>
      <c r="D6" s="70">
        <v>10281001.68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35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35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35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35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35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35" customFormat="1" ht="14.25" customHeight="1">
      <c r="A12" s="79" t="s">
        <v>22</v>
      </c>
      <c r="B12" s="70">
        <v>0</v>
      </c>
      <c r="C12" s="80" t="s">
        <v>395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35" customFormat="1" ht="14.25" customHeight="1">
      <c r="A13" s="41"/>
      <c r="B13" s="40"/>
      <c r="C13" s="83" t="s">
        <v>24</v>
      </c>
      <c r="D13" s="70">
        <v>444427.65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35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35" customFormat="1" ht="14.25" customHeight="1">
      <c r="A15" s="79"/>
      <c r="B15" s="70"/>
      <c r="C15" s="83" t="s">
        <v>396</v>
      </c>
      <c r="D15" s="70">
        <v>107794.56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35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35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35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35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35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35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35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35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35" customFormat="1" ht="14.25" customHeight="1">
      <c r="A24" s="79"/>
      <c r="B24" s="70"/>
      <c r="C24" s="83" t="s">
        <v>397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35" customFormat="1" ht="14.25" customHeight="1">
      <c r="A25" s="79"/>
      <c r="B25" s="70"/>
      <c r="C25" s="83" t="s">
        <v>34</v>
      </c>
      <c r="D25" s="70">
        <v>423924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35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35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35" customFormat="1" ht="14.25" customHeight="1">
      <c r="A28" s="79"/>
      <c r="B28" s="70"/>
      <c r="C28" s="83" t="s">
        <v>398</v>
      </c>
      <c r="D28" s="39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35" customFormat="1" ht="14.25" customHeight="1">
      <c r="A29" s="79"/>
      <c r="B29" s="70"/>
      <c r="C29" s="83" t="s">
        <v>399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35" customFormat="1" ht="14.25" customHeight="1">
      <c r="A30" s="79"/>
      <c r="B30" s="70"/>
      <c r="C30" s="83" t="s">
        <v>400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35" customFormat="1" ht="14.25" customHeight="1">
      <c r="A31" s="79"/>
      <c r="B31" s="70"/>
      <c r="C31" s="80" t="s">
        <v>401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35" customFormat="1" ht="14.25" customHeight="1">
      <c r="A32" s="79"/>
      <c r="B32" s="70"/>
      <c r="C32" s="83" t="s">
        <v>402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35" customFormat="1" ht="14.25" customHeight="1">
      <c r="A33" s="79"/>
      <c r="B33" s="70"/>
      <c r="C33" s="83" t="s">
        <v>403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35" customFormat="1" ht="14.25" customHeight="1">
      <c r="A34" s="71"/>
      <c r="B34" s="70"/>
      <c r="C34" s="83" t="s">
        <v>404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35" customFormat="1" ht="14.25" customHeight="1">
      <c r="A35" s="78" t="s">
        <v>37</v>
      </c>
      <c r="B35" s="70">
        <v>11257147.890000001</v>
      </c>
      <c r="C35" s="78" t="s">
        <v>38</v>
      </c>
      <c r="D35" s="70">
        <v>11257147.890000001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405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35" customFormat="1" ht="14.25" customHeight="1">
      <c r="A37" s="79" t="s">
        <v>40</v>
      </c>
      <c r="B37" s="70">
        <v>0</v>
      </c>
      <c r="C37" s="83" t="s">
        <v>406</v>
      </c>
      <c r="D37" s="72"/>
    </row>
    <row r="38" spans="1:256" s="35" customFormat="1" ht="14.25" customHeight="1">
      <c r="A38" s="78" t="s">
        <v>41</v>
      </c>
      <c r="B38" s="85">
        <v>11257147.890000001</v>
      </c>
      <c r="C38" s="78" t="s">
        <v>42</v>
      </c>
      <c r="D38" s="85">
        <v>11257147.890000001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0" t="s">
        <v>445</v>
      </c>
      <c r="B1" s="370"/>
      <c r="C1" s="370"/>
      <c r="D1" s="370"/>
      <c r="E1" s="371"/>
      <c r="F1" s="371"/>
      <c r="G1" s="371"/>
      <c r="H1" s="371"/>
    </row>
    <row r="2" spans="1:8" ht="20.25" customHeight="1">
      <c r="A2" s="473" t="s">
        <v>244</v>
      </c>
      <c r="B2" s="473"/>
      <c r="C2" s="473"/>
      <c r="D2" s="473"/>
      <c r="E2" s="473"/>
      <c r="F2" s="473"/>
      <c r="G2" s="473"/>
      <c r="H2" s="473"/>
    </row>
    <row r="3" spans="1:8" ht="15.95" customHeight="1">
      <c r="A3" s="474" t="s">
        <v>446</v>
      </c>
      <c r="B3" s="474"/>
      <c r="C3" s="474"/>
      <c r="D3" s="474"/>
      <c r="E3" s="474"/>
      <c r="F3" s="474"/>
      <c r="G3" s="474"/>
      <c r="H3" s="474"/>
    </row>
    <row r="4" spans="1:8" s="8" customFormat="1" ht="15.95" customHeight="1">
      <c r="A4" s="372"/>
      <c r="B4" s="372"/>
      <c r="C4" s="372"/>
      <c r="D4" s="372"/>
      <c r="E4" s="371"/>
      <c r="F4" s="371"/>
      <c r="G4" s="371"/>
      <c r="H4" s="371"/>
    </row>
    <row r="5" spans="1:8" s="47" customFormat="1" ht="15.95" customHeight="1">
      <c r="A5" s="462" t="s">
        <v>245</v>
      </c>
      <c r="B5" s="463"/>
      <c r="C5" s="475"/>
      <c r="D5" s="476" t="s">
        <v>478</v>
      </c>
      <c r="E5" s="477"/>
      <c r="F5" s="477"/>
      <c r="G5" s="477"/>
      <c r="H5" s="478"/>
    </row>
    <row r="6" spans="1:8" ht="15.95" customHeight="1">
      <c r="A6" s="449" t="s">
        <v>246</v>
      </c>
      <c r="B6" s="479" t="s">
        <v>247</v>
      </c>
      <c r="C6" s="480"/>
      <c r="D6" s="483" t="s">
        <v>248</v>
      </c>
      <c r="E6" s="484"/>
      <c r="F6" s="469" t="s">
        <v>249</v>
      </c>
      <c r="G6" s="487"/>
      <c r="H6" s="472"/>
    </row>
    <row r="7" spans="1:8" ht="15.95" customHeight="1">
      <c r="A7" s="449"/>
      <c r="B7" s="481"/>
      <c r="C7" s="482"/>
      <c r="D7" s="485"/>
      <c r="E7" s="486"/>
      <c r="F7" s="373" t="s">
        <v>250</v>
      </c>
      <c r="G7" s="373" t="s">
        <v>251</v>
      </c>
      <c r="H7" s="373" t="s">
        <v>252</v>
      </c>
    </row>
    <row r="8" spans="1:8" s="47" customFormat="1" ht="15.95" customHeight="1">
      <c r="A8" s="449"/>
      <c r="B8" s="460" t="s">
        <v>479</v>
      </c>
      <c r="C8" s="461"/>
      <c r="D8" s="454" t="s">
        <v>480</v>
      </c>
      <c r="E8" s="455"/>
      <c r="F8" s="48">
        <v>150</v>
      </c>
      <c r="G8" s="48">
        <v>150</v>
      </c>
      <c r="H8" s="48">
        <v>0</v>
      </c>
    </row>
    <row r="9" spans="1:8" s="47" customFormat="1" ht="15.95" customHeight="1">
      <c r="A9" s="449"/>
      <c r="B9" s="460" t="s">
        <v>481</v>
      </c>
      <c r="C9" s="461"/>
      <c r="D9" s="454" t="s">
        <v>482</v>
      </c>
      <c r="E9" s="455"/>
      <c r="F9" s="48">
        <v>50</v>
      </c>
      <c r="G9" s="48">
        <v>50</v>
      </c>
      <c r="H9" s="48">
        <v>0</v>
      </c>
    </row>
    <row r="10" spans="1:8" s="47" customFormat="1" ht="15.95" customHeight="1">
      <c r="A10" s="449"/>
      <c r="B10" s="460" t="s">
        <v>483</v>
      </c>
      <c r="C10" s="461"/>
      <c r="D10" s="454" t="s">
        <v>484</v>
      </c>
      <c r="E10" s="455"/>
      <c r="F10" s="48">
        <v>50</v>
      </c>
      <c r="G10" s="48">
        <v>50</v>
      </c>
      <c r="H10" s="48">
        <v>0</v>
      </c>
    </row>
    <row r="11" spans="1:8" s="47" customFormat="1" ht="15.95" customHeight="1">
      <c r="A11" s="449"/>
      <c r="B11" s="460" t="s">
        <v>485</v>
      </c>
      <c r="C11" s="461"/>
      <c r="D11" s="454" t="s">
        <v>486</v>
      </c>
      <c r="E11" s="455"/>
      <c r="F11" s="48">
        <v>30</v>
      </c>
      <c r="G11" s="48">
        <v>30</v>
      </c>
      <c r="H11" s="48">
        <v>0</v>
      </c>
    </row>
    <row r="12" spans="1:8" s="47" customFormat="1" ht="15.95" customHeight="1">
      <c r="A12" s="449"/>
      <c r="B12" s="460" t="s">
        <v>487</v>
      </c>
      <c r="C12" s="461"/>
      <c r="D12" s="454" t="s">
        <v>488</v>
      </c>
      <c r="E12" s="455"/>
      <c r="F12" s="48">
        <v>150</v>
      </c>
      <c r="G12" s="48">
        <v>150</v>
      </c>
      <c r="H12" s="48">
        <v>0</v>
      </c>
    </row>
    <row r="13" spans="1:8" s="47" customFormat="1" ht="15.95" customHeight="1">
      <c r="A13" s="449"/>
      <c r="B13" s="460" t="s">
        <v>489</v>
      </c>
      <c r="C13" s="461"/>
      <c r="D13" s="454" t="s">
        <v>490</v>
      </c>
      <c r="E13" s="455"/>
      <c r="F13" s="48">
        <v>145.71</v>
      </c>
      <c r="G13" s="48">
        <v>145.71</v>
      </c>
      <c r="H13" s="48">
        <v>0</v>
      </c>
    </row>
    <row r="14" spans="1:8" s="47" customFormat="1" ht="15.95" customHeight="1">
      <c r="A14" s="449"/>
      <c r="B14" s="460" t="s">
        <v>491</v>
      </c>
      <c r="C14" s="461"/>
      <c r="D14" s="454" t="s">
        <v>492</v>
      </c>
      <c r="E14" s="455"/>
      <c r="F14" s="48">
        <v>400</v>
      </c>
      <c r="G14" s="48">
        <v>400</v>
      </c>
      <c r="H14" s="48">
        <v>0</v>
      </c>
    </row>
    <row r="15" spans="1:8" s="47" customFormat="1" ht="15.95" customHeight="1">
      <c r="A15" s="449"/>
      <c r="B15" s="460" t="s">
        <v>493</v>
      </c>
      <c r="C15" s="461"/>
      <c r="D15" s="454" t="s">
        <v>494</v>
      </c>
      <c r="E15" s="455"/>
      <c r="F15" s="48">
        <v>100</v>
      </c>
      <c r="G15" s="48">
        <v>100</v>
      </c>
      <c r="H15" s="48">
        <v>0</v>
      </c>
    </row>
    <row r="16" spans="1:8" s="47" customFormat="1" ht="15.95" customHeight="1">
      <c r="A16" s="449"/>
      <c r="B16" s="460" t="s">
        <v>495</v>
      </c>
      <c r="C16" s="461"/>
      <c r="D16" s="454" t="s">
        <v>496</v>
      </c>
      <c r="E16" s="455"/>
      <c r="F16" s="48">
        <v>50</v>
      </c>
      <c r="G16" s="48">
        <v>50</v>
      </c>
      <c r="H16" s="48">
        <v>0</v>
      </c>
    </row>
    <row r="17" spans="1:8" s="47" customFormat="1" ht="15.95" customHeight="1">
      <c r="A17" s="449"/>
      <c r="B17" s="460" t="s">
        <v>385</v>
      </c>
      <c r="C17" s="461"/>
      <c r="D17" s="454" t="s">
        <v>385</v>
      </c>
      <c r="E17" s="455"/>
      <c r="F17" s="48">
        <v>0</v>
      </c>
      <c r="G17" s="48">
        <v>0</v>
      </c>
      <c r="H17" s="48">
        <v>0</v>
      </c>
    </row>
    <row r="18" spans="1:8" s="47" customFormat="1" ht="15.95" customHeight="1">
      <c r="A18" s="449"/>
      <c r="B18" s="460" t="s">
        <v>385</v>
      </c>
      <c r="C18" s="461"/>
      <c r="D18" s="454" t="s">
        <v>385</v>
      </c>
      <c r="E18" s="455"/>
      <c r="F18" s="48">
        <v>0</v>
      </c>
      <c r="G18" s="48">
        <v>0</v>
      </c>
      <c r="H18" s="48">
        <v>0</v>
      </c>
    </row>
    <row r="19" spans="1:8" s="47" customFormat="1" ht="15.95" customHeight="1">
      <c r="A19" s="449"/>
      <c r="B19" s="460" t="s">
        <v>385</v>
      </c>
      <c r="C19" s="461"/>
      <c r="D19" s="454" t="s">
        <v>385</v>
      </c>
      <c r="E19" s="455"/>
      <c r="F19" s="48">
        <v>0</v>
      </c>
      <c r="G19" s="48">
        <v>0</v>
      </c>
      <c r="H19" s="48">
        <v>0</v>
      </c>
    </row>
    <row r="20" spans="1:8" s="47" customFormat="1" ht="15.95" customHeight="1">
      <c r="A20" s="449"/>
      <c r="B20" s="460" t="s">
        <v>385</v>
      </c>
      <c r="C20" s="461"/>
      <c r="D20" s="454" t="s">
        <v>385</v>
      </c>
      <c r="E20" s="455"/>
      <c r="F20" s="48">
        <v>0</v>
      </c>
      <c r="G20" s="48">
        <v>0</v>
      </c>
      <c r="H20" s="48">
        <v>0</v>
      </c>
    </row>
    <row r="21" spans="1:8" s="47" customFormat="1" ht="15.95" customHeight="1">
      <c r="A21" s="449"/>
      <c r="B21" s="460" t="s">
        <v>385</v>
      </c>
      <c r="C21" s="461"/>
      <c r="D21" s="454" t="s">
        <v>385</v>
      </c>
      <c r="E21" s="455"/>
      <c r="F21" s="48">
        <v>0</v>
      </c>
      <c r="G21" s="48">
        <v>0</v>
      </c>
      <c r="H21" s="48">
        <v>0</v>
      </c>
    </row>
    <row r="22" spans="1:8" s="47" customFormat="1" ht="15.95" customHeight="1">
      <c r="A22" s="449"/>
      <c r="B22" s="460" t="s">
        <v>385</v>
      </c>
      <c r="C22" s="461"/>
      <c r="D22" s="454" t="s">
        <v>385</v>
      </c>
      <c r="E22" s="455"/>
      <c r="F22" s="48">
        <v>0</v>
      </c>
      <c r="G22" s="48">
        <v>0</v>
      </c>
      <c r="H22" s="48">
        <v>0</v>
      </c>
    </row>
    <row r="23" spans="1:8" s="47" customFormat="1" ht="15.95" customHeight="1">
      <c r="A23" s="449"/>
      <c r="B23" s="462" t="s">
        <v>253</v>
      </c>
      <c r="C23" s="463"/>
      <c r="D23" s="463"/>
      <c r="E23" s="464"/>
      <c r="F23" s="48">
        <v>1125.71</v>
      </c>
      <c r="G23" s="48">
        <v>1125.71</v>
      </c>
      <c r="H23" s="48">
        <v>0</v>
      </c>
    </row>
    <row r="24" spans="1:8" s="47" customFormat="1" ht="99.95" customHeight="1">
      <c r="A24" s="58" t="s">
        <v>254</v>
      </c>
      <c r="B24" s="465" t="s">
        <v>497</v>
      </c>
      <c r="C24" s="466"/>
      <c r="D24" s="466"/>
      <c r="E24" s="466"/>
      <c r="F24" s="466"/>
      <c r="G24" s="466"/>
      <c r="H24" s="467"/>
    </row>
    <row r="25" spans="1:8" ht="33.950000000000003" customHeight="1">
      <c r="A25" s="449" t="s">
        <v>255</v>
      </c>
      <c r="B25" s="373" t="s">
        <v>256</v>
      </c>
      <c r="C25" s="468" t="s">
        <v>257</v>
      </c>
      <c r="D25" s="468"/>
      <c r="E25" s="469" t="s">
        <v>258</v>
      </c>
      <c r="F25" s="470"/>
      <c r="G25" s="471" t="s">
        <v>259</v>
      </c>
      <c r="H25" s="472"/>
    </row>
    <row r="26" spans="1:8" s="47" customFormat="1" ht="15.95" customHeight="1">
      <c r="A26" s="449"/>
      <c r="B26" s="468" t="s">
        <v>260</v>
      </c>
      <c r="C26" s="468" t="s">
        <v>261</v>
      </c>
      <c r="D26" s="468"/>
      <c r="E26" s="458" t="s">
        <v>498</v>
      </c>
      <c r="F26" s="459"/>
      <c r="G26" s="456" t="s">
        <v>499</v>
      </c>
      <c r="H26" s="457"/>
    </row>
    <row r="27" spans="1:8" s="47" customFormat="1" ht="15.95" customHeight="1">
      <c r="A27" s="449"/>
      <c r="B27" s="468"/>
      <c r="C27" s="468"/>
      <c r="D27" s="468"/>
      <c r="E27" s="458" t="s">
        <v>385</v>
      </c>
      <c r="F27" s="459"/>
      <c r="G27" s="456" t="s">
        <v>385</v>
      </c>
      <c r="H27" s="457"/>
    </row>
    <row r="28" spans="1:8" s="47" customFormat="1" ht="15.95" customHeight="1">
      <c r="A28" s="449"/>
      <c r="B28" s="468"/>
      <c r="C28" s="468"/>
      <c r="D28" s="468"/>
      <c r="E28" s="458" t="s">
        <v>385</v>
      </c>
      <c r="F28" s="459"/>
      <c r="G28" s="456" t="s">
        <v>385</v>
      </c>
      <c r="H28" s="457"/>
    </row>
    <row r="29" spans="1:8" s="47" customFormat="1" ht="15.95" customHeight="1">
      <c r="A29" s="449"/>
      <c r="B29" s="468"/>
      <c r="C29" s="468"/>
      <c r="D29" s="468"/>
      <c r="E29" s="454" t="s">
        <v>385</v>
      </c>
      <c r="F29" s="455"/>
      <c r="G29" s="456" t="s">
        <v>385</v>
      </c>
      <c r="H29" s="457"/>
    </row>
    <row r="30" spans="1:8" s="47" customFormat="1" ht="15.95" customHeight="1">
      <c r="A30" s="449"/>
      <c r="B30" s="468"/>
      <c r="C30" s="468"/>
      <c r="D30" s="468"/>
      <c r="E30" s="454" t="s">
        <v>385</v>
      </c>
      <c r="F30" s="455"/>
      <c r="G30" s="456" t="s">
        <v>385</v>
      </c>
      <c r="H30" s="457"/>
    </row>
    <row r="31" spans="1:8" s="47" customFormat="1" ht="15.95" customHeight="1">
      <c r="A31" s="449"/>
      <c r="B31" s="468"/>
      <c r="C31" s="468"/>
      <c r="D31" s="468"/>
      <c r="E31" s="454" t="s">
        <v>385</v>
      </c>
      <c r="F31" s="455"/>
      <c r="G31" s="456" t="s">
        <v>385</v>
      </c>
      <c r="H31" s="457"/>
    </row>
    <row r="32" spans="1:8" s="47" customFormat="1" ht="15.95" customHeight="1">
      <c r="A32" s="449"/>
      <c r="B32" s="468"/>
      <c r="C32" s="468"/>
      <c r="D32" s="468"/>
      <c r="E32" s="454" t="s">
        <v>385</v>
      </c>
      <c r="F32" s="455"/>
      <c r="G32" s="456" t="s">
        <v>385</v>
      </c>
      <c r="H32" s="457"/>
    </row>
    <row r="33" spans="1:8" s="47" customFormat="1" ht="15.95" customHeight="1">
      <c r="A33" s="449"/>
      <c r="B33" s="468"/>
      <c r="C33" s="468"/>
      <c r="D33" s="468"/>
      <c r="E33" s="454" t="s">
        <v>385</v>
      </c>
      <c r="F33" s="455"/>
      <c r="G33" s="456" t="s">
        <v>385</v>
      </c>
      <c r="H33" s="457"/>
    </row>
    <row r="34" spans="1:8" s="47" customFormat="1" ht="15.95" customHeight="1">
      <c r="A34" s="449"/>
      <c r="B34" s="468"/>
      <c r="C34" s="468"/>
      <c r="D34" s="468"/>
      <c r="E34" s="454" t="s">
        <v>385</v>
      </c>
      <c r="F34" s="455"/>
      <c r="G34" s="456" t="s">
        <v>385</v>
      </c>
      <c r="H34" s="457"/>
    </row>
    <row r="35" spans="1:8" s="47" customFormat="1" ht="15.95" customHeight="1">
      <c r="A35" s="449"/>
      <c r="B35" s="468"/>
      <c r="C35" s="468"/>
      <c r="D35" s="468"/>
      <c r="E35" s="454" t="s">
        <v>385</v>
      </c>
      <c r="F35" s="455"/>
      <c r="G35" s="456" t="s">
        <v>385</v>
      </c>
      <c r="H35" s="457"/>
    </row>
    <row r="36" spans="1:8" s="47" customFormat="1" ht="15.95" customHeight="1">
      <c r="A36" s="449"/>
      <c r="B36" s="468"/>
      <c r="C36" s="449" t="s">
        <v>262</v>
      </c>
      <c r="D36" s="449"/>
      <c r="E36" s="458" t="s">
        <v>500</v>
      </c>
      <c r="F36" s="459"/>
      <c r="G36" s="456" t="s">
        <v>502</v>
      </c>
      <c r="H36" s="457"/>
    </row>
    <row r="37" spans="1:8" s="47" customFormat="1" ht="15.95" customHeight="1">
      <c r="A37" s="449"/>
      <c r="B37" s="468"/>
      <c r="C37" s="449"/>
      <c r="D37" s="449"/>
      <c r="E37" s="458" t="s">
        <v>385</v>
      </c>
      <c r="F37" s="459"/>
      <c r="G37" s="456" t="s">
        <v>385</v>
      </c>
      <c r="H37" s="457"/>
    </row>
    <row r="38" spans="1:8" s="47" customFormat="1" ht="15.95" customHeight="1">
      <c r="A38" s="449"/>
      <c r="B38" s="468"/>
      <c r="C38" s="449"/>
      <c r="D38" s="449"/>
      <c r="E38" s="458" t="s">
        <v>385</v>
      </c>
      <c r="F38" s="459"/>
      <c r="G38" s="456" t="s">
        <v>385</v>
      </c>
      <c r="H38" s="457"/>
    </row>
    <row r="39" spans="1:8" s="47" customFormat="1" ht="15.95" customHeight="1">
      <c r="A39" s="449"/>
      <c r="B39" s="468"/>
      <c r="C39" s="449"/>
      <c r="D39" s="449"/>
      <c r="E39" s="454" t="s">
        <v>385</v>
      </c>
      <c r="F39" s="455"/>
      <c r="G39" s="456" t="s">
        <v>385</v>
      </c>
      <c r="H39" s="457"/>
    </row>
    <row r="40" spans="1:8" s="47" customFormat="1" ht="15.95" customHeight="1">
      <c r="A40" s="449"/>
      <c r="B40" s="468"/>
      <c r="C40" s="449"/>
      <c r="D40" s="449"/>
      <c r="E40" s="454" t="s">
        <v>385</v>
      </c>
      <c r="F40" s="455"/>
      <c r="G40" s="456" t="s">
        <v>385</v>
      </c>
      <c r="H40" s="457"/>
    </row>
    <row r="41" spans="1:8" s="47" customFormat="1" ht="15.95" customHeight="1">
      <c r="A41" s="449"/>
      <c r="B41" s="468"/>
      <c r="C41" s="449"/>
      <c r="D41" s="449"/>
      <c r="E41" s="454" t="s">
        <v>385</v>
      </c>
      <c r="F41" s="455"/>
      <c r="G41" s="456" t="s">
        <v>385</v>
      </c>
      <c r="H41" s="457"/>
    </row>
    <row r="42" spans="1:8" s="47" customFormat="1" ht="15.95" customHeight="1">
      <c r="A42" s="449"/>
      <c r="B42" s="468"/>
      <c r="C42" s="449"/>
      <c r="D42" s="449"/>
      <c r="E42" s="454" t="s">
        <v>385</v>
      </c>
      <c r="F42" s="455"/>
      <c r="G42" s="456" t="s">
        <v>385</v>
      </c>
      <c r="H42" s="457"/>
    </row>
    <row r="43" spans="1:8" s="47" customFormat="1" ht="15.95" customHeight="1">
      <c r="A43" s="449"/>
      <c r="B43" s="468"/>
      <c r="C43" s="449"/>
      <c r="D43" s="449"/>
      <c r="E43" s="454" t="s">
        <v>385</v>
      </c>
      <c r="F43" s="455"/>
      <c r="G43" s="456" t="s">
        <v>385</v>
      </c>
      <c r="H43" s="457"/>
    </row>
    <row r="44" spans="1:8" s="47" customFormat="1" ht="15.95" customHeight="1">
      <c r="A44" s="449"/>
      <c r="B44" s="468"/>
      <c r="C44" s="449"/>
      <c r="D44" s="449"/>
      <c r="E44" s="454" t="s">
        <v>385</v>
      </c>
      <c r="F44" s="455"/>
      <c r="G44" s="456" t="s">
        <v>385</v>
      </c>
      <c r="H44" s="457"/>
    </row>
    <row r="45" spans="1:8" s="47" customFormat="1" ht="15.95" customHeight="1">
      <c r="A45" s="449"/>
      <c r="B45" s="468"/>
      <c r="C45" s="449"/>
      <c r="D45" s="449"/>
      <c r="E45" s="454" t="s">
        <v>385</v>
      </c>
      <c r="F45" s="455"/>
      <c r="G45" s="456" t="s">
        <v>385</v>
      </c>
      <c r="H45" s="457"/>
    </row>
    <row r="46" spans="1:8" s="47" customFormat="1" ht="15.95" customHeight="1">
      <c r="A46" s="449"/>
      <c r="B46" s="468"/>
      <c r="C46" s="449" t="s">
        <v>263</v>
      </c>
      <c r="D46" s="449"/>
      <c r="E46" s="458" t="s">
        <v>385</v>
      </c>
      <c r="F46" s="459"/>
      <c r="G46" s="456" t="s">
        <v>385</v>
      </c>
      <c r="H46" s="457"/>
    </row>
    <row r="47" spans="1:8" s="47" customFormat="1" ht="15.95" customHeight="1">
      <c r="A47" s="449"/>
      <c r="B47" s="468"/>
      <c r="C47" s="449"/>
      <c r="D47" s="449"/>
      <c r="E47" s="458" t="s">
        <v>385</v>
      </c>
      <c r="F47" s="459"/>
      <c r="G47" s="456" t="s">
        <v>385</v>
      </c>
      <c r="H47" s="457"/>
    </row>
    <row r="48" spans="1:8" s="47" customFormat="1" ht="15.95" customHeight="1">
      <c r="A48" s="449"/>
      <c r="B48" s="468"/>
      <c r="C48" s="449"/>
      <c r="D48" s="449"/>
      <c r="E48" s="458" t="s">
        <v>385</v>
      </c>
      <c r="F48" s="459"/>
      <c r="G48" s="456" t="s">
        <v>385</v>
      </c>
      <c r="H48" s="457"/>
    </row>
    <row r="49" spans="1:8" s="47" customFormat="1" ht="15.95" customHeight="1">
      <c r="A49" s="449"/>
      <c r="B49" s="468"/>
      <c r="C49" s="449"/>
      <c r="D49" s="449"/>
      <c r="E49" s="454" t="s">
        <v>385</v>
      </c>
      <c r="F49" s="455"/>
      <c r="G49" s="456" t="s">
        <v>385</v>
      </c>
      <c r="H49" s="457"/>
    </row>
    <row r="50" spans="1:8" s="47" customFormat="1" ht="15.95" customHeight="1">
      <c r="A50" s="449"/>
      <c r="B50" s="468"/>
      <c r="C50" s="449"/>
      <c r="D50" s="449"/>
      <c r="E50" s="454" t="s">
        <v>385</v>
      </c>
      <c r="F50" s="455"/>
      <c r="G50" s="456" t="s">
        <v>385</v>
      </c>
      <c r="H50" s="457"/>
    </row>
    <row r="51" spans="1:8" s="47" customFormat="1" ht="15.95" customHeight="1">
      <c r="A51" s="449"/>
      <c r="B51" s="468"/>
      <c r="C51" s="449"/>
      <c r="D51" s="449"/>
      <c r="E51" s="454" t="s">
        <v>385</v>
      </c>
      <c r="F51" s="455"/>
      <c r="G51" s="456" t="s">
        <v>385</v>
      </c>
      <c r="H51" s="457"/>
    </row>
    <row r="52" spans="1:8" s="47" customFormat="1" ht="15.95" customHeight="1">
      <c r="A52" s="449"/>
      <c r="B52" s="468"/>
      <c r="C52" s="449"/>
      <c r="D52" s="449"/>
      <c r="E52" s="454" t="s">
        <v>385</v>
      </c>
      <c r="F52" s="455"/>
      <c r="G52" s="456" t="s">
        <v>385</v>
      </c>
      <c r="H52" s="457"/>
    </row>
    <row r="53" spans="1:8" s="47" customFormat="1" ht="15.95" customHeight="1">
      <c r="A53" s="449"/>
      <c r="B53" s="468"/>
      <c r="C53" s="449"/>
      <c r="D53" s="449"/>
      <c r="E53" s="454" t="s">
        <v>385</v>
      </c>
      <c r="F53" s="455"/>
      <c r="G53" s="456" t="s">
        <v>385</v>
      </c>
      <c r="H53" s="457"/>
    </row>
    <row r="54" spans="1:8" s="47" customFormat="1" ht="15.95" customHeight="1">
      <c r="A54" s="449"/>
      <c r="B54" s="468"/>
      <c r="C54" s="449"/>
      <c r="D54" s="449"/>
      <c r="E54" s="454" t="s">
        <v>385</v>
      </c>
      <c r="F54" s="455"/>
      <c r="G54" s="456" t="s">
        <v>385</v>
      </c>
      <c r="H54" s="457"/>
    </row>
    <row r="55" spans="1:8" s="47" customFormat="1" ht="15.95" customHeight="1">
      <c r="A55" s="449"/>
      <c r="B55" s="468"/>
      <c r="C55" s="449"/>
      <c r="D55" s="449"/>
      <c r="E55" s="454" t="s">
        <v>385</v>
      </c>
      <c r="F55" s="455"/>
      <c r="G55" s="456" t="s">
        <v>385</v>
      </c>
      <c r="H55" s="457"/>
    </row>
    <row r="56" spans="1:8" s="47" customFormat="1" ht="15.95" customHeight="1">
      <c r="A56" s="449"/>
      <c r="B56" s="468"/>
      <c r="C56" s="449" t="s">
        <v>264</v>
      </c>
      <c r="D56" s="449"/>
      <c r="E56" s="458" t="s">
        <v>385</v>
      </c>
      <c r="F56" s="459"/>
      <c r="G56" s="456" t="s">
        <v>385</v>
      </c>
      <c r="H56" s="457"/>
    </row>
    <row r="57" spans="1:8" s="47" customFormat="1" ht="15.95" customHeight="1">
      <c r="A57" s="449"/>
      <c r="B57" s="468"/>
      <c r="C57" s="449"/>
      <c r="D57" s="449"/>
      <c r="E57" s="458" t="s">
        <v>385</v>
      </c>
      <c r="F57" s="459"/>
      <c r="G57" s="456" t="s">
        <v>385</v>
      </c>
      <c r="H57" s="457"/>
    </row>
    <row r="58" spans="1:8" s="47" customFormat="1" ht="15.95" customHeight="1">
      <c r="A58" s="449"/>
      <c r="B58" s="468"/>
      <c r="C58" s="449"/>
      <c r="D58" s="449"/>
      <c r="E58" s="458" t="s">
        <v>385</v>
      </c>
      <c r="F58" s="459"/>
      <c r="G58" s="456" t="s">
        <v>385</v>
      </c>
      <c r="H58" s="457"/>
    </row>
    <row r="59" spans="1:8" s="47" customFormat="1" ht="15.95" customHeight="1">
      <c r="A59" s="449"/>
      <c r="B59" s="468"/>
      <c r="C59" s="449"/>
      <c r="D59" s="449"/>
      <c r="E59" s="454" t="s">
        <v>385</v>
      </c>
      <c r="F59" s="455"/>
      <c r="G59" s="456" t="s">
        <v>385</v>
      </c>
      <c r="H59" s="457"/>
    </row>
    <row r="60" spans="1:8" s="47" customFormat="1" ht="15.95" customHeight="1">
      <c r="A60" s="449"/>
      <c r="B60" s="468"/>
      <c r="C60" s="449"/>
      <c r="D60" s="449"/>
      <c r="E60" s="454" t="s">
        <v>385</v>
      </c>
      <c r="F60" s="455"/>
      <c r="G60" s="456" t="s">
        <v>385</v>
      </c>
      <c r="H60" s="457"/>
    </row>
    <row r="61" spans="1:8" s="47" customFormat="1" ht="15.95" customHeight="1">
      <c r="A61" s="449"/>
      <c r="B61" s="468"/>
      <c r="C61" s="449"/>
      <c r="D61" s="449"/>
      <c r="E61" s="454" t="s">
        <v>385</v>
      </c>
      <c r="F61" s="455"/>
      <c r="G61" s="456" t="s">
        <v>385</v>
      </c>
      <c r="H61" s="457"/>
    </row>
    <row r="62" spans="1:8" s="47" customFormat="1" ht="15.95" customHeight="1">
      <c r="A62" s="449"/>
      <c r="B62" s="468"/>
      <c r="C62" s="449"/>
      <c r="D62" s="449"/>
      <c r="E62" s="454" t="s">
        <v>385</v>
      </c>
      <c r="F62" s="455"/>
      <c r="G62" s="456" t="s">
        <v>385</v>
      </c>
      <c r="H62" s="457"/>
    </row>
    <row r="63" spans="1:8" s="47" customFormat="1" ht="15.95" customHeight="1">
      <c r="A63" s="449"/>
      <c r="B63" s="468"/>
      <c r="C63" s="449"/>
      <c r="D63" s="449"/>
      <c r="E63" s="454" t="s">
        <v>385</v>
      </c>
      <c r="F63" s="455"/>
      <c r="G63" s="456" t="s">
        <v>385</v>
      </c>
      <c r="H63" s="457"/>
    </row>
    <row r="64" spans="1:8" s="47" customFormat="1" ht="15.95" customHeight="1">
      <c r="A64" s="449"/>
      <c r="B64" s="468"/>
      <c r="C64" s="449"/>
      <c r="D64" s="449"/>
      <c r="E64" s="454" t="s">
        <v>385</v>
      </c>
      <c r="F64" s="455"/>
      <c r="G64" s="456" t="s">
        <v>385</v>
      </c>
      <c r="H64" s="457"/>
    </row>
    <row r="65" spans="1:8" s="47" customFormat="1" ht="15.95" customHeight="1">
      <c r="A65" s="449"/>
      <c r="B65" s="468"/>
      <c r="C65" s="449"/>
      <c r="D65" s="449"/>
      <c r="E65" s="454" t="s">
        <v>385</v>
      </c>
      <c r="F65" s="455"/>
      <c r="G65" s="456" t="s">
        <v>385</v>
      </c>
      <c r="H65" s="457"/>
    </row>
    <row r="66" spans="1:8" ht="15.95" customHeight="1">
      <c r="A66" s="449"/>
      <c r="B66" s="468"/>
      <c r="C66" s="449" t="s">
        <v>265</v>
      </c>
      <c r="D66" s="449"/>
      <c r="E66" s="450"/>
      <c r="F66" s="451"/>
      <c r="G66" s="452"/>
      <c r="H66" s="453"/>
    </row>
    <row r="67" spans="1:8" s="47" customFormat="1" ht="15.95" customHeight="1">
      <c r="A67" s="449"/>
      <c r="B67" s="468" t="s">
        <v>266</v>
      </c>
      <c r="C67" s="449" t="s">
        <v>267</v>
      </c>
      <c r="D67" s="449"/>
      <c r="E67" s="458" t="s">
        <v>385</v>
      </c>
      <c r="F67" s="459"/>
      <c r="G67" s="456" t="s">
        <v>385</v>
      </c>
      <c r="H67" s="457"/>
    </row>
    <row r="68" spans="1:8" s="47" customFormat="1" ht="15.95" customHeight="1">
      <c r="A68" s="449"/>
      <c r="B68" s="468"/>
      <c r="C68" s="449"/>
      <c r="D68" s="449"/>
      <c r="E68" s="458" t="s">
        <v>385</v>
      </c>
      <c r="F68" s="459"/>
      <c r="G68" s="456" t="s">
        <v>385</v>
      </c>
      <c r="H68" s="457"/>
    </row>
    <row r="69" spans="1:8" s="47" customFormat="1" ht="15.95" customHeight="1">
      <c r="A69" s="449"/>
      <c r="B69" s="468"/>
      <c r="C69" s="449"/>
      <c r="D69" s="449"/>
      <c r="E69" s="454" t="s">
        <v>385</v>
      </c>
      <c r="F69" s="455"/>
      <c r="G69" s="456" t="s">
        <v>385</v>
      </c>
      <c r="H69" s="457"/>
    </row>
    <row r="70" spans="1:8" s="47" customFormat="1" ht="15.95" customHeight="1">
      <c r="A70" s="449"/>
      <c r="B70" s="468"/>
      <c r="C70" s="449"/>
      <c r="D70" s="449"/>
      <c r="E70" s="454" t="s">
        <v>385</v>
      </c>
      <c r="F70" s="455"/>
      <c r="G70" s="456" t="s">
        <v>385</v>
      </c>
      <c r="H70" s="457"/>
    </row>
    <row r="71" spans="1:8" s="47" customFormat="1" ht="15.95" customHeight="1">
      <c r="A71" s="449"/>
      <c r="B71" s="468"/>
      <c r="C71" s="449"/>
      <c r="D71" s="449"/>
      <c r="E71" s="458" t="s">
        <v>385</v>
      </c>
      <c r="F71" s="459"/>
      <c r="G71" s="456" t="s">
        <v>385</v>
      </c>
      <c r="H71" s="457"/>
    </row>
    <row r="72" spans="1:8" s="47" customFormat="1" ht="15.95" customHeight="1">
      <c r="A72" s="449"/>
      <c r="B72" s="468"/>
      <c r="C72" s="449" t="s">
        <v>268</v>
      </c>
      <c r="D72" s="449"/>
      <c r="E72" s="458" t="s">
        <v>385</v>
      </c>
      <c r="F72" s="459"/>
      <c r="G72" s="456" t="s">
        <v>385</v>
      </c>
      <c r="H72" s="457"/>
    </row>
    <row r="73" spans="1:8" s="47" customFormat="1" ht="15.95" customHeight="1">
      <c r="A73" s="449"/>
      <c r="B73" s="468"/>
      <c r="C73" s="449"/>
      <c r="D73" s="449"/>
      <c r="E73" s="458" t="s">
        <v>385</v>
      </c>
      <c r="F73" s="459"/>
      <c r="G73" s="456" t="s">
        <v>385</v>
      </c>
      <c r="H73" s="457"/>
    </row>
    <row r="74" spans="1:8" s="47" customFormat="1" ht="15.95" customHeight="1">
      <c r="A74" s="449"/>
      <c r="B74" s="468"/>
      <c r="C74" s="449"/>
      <c r="D74" s="449"/>
      <c r="E74" s="454" t="s">
        <v>385</v>
      </c>
      <c r="F74" s="455"/>
      <c r="G74" s="456" t="s">
        <v>385</v>
      </c>
      <c r="H74" s="457"/>
    </row>
    <row r="75" spans="1:8" s="47" customFormat="1" ht="15.95" customHeight="1">
      <c r="A75" s="449"/>
      <c r="B75" s="468"/>
      <c r="C75" s="449"/>
      <c r="D75" s="449"/>
      <c r="E75" s="454" t="s">
        <v>385</v>
      </c>
      <c r="F75" s="455"/>
      <c r="G75" s="456" t="s">
        <v>385</v>
      </c>
      <c r="H75" s="457"/>
    </row>
    <row r="76" spans="1:8" s="47" customFormat="1" ht="15.95" customHeight="1">
      <c r="A76" s="449"/>
      <c r="B76" s="468"/>
      <c r="C76" s="449"/>
      <c r="D76" s="449"/>
      <c r="E76" s="458" t="s">
        <v>385</v>
      </c>
      <c r="F76" s="459"/>
      <c r="G76" s="456" t="s">
        <v>385</v>
      </c>
      <c r="H76" s="457"/>
    </row>
    <row r="77" spans="1:8" s="47" customFormat="1" ht="15.95" customHeight="1">
      <c r="A77" s="449"/>
      <c r="B77" s="468"/>
      <c r="C77" s="449" t="s">
        <v>269</v>
      </c>
      <c r="D77" s="449"/>
      <c r="E77" s="458" t="s">
        <v>385</v>
      </c>
      <c r="F77" s="459"/>
      <c r="G77" s="456" t="s">
        <v>385</v>
      </c>
      <c r="H77" s="457"/>
    </row>
    <row r="78" spans="1:8" s="47" customFormat="1" ht="15.95" customHeight="1">
      <c r="A78" s="449"/>
      <c r="B78" s="468"/>
      <c r="C78" s="449"/>
      <c r="D78" s="449"/>
      <c r="E78" s="458" t="s">
        <v>385</v>
      </c>
      <c r="F78" s="459"/>
      <c r="G78" s="456" t="s">
        <v>385</v>
      </c>
      <c r="H78" s="457"/>
    </row>
    <row r="79" spans="1:8" s="47" customFormat="1" ht="15.95" customHeight="1">
      <c r="A79" s="449"/>
      <c r="B79" s="468"/>
      <c r="C79" s="449"/>
      <c r="D79" s="449"/>
      <c r="E79" s="454" t="s">
        <v>385</v>
      </c>
      <c r="F79" s="455"/>
      <c r="G79" s="456" t="s">
        <v>385</v>
      </c>
      <c r="H79" s="457"/>
    </row>
    <row r="80" spans="1:8" s="47" customFormat="1" ht="15.95" customHeight="1">
      <c r="A80" s="449"/>
      <c r="B80" s="468"/>
      <c r="C80" s="449"/>
      <c r="D80" s="449"/>
      <c r="E80" s="454" t="s">
        <v>385</v>
      </c>
      <c r="F80" s="455"/>
      <c r="G80" s="456" t="s">
        <v>385</v>
      </c>
      <c r="H80" s="457"/>
    </row>
    <row r="81" spans="1:8" s="47" customFormat="1" ht="15.95" customHeight="1">
      <c r="A81" s="449"/>
      <c r="B81" s="468"/>
      <c r="C81" s="449"/>
      <c r="D81" s="449"/>
      <c r="E81" s="458" t="s">
        <v>385</v>
      </c>
      <c r="F81" s="459"/>
      <c r="G81" s="456" t="s">
        <v>385</v>
      </c>
      <c r="H81" s="457"/>
    </row>
    <row r="82" spans="1:8" s="47" customFormat="1" ht="15.95" customHeight="1">
      <c r="A82" s="449"/>
      <c r="B82" s="468"/>
      <c r="C82" s="449" t="s">
        <v>270</v>
      </c>
      <c r="D82" s="449"/>
      <c r="E82" s="458" t="s">
        <v>385</v>
      </c>
      <c r="F82" s="459"/>
      <c r="G82" s="456" t="s">
        <v>385</v>
      </c>
      <c r="H82" s="457"/>
    </row>
    <row r="83" spans="1:8" s="47" customFormat="1" ht="15.95" customHeight="1">
      <c r="A83" s="449"/>
      <c r="B83" s="468"/>
      <c r="C83" s="449"/>
      <c r="D83" s="449"/>
      <c r="E83" s="458" t="s">
        <v>385</v>
      </c>
      <c r="F83" s="459"/>
      <c r="G83" s="456" t="s">
        <v>385</v>
      </c>
      <c r="H83" s="457"/>
    </row>
    <row r="84" spans="1:8" s="47" customFormat="1" ht="15.95" customHeight="1">
      <c r="A84" s="449"/>
      <c r="B84" s="468"/>
      <c r="C84" s="449"/>
      <c r="D84" s="449"/>
      <c r="E84" s="454" t="s">
        <v>385</v>
      </c>
      <c r="F84" s="455"/>
      <c r="G84" s="456" t="s">
        <v>385</v>
      </c>
      <c r="H84" s="457"/>
    </row>
    <row r="85" spans="1:8" s="47" customFormat="1" ht="15.95" customHeight="1">
      <c r="A85" s="449"/>
      <c r="B85" s="468"/>
      <c r="C85" s="449"/>
      <c r="D85" s="449"/>
      <c r="E85" s="454" t="s">
        <v>385</v>
      </c>
      <c r="F85" s="455"/>
      <c r="G85" s="456" t="s">
        <v>385</v>
      </c>
      <c r="H85" s="457"/>
    </row>
    <row r="86" spans="1:8" s="47" customFormat="1" ht="15.95" customHeight="1">
      <c r="A86" s="449"/>
      <c r="B86" s="468"/>
      <c r="C86" s="449"/>
      <c r="D86" s="449"/>
      <c r="E86" s="458" t="s">
        <v>385</v>
      </c>
      <c r="F86" s="459"/>
      <c r="G86" s="456" t="s">
        <v>385</v>
      </c>
      <c r="H86" s="457"/>
    </row>
    <row r="87" spans="1:8" ht="15.95" customHeight="1">
      <c r="A87" s="449"/>
      <c r="B87" s="468"/>
      <c r="C87" s="449" t="s">
        <v>265</v>
      </c>
      <c r="D87" s="449"/>
      <c r="E87" s="450"/>
      <c r="F87" s="451"/>
      <c r="G87" s="452"/>
      <c r="H87" s="453"/>
    </row>
    <row r="88" spans="1:8" s="47" customFormat="1" ht="15.95" customHeight="1">
      <c r="A88" s="449"/>
      <c r="B88" s="449" t="s">
        <v>271</v>
      </c>
      <c r="C88" s="449" t="s">
        <v>272</v>
      </c>
      <c r="D88" s="449"/>
      <c r="E88" s="454" t="s">
        <v>503</v>
      </c>
      <c r="F88" s="488"/>
      <c r="G88" s="456" t="s">
        <v>505</v>
      </c>
      <c r="H88" s="457"/>
    </row>
    <row r="89" spans="1:8" s="47" customFormat="1" ht="15.95" customHeight="1">
      <c r="A89" s="449"/>
      <c r="B89" s="449"/>
      <c r="C89" s="449"/>
      <c r="D89" s="449"/>
      <c r="E89" s="454" t="s">
        <v>385</v>
      </c>
      <c r="F89" s="488"/>
      <c r="G89" s="456" t="s">
        <v>385</v>
      </c>
      <c r="H89" s="457"/>
    </row>
    <row r="90" spans="1:8" s="47" customFormat="1" ht="15.95" customHeight="1">
      <c r="A90" s="449"/>
      <c r="B90" s="449"/>
      <c r="C90" s="449"/>
      <c r="D90" s="449"/>
      <c r="E90" s="454" t="s">
        <v>385</v>
      </c>
      <c r="F90" s="455"/>
      <c r="G90" s="456" t="s">
        <v>385</v>
      </c>
      <c r="H90" s="457"/>
    </row>
    <row r="91" spans="1:8" s="47" customFormat="1" ht="15.95" customHeight="1">
      <c r="A91" s="449"/>
      <c r="B91" s="449"/>
      <c r="C91" s="449"/>
      <c r="D91" s="449"/>
      <c r="E91" s="454" t="s">
        <v>385</v>
      </c>
      <c r="F91" s="455"/>
      <c r="G91" s="456" t="s">
        <v>385</v>
      </c>
      <c r="H91" s="457"/>
    </row>
    <row r="92" spans="1:8" s="47" customFormat="1" ht="15.95" customHeight="1">
      <c r="A92" s="449"/>
      <c r="B92" s="449"/>
      <c r="C92" s="449"/>
      <c r="D92" s="449"/>
      <c r="E92" s="454" t="s">
        <v>385</v>
      </c>
      <c r="F92" s="488"/>
      <c r="G92" s="456" t="s">
        <v>385</v>
      </c>
      <c r="H92" s="457"/>
    </row>
    <row r="93" spans="1:8" ht="15.95" customHeight="1">
      <c r="A93" s="449"/>
      <c r="B93" s="449"/>
      <c r="C93" s="449" t="s">
        <v>265</v>
      </c>
      <c r="D93" s="449"/>
      <c r="E93" s="450"/>
      <c r="F93" s="451"/>
      <c r="G93" s="452"/>
      <c r="H93" s="453"/>
    </row>
  </sheetData>
  <sheetProtection formatCells="0" formatColumns="0" formatRows="0"/>
  <mergeCells count="195">
    <mergeCell ref="E34:F34"/>
    <mergeCell ref="G43:H43"/>
    <mergeCell ref="G90:H90"/>
    <mergeCell ref="B88:B93"/>
    <mergeCell ref="C88:D92"/>
    <mergeCell ref="E88:F88"/>
    <mergeCell ref="G88:H88"/>
    <mergeCell ref="E89:F89"/>
    <mergeCell ref="E92:F92"/>
    <mergeCell ref="G92:H92"/>
    <mergeCell ref="E42:F42"/>
    <mergeCell ref="G42:H42"/>
    <mergeCell ref="E43:F43"/>
    <mergeCell ref="C77:D81"/>
    <mergeCell ref="G77:H77"/>
    <mergeCell ref="G78:H78"/>
    <mergeCell ref="E79:F79"/>
    <mergeCell ref="G79:H79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7:F77"/>
    <mergeCell ref="E78:F78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9:C19"/>
    <mergeCell ref="D19:E19"/>
    <mergeCell ref="B20:C20"/>
    <mergeCell ref="D20:E20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G34:H34"/>
    <mergeCell ref="E31:F31"/>
    <mergeCell ref="G31:H31"/>
    <mergeCell ref="E32:F32"/>
    <mergeCell ref="G32:H32"/>
    <mergeCell ref="C36:D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5:F35"/>
    <mergeCell ref="G35:H35"/>
    <mergeCell ref="E44:F44"/>
    <mergeCell ref="G44:H44"/>
    <mergeCell ref="E45:F45"/>
    <mergeCell ref="G45:H45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5:F55"/>
    <mergeCell ref="G55:H55"/>
    <mergeCell ref="G61:H61"/>
    <mergeCell ref="E62:F62"/>
    <mergeCell ref="G62:H62"/>
    <mergeCell ref="E65:F65"/>
    <mergeCell ref="G65:H65"/>
    <mergeCell ref="C66:D66"/>
    <mergeCell ref="E66:F66"/>
    <mergeCell ref="G66:H66"/>
    <mergeCell ref="C56:D65"/>
    <mergeCell ref="E56:F56"/>
    <mergeCell ref="G56:H56"/>
    <mergeCell ref="E63:F63"/>
    <mergeCell ref="G63:H63"/>
    <mergeCell ref="E58:F58"/>
    <mergeCell ref="G58:H58"/>
    <mergeCell ref="E59:F59"/>
    <mergeCell ref="G59:H59"/>
    <mergeCell ref="E57:F57"/>
    <mergeCell ref="G57:H57"/>
    <mergeCell ref="E60:F60"/>
    <mergeCell ref="E64:F64"/>
    <mergeCell ref="G64:H64"/>
    <mergeCell ref="G60:H60"/>
    <mergeCell ref="E61:F61"/>
    <mergeCell ref="G75:H75"/>
    <mergeCell ref="E76:F76"/>
    <mergeCell ref="G76:H76"/>
    <mergeCell ref="G84:H84"/>
    <mergeCell ref="E71:F71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C93:D93"/>
    <mergeCell ref="E93:F93"/>
    <mergeCell ref="G93:H93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E91:F91"/>
    <mergeCell ref="G91:H91"/>
    <mergeCell ref="G89:H89"/>
    <mergeCell ref="E90:F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68"/>
  <sheetViews>
    <sheetView showGridLines="0" showZeros="0" workbookViewId="0"/>
  </sheetViews>
  <sheetFormatPr defaultColWidth="9.1640625"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1640625" style="11"/>
  </cols>
  <sheetData>
    <row r="1" spans="1:244" ht="18" customHeight="1">
      <c r="A1" s="375"/>
      <c r="B1" s="375"/>
      <c r="C1" s="375"/>
      <c r="D1" s="375"/>
      <c r="E1" s="375"/>
      <c r="F1" s="376"/>
      <c r="G1" s="376"/>
      <c r="H1" s="376"/>
      <c r="I1" s="376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C1" s="369"/>
      <c r="CD1" s="369"/>
      <c r="CE1" s="369"/>
      <c r="CF1" s="369"/>
      <c r="CG1" s="369"/>
      <c r="CH1" s="369"/>
      <c r="CI1" s="369"/>
      <c r="CJ1" s="369"/>
      <c r="CK1" s="369"/>
      <c r="CL1" s="369"/>
      <c r="CM1" s="369"/>
      <c r="CN1" s="369"/>
      <c r="CO1" s="369"/>
      <c r="CP1" s="369"/>
      <c r="CQ1" s="369"/>
      <c r="CR1" s="369"/>
      <c r="CS1" s="369"/>
      <c r="CT1" s="369"/>
      <c r="CU1" s="369"/>
      <c r="CV1" s="369"/>
      <c r="CW1" s="369"/>
      <c r="CX1" s="369"/>
      <c r="CY1" s="369"/>
      <c r="CZ1" s="369"/>
      <c r="DA1" s="369"/>
      <c r="DB1" s="369"/>
      <c r="DC1" s="369"/>
      <c r="DD1" s="369"/>
      <c r="DE1" s="369"/>
      <c r="DF1" s="369"/>
      <c r="DG1" s="369"/>
      <c r="DH1" s="369"/>
      <c r="DI1" s="369"/>
      <c r="DJ1" s="369"/>
      <c r="DK1" s="369"/>
      <c r="DL1" s="369"/>
      <c r="DM1" s="369"/>
      <c r="DN1" s="369"/>
      <c r="DO1" s="369"/>
      <c r="DP1" s="369"/>
      <c r="DQ1" s="369"/>
      <c r="DR1" s="369"/>
      <c r="DS1" s="369"/>
      <c r="DT1" s="369"/>
      <c r="DU1" s="369"/>
      <c r="DV1" s="369"/>
      <c r="DW1" s="369"/>
      <c r="DX1" s="369"/>
      <c r="DY1" s="369"/>
      <c r="DZ1" s="369"/>
      <c r="EA1" s="369"/>
      <c r="EB1" s="369"/>
      <c r="EC1" s="369"/>
      <c r="ED1" s="369"/>
      <c r="EE1" s="369"/>
      <c r="EF1" s="369"/>
      <c r="EG1" s="369"/>
      <c r="EH1" s="369"/>
      <c r="EI1" s="369"/>
      <c r="EJ1" s="369"/>
      <c r="EK1" s="369"/>
      <c r="EL1" s="369"/>
      <c r="EM1" s="369"/>
      <c r="EN1" s="369"/>
      <c r="EO1" s="369"/>
      <c r="EP1" s="369"/>
      <c r="EQ1" s="369"/>
      <c r="ER1" s="369"/>
      <c r="ES1" s="369"/>
      <c r="ET1" s="369"/>
      <c r="EU1" s="369"/>
      <c r="EV1" s="369"/>
      <c r="EW1" s="369"/>
      <c r="EX1" s="369"/>
      <c r="EY1" s="369"/>
      <c r="EZ1" s="369"/>
      <c r="FA1" s="369"/>
      <c r="FB1" s="369"/>
      <c r="FC1" s="369"/>
      <c r="FD1" s="369"/>
      <c r="FE1" s="369"/>
      <c r="FF1" s="369"/>
      <c r="FG1" s="369"/>
      <c r="FH1" s="369"/>
      <c r="FI1" s="369"/>
      <c r="FJ1" s="369"/>
      <c r="FK1" s="369"/>
      <c r="FL1" s="369"/>
      <c r="FM1" s="369"/>
      <c r="FN1" s="369"/>
      <c r="FO1" s="369"/>
      <c r="FP1" s="369"/>
      <c r="FQ1" s="369"/>
      <c r="FR1" s="369"/>
      <c r="FS1" s="369"/>
      <c r="FT1" s="369"/>
      <c r="FU1" s="369"/>
      <c r="FV1" s="369"/>
      <c r="FW1" s="369"/>
      <c r="FX1" s="369"/>
      <c r="FY1" s="369"/>
      <c r="FZ1" s="369"/>
      <c r="GA1" s="369"/>
      <c r="GB1" s="369"/>
      <c r="GC1" s="369"/>
      <c r="GD1" s="369"/>
      <c r="GE1" s="369"/>
      <c r="GF1" s="369"/>
      <c r="GG1" s="369"/>
      <c r="GH1" s="369"/>
      <c r="GI1" s="369"/>
      <c r="GJ1" s="369"/>
      <c r="GK1" s="369"/>
      <c r="GL1" s="369"/>
      <c r="GM1" s="369"/>
      <c r="GN1" s="369"/>
      <c r="GO1" s="369"/>
      <c r="GP1" s="369"/>
      <c r="GQ1" s="369"/>
      <c r="GR1" s="369"/>
      <c r="GS1" s="369"/>
      <c r="GT1" s="369"/>
      <c r="GU1" s="369"/>
      <c r="GV1" s="369"/>
      <c r="GW1" s="369"/>
      <c r="GX1" s="369"/>
      <c r="GY1" s="369"/>
      <c r="GZ1" s="369"/>
      <c r="HA1" s="369"/>
      <c r="HB1" s="369"/>
      <c r="HC1" s="369"/>
      <c r="HD1" s="369"/>
      <c r="HE1" s="369"/>
      <c r="HF1" s="369"/>
      <c r="HG1" s="369"/>
      <c r="HH1" s="369"/>
      <c r="HI1" s="369"/>
      <c r="HJ1" s="369"/>
      <c r="HK1" s="369"/>
      <c r="HL1" s="369"/>
      <c r="HM1" s="369"/>
      <c r="HN1" s="369"/>
      <c r="HO1" s="369"/>
      <c r="HP1" s="369"/>
      <c r="HQ1" s="369"/>
      <c r="HR1" s="369"/>
      <c r="HS1" s="369"/>
      <c r="HT1" s="369"/>
      <c r="HU1" s="369"/>
      <c r="HV1" s="369"/>
      <c r="HW1" s="369"/>
      <c r="HX1" s="369"/>
      <c r="HY1" s="369"/>
      <c r="HZ1" s="369"/>
      <c r="IA1" s="369"/>
      <c r="IB1" s="369"/>
      <c r="IC1" s="369"/>
      <c r="ID1" s="369"/>
      <c r="IE1" s="369"/>
      <c r="IF1" s="369"/>
      <c r="IG1" s="369"/>
      <c r="IH1" s="369"/>
      <c r="II1" s="369"/>
      <c r="IJ1" s="369"/>
    </row>
    <row r="2" spans="1:244" ht="18" customHeight="1">
      <c r="A2" s="378" t="s">
        <v>447</v>
      </c>
      <c r="B2" s="378"/>
      <c r="C2" s="379"/>
      <c r="D2" s="379"/>
      <c r="E2" s="379"/>
      <c r="F2" s="380"/>
      <c r="G2" s="380"/>
      <c r="H2" s="380"/>
      <c r="I2" s="380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</row>
    <row r="3" spans="1:244" ht="18" customHeight="1">
      <c r="A3" s="381"/>
      <c r="B3" s="381"/>
      <c r="C3" s="381"/>
      <c r="D3" s="381"/>
      <c r="E3" s="381"/>
      <c r="F3" s="374"/>
      <c r="G3" s="374"/>
      <c r="H3" s="374"/>
      <c r="I3" s="382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</row>
    <row r="4" spans="1:244" ht="18" customHeight="1">
      <c r="A4" s="383"/>
      <c r="B4" s="383"/>
      <c r="C4" s="383"/>
      <c r="D4" s="383"/>
      <c r="E4" s="383"/>
      <c r="F4" s="384" t="s">
        <v>448</v>
      </c>
      <c r="G4" s="384"/>
      <c r="H4" s="384"/>
      <c r="I4" s="385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</row>
    <row r="5" spans="1:244" ht="18" customHeight="1">
      <c r="A5" s="489" t="s">
        <v>449</v>
      </c>
      <c r="B5" s="489" t="s">
        <v>53</v>
      </c>
      <c r="C5" s="489" t="s">
        <v>222</v>
      </c>
      <c r="D5" s="489" t="s">
        <v>450</v>
      </c>
      <c r="E5" s="489" t="s">
        <v>221</v>
      </c>
      <c r="F5" s="494" t="s">
        <v>256</v>
      </c>
      <c r="G5" s="491" t="s">
        <v>257</v>
      </c>
      <c r="H5" s="491" t="s">
        <v>451</v>
      </c>
      <c r="I5" s="493" t="s">
        <v>452</v>
      </c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</row>
    <row r="6" spans="1:244" ht="18" customHeight="1">
      <c r="A6" s="490"/>
      <c r="B6" s="490"/>
      <c r="C6" s="490"/>
      <c r="D6" s="490"/>
      <c r="E6" s="490"/>
      <c r="F6" s="494"/>
      <c r="G6" s="492"/>
      <c r="H6" s="492"/>
      <c r="I6" s="493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</row>
    <row r="7" spans="1:244" ht="18" customHeight="1">
      <c r="A7" s="386" t="s">
        <v>273</v>
      </c>
      <c r="B7" s="386" t="s">
        <v>273</v>
      </c>
      <c r="C7" s="386" t="s">
        <v>273</v>
      </c>
      <c r="D7" s="386" t="s">
        <v>273</v>
      </c>
      <c r="E7" s="386" t="s">
        <v>273</v>
      </c>
      <c r="F7" s="387">
        <v>1</v>
      </c>
      <c r="G7" s="387">
        <v>2</v>
      </c>
      <c r="H7" s="387">
        <v>3</v>
      </c>
      <c r="I7" s="387">
        <v>4</v>
      </c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</row>
    <row r="8" spans="1:244" s="377" customFormat="1" ht="18" customHeight="1">
      <c r="A8" s="49" t="s">
        <v>45</v>
      </c>
      <c r="B8" s="53"/>
      <c r="C8" s="54"/>
      <c r="D8" s="54"/>
      <c r="E8" s="55"/>
      <c r="F8" s="56"/>
      <c r="G8" s="57"/>
      <c r="H8" s="57"/>
      <c r="I8" s="56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</row>
    <row r="9" spans="1:244" ht="18" customHeight="1">
      <c r="A9" s="49" t="s">
        <v>390</v>
      </c>
      <c r="B9" s="53"/>
      <c r="C9" s="54"/>
      <c r="D9" s="54"/>
      <c r="E9" s="55"/>
      <c r="F9" s="56"/>
      <c r="G9" s="57"/>
      <c r="H9" s="57"/>
      <c r="I9" s="56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69"/>
      <c r="ED9" s="369"/>
      <c r="EE9" s="369"/>
      <c r="EF9" s="369"/>
      <c r="EG9" s="369"/>
      <c r="EH9" s="369"/>
      <c r="EI9" s="369"/>
      <c r="EJ9" s="369"/>
      <c r="EK9" s="369"/>
      <c r="EL9" s="369"/>
      <c r="EM9" s="369"/>
      <c r="EN9" s="369"/>
      <c r="EO9" s="369"/>
      <c r="EP9" s="369"/>
      <c r="EQ9" s="369"/>
      <c r="ER9" s="369"/>
      <c r="ES9" s="369"/>
      <c r="ET9" s="369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69"/>
      <c r="GD9" s="369"/>
      <c r="GE9" s="369"/>
      <c r="GF9" s="369"/>
      <c r="GG9" s="369"/>
      <c r="GH9" s="369"/>
      <c r="GI9" s="369"/>
      <c r="GJ9" s="369"/>
      <c r="GK9" s="369"/>
      <c r="GL9" s="369"/>
      <c r="GM9" s="369"/>
      <c r="GN9" s="369"/>
      <c r="GO9" s="369"/>
      <c r="GP9" s="369"/>
      <c r="GQ9" s="369"/>
      <c r="GR9" s="369"/>
      <c r="GS9" s="369"/>
      <c r="GT9" s="369"/>
      <c r="GU9" s="369"/>
      <c r="GV9" s="369"/>
      <c r="GW9" s="369"/>
      <c r="GX9" s="369"/>
      <c r="GY9" s="369"/>
      <c r="GZ9" s="369"/>
      <c r="HA9" s="369"/>
      <c r="HB9" s="369"/>
      <c r="HC9" s="369"/>
      <c r="HD9" s="369"/>
      <c r="HE9" s="369"/>
      <c r="HF9" s="369"/>
      <c r="HG9" s="369"/>
      <c r="HH9" s="369"/>
      <c r="HI9" s="369"/>
      <c r="HJ9" s="369"/>
      <c r="HK9" s="369"/>
      <c r="HL9" s="369"/>
      <c r="HM9" s="369"/>
      <c r="HN9" s="369"/>
      <c r="HO9" s="369"/>
      <c r="HP9" s="369"/>
      <c r="HQ9" s="369"/>
      <c r="HR9" s="369"/>
      <c r="HS9" s="369"/>
      <c r="HT9" s="369"/>
      <c r="HU9" s="369"/>
      <c r="HV9" s="369"/>
      <c r="HW9" s="369"/>
      <c r="HX9" s="369"/>
      <c r="HY9" s="369"/>
      <c r="HZ9" s="369"/>
      <c r="IA9" s="369"/>
      <c r="IB9" s="369"/>
      <c r="IC9" s="369"/>
      <c r="ID9" s="369"/>
      <c r="IE9" s="369"/>
      <c r="IF9" s="369"/>
      <c r="IG9" s="369"/>
      <c r="IH9" s="369"/>
      <c r="II9" s="369"/>
      <c r="IJ9" s="369"/>
    </row>
    <row r="10" spans="1:244" ht="18" customHeight="1">
      <c r="A10" s="49" t="s">
        <v>391</v>
      </c>
      <c r="B10" s="53" t="s">
        <v>464</v>
      </c>
      <c r="C10" s="54" t="s">
        <v>465</v>
      </c>
      <c r="D10" s="54"/>
      <c r="E10" s="55" t="s">
        <v>506</v>
      </c>
      <c r="F10" s="56" t="s">
        <v>392</v>
      </c>
      <c r="G10" s="57" t="s">
        <v>392</v>
      </c>
      <c r="H10" s="57" t="s">
        <v>507</v>
      </c>
      <c r="I10" s="56" t="s">
        <v>501</v>
      </c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</row>
    <row r="11" spans="1:244" ht="18" customHeight="1">
      <c r="A11" s="49" t="s">
        <v>391</v>
      </c>
      <c r="B11" s="53" t="s">
        <v>464</v>
      </c>
      <c r="C11" s="54" t="s">
        <v>465</v>
      </c>
      <c r="D11" s="54"/>
      <c r="E11" s="55"/>
      <c r="F11" s="56" t="s">
        <v>260</v>
      </c>
      <c r="G11" s="57" t="s">
        <v>261</v>
      </c>
      <c r="H11" s="57" t="s">
        <v>508</v>
      </c>
      <c r="I11" s="56" t="s">
        <v>509</v>
      </c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</row>
    <row r="12" spans="1:244" ht="18" customHeight="1">
      <c r="A12" s="49" t="s">
        <v>391</v>
      </c>
      <c r="B12" s="53" t="s">
        <v>464</v>
      </c>
      <c r="C12" s="54" t="s">
        <v>465</v>
      </c>
      <c r="D12" s="54"/>
      <c r="E12" s="55"/>
      <c r="F12" s="56"/>
      <c r="G12" s="57" t="s">
        <v>261</v>
      </c>
      <c r="H12" s="57" t="s">
        <v>510</v>
      </c>
      <c r="I12" s="56" t="s">
        <v>511</v>
      </c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</row>
    <row r="13" spans="1:244" ht="18" customHeight="1">
      <c r="A13" s="49" t="s">
        <v>391</v>
      </c>
      <c r="B13" s="53" t="s">
        <v>464</v>
      </c>
      <c r="C13" s="54" t="s">
        <v>465</v>
      </c>
      <c r="D13" s="54"/>
      <c r="E13" s="55"/>
      <c r="F13" s="56"/>
      <c r="G13" s="57" t="s">
        <v>262</v>
      </c>
      <c r="H13" s="57" t="s">
        <v>512</v>
      </c>
      <c r="I13" s="56" t="s">
        <v>513</v>
      </c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</row>
    <row r="14" spans="1:244" ht="18" customHeight="1">
      <c r="A14" s="49" t="s">
        <v>391</v>
      </c>
      <c r="B14" s="53" t="s">
        <v>464</v>
      </c>
      <c r="C14" s="54" t="s">
        <v>465</v>
      </c>
      <c r="D14" s="54"/>
      <c r="E14" s="55"/>
      <c r="F14" s="56" t="s">
        <v>272</v>
      </c>
      <c r="G14" s="57" t="s">
        <v>272</v>
      </c>
      <c r="H14" s="57" t="s">
        <v>507</v>
      </c>
      <c r="I14" s="56" t="s">
        <v>504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9" t="s">
        <v>391</v>
      </c>
      <c r="B15" s="53" t="s">
        <v>464</v>
      </c>
      <c r="C15" s="54" t="s">
        <v>465</v>
      </c>
      <c r="D15" s="54"/>
      <c r="E15" s="55" t="s">
        <v>514</v>
      </c>
      <c r="F15" s="56" t="s">
        <v>392</v>
      </c>
      <c r="G15" s="57" t="s">
        <v>392</v>
      </c>
      <c r="H15" s="57" t="s">
        <v>514</v>
      </c>
      <c r="I15" s="56" t="s">
        <v>515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9" t="s">
        <v>391</v>
      </c>
      <c r="B16" s="53" t="s">
        <v>464</v>
      </c>
      <c r="C16" s="54" t="s">
        <v>465</v>
      </c>
      <c r="D16" s="54"/>
      <c r="E16" s="55"/>
      <c r="F16" s="56" t="s">
        <v>260</v>
      </c>
      <c r="G16" s="57" t="s">
        <v>261</v>
      </c>
      <c r="H16" s="57" t="s">
        <v>516</v>
      </c>
      <c r="I16" s="56" t="s">
        <v>517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9" t="s">
        <v>391</v>
      </c>
      <c r="B17" s="53" t="s">
        <v>464</v>
      </c>
      <c r="C17" s="54" t="s">
        <v>465</v>
      </c>
      <c r="D17" s="54"/>
      <c r="E17" s="55"/>
      <c r="F17" s="56"/>
      <c r="G17" s="57" t="s">
        <v>262</v>
      </c>
      <c r="H17" s="57" t="s">
        <v>518</v>
      </c>
      <c r="I17" s="56" t="s">
        <v>515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9" t="s">
        <v>391</v>
      </c>
      <c r="B18" s="53" t="s">
        <v>464</v>
      </c>
      <c r="C18" s="54" t="s">
        <v>465</v>
      </c>
      <c r="D18" s="54"/>
      <c r="E18" s="55"/>
      <c r="F18" s="56" t="s">
        <v>272</v>
      </c>
      <c r="G18" s="57" t="s">
        <v>272</v>
      </c>
      <c r="H18" s="57" t="s">
        <v>519</v>
      </c>
      <c r="I18" s="56" t="s">
        <v>504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9" t="s">
        <v>391</v>
      </c>
      <c r="B19" s="53" t="s">
        <v>464</v>
      </c>
      <c r="C19" s="54" t="s">
        <v>465</v>
      </c>
      <c r="D19" s="54"/>
      <c r="E19" s="55" t="s">
        <v>520</v>
      </c>
      <c r="F19" s="56" t="s">
        <v>392</v>
      </c>
      <c r="G19" s="57" t="s">
        <v>392</v>
      </c>
      <c r="H19" s="57" t="s">
        <v>521</v>
      </c>
      <c r="I19" s="56" t="s">
        <v>515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9" t="s">
        <v>391</v>
      </c>
      <c r="B20" s="53" t="s">
        <v>464</v>
      </c>
      <c r="C20" s="54" t="s">
        <v>465</v>
      </c>
      <c r="D20" s="54"/>
      <c r="E20" s="55"/>
      <c r="F20" s="56" t="s">
        <v>260</v>
      </c>
      <c r="G20" s="57" t="s">
        <v>261</v>
      </c>
      <c r="H20" s="57" t="s">
        <v>522</v>
      </c>
      <c r="I20" s="56" t="s">
        <v>523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9" t="s">
        <v>391</v>
      </c>
      <c r="B21" s="53" t="s">
        <v>464</v>
      </c>
      <c r="C21" s="54" t="s">
        <v>465</v>
      </c>
      <c r="D21" s="54"/>
      <c r="E21" s="55"/>
      <c r="F21" s="56"/>
      <c r="G21" s="57" t="s">
        <v>262</v>
      </c>
      <c r="H21" s="57" t="s">
        <v>524</v>
      </c>
      <c r="I21" s="56" t="s">
        <v>501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9" t="s">
        <v>391</v>
      </c>
      <c r="B22" s="53" t="s">
        <v>464</v>
      </c>
      <c r="C22" s="54" t="s">
        <v>465</v>
      </c>
      <c r="D22" s="54"/>
      <c r="E22" s="55"/>
      <c r="F22" s="56"/>
      <c r="G22" s="57" t="s">
        <v>263</v>
      </c>
      <c r="H22" s="57" t="s">
        <v>525</v>
      </c>
      <c r="I22" s="56" t="s">
        <v>389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9" t="s">
        <v>391</v>
      </c>
      <c r="B23" s="53" t="s">
        <v>464</v>
      </c>
      <c r="C23" s="54" t="s">
        <v>465</v>
      </c>
      <c r="D23" s="54"/>
      <c r="E23" s="55"/>
      <c r="F23" s="56" t="s">
        <v>272</v>
      </c>
      <c r="G23" s="57" t="s">
        <v>272</v>
      </c>
      <c r="H23" s="57" t="s">
        <v>526</v>
      </c>
      <c r="I23" s="56" t="s">
        <v>504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9" t="s">
        <v>391</v>
      </c>
      <c r="B24" s="53" t="s">
        <v>464</v>
      </c>
      <c r="C24" s="54" t="s">
        <v>465</v>
      </c>
      <c r="D24" s="54"/>
      <c r="E24" s="55" t="s">
        <v>527</v>
      </c>
      <c r="F24" s="56" t="s">
        <v>392</v>
      </c>
      <c r="G24" s="57" t="s">
        <v>392</v>
      </c>
      <c r="H24" s="57" t="s">
        <v>528</v>
      </c>
      <c r="I24" s="56" t="s">
        <v>501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9" t="s">
        <v>391</v>
      </c>
      <c r="B25" s="53" t="s">
        <v>464</v>
      </c>
      <c r="C25" s="54" t="s">
        <v>465</v>
      </c>
      <c r="D25" s="54"/>
      <c r="E25" s="55"/>
      <c r="F25" s="56" t="s">
        <v>260</v>
      </c>
      <c r="G25" s="57" t="s">
        <v>261</v>
      </c>
      <c r="H25" s="57" t="s">
        <v>529</v>
      </c>
      <c r="I25" s="56" t="s">
        <v>530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9" t="s">
        <v>391</v>
      </c>
      <c r="B26" s="53" t="s">
        <v>464</v>
      </c>
      <c r="C26" s="54" t="s">
        <v>465</v>
      </c>
      <c r="D26" s="54"/>
      <c r="E26" s="55"/>
      <c r="F26" s="56"/>
      <c r="G26" s="57" t="s">
        <v>261</v>
      </c>
      <c r="H26" s="57" t="s">
        <v>531</v>
      </c>
      <c r="I26" s="56" t="s">
        <v>532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9" t="s">
        <v>391</v>
      </c>
      <c r="B27" s="53" t="s">
        <v>464</v>
      </c>
      <c r="C27" s="54" t="s">
        <v>465</v>
      </c>
      <c r="D27" s="54"/>
      <c r="E27" s="55"/>
      <c r="F27" s="56"/>
      <c r="G27" s="57" t="s">
        <v>262</v>
      </c>
      <c r="H27" s="57" t="s">
        <v>533</v>
      </c>
      <c r="I27" s="56" t="s">
        <v>534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9" t="s">
        <v>391</v>
      </c>
      <c r="B28" s="53" t="s">
        <v>464</v>
      </c>
      <c r="C28" s="54" t="s">
        <v>465</v>
      </c>
      <c r="D28" s="54"/>
      <c r="E28" s="55"/>
      <c r="F28" s="56" t="s">
        <v>272</v>
      </c>
      <c r="G28" s="57" t="s">
        <v>272</v>
      </c>
      <c r="H28" s="57" t="s">
        <v>535</v>
      </c>
      <c r="I28" s="56" t="s">
        <v>504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9" t="s">
        <v>391</v>
      </c>
      <c r="B29" s="53" t="s">
        <v>464</v>
      </c>
      <c r="C29" s="54" t="s">
        <v>465</v>
      </c>
      <c r="D29" s="54"/>
      <c r="E29" s="55" t="s">
        <v>536</v>
      </c>
      <c r="F29" s="56" t="s">
        <v>392</v>
      </c>
      <c r="G29" s="57" t="s">
        <v>392</v>
      </c>
      <c r="H29" s="57" t="s">
        <v>537</v>
      </c>
      <c r="I29" s="56" t="s">
        <v>538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9" t="s">
        <v>391</v>
      </c>
      <c r="B30" s="53" t="s">
        <v>464</v>
      </c>
      <c r="C30" s="54" t="s">
        <v>465</v>
      </c>
      <c r="D30" s="54"/>
      <c r="E30" s="55"/>
      <c r="F30" s="56" t="s">
        <v>260</v>
      </c>
      <c r="G30" s="57" t="s">
        <v>261</v>
      </c>
      <c r="H30" s="57" t="s">
        <v>539</v>
      </c>
      <c r="I30" s="56" t="s">
        <v>540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9" t="s">
        <v>391</v>
      </c>
      <c r="B31" s="53" t="s">
        <v>464</v>
      </c>
      <c r="C31" s="54" t="s">
        <v>465</v>
      </c>
      <c r="D31" s="54"/>
      <c r="E31" s="55"/>
      <c r="F31" s="56"/>
      <c r="G31" s="57" t="s">
        <v>261</v>
      </c>
      <c r="H31" s="57" t="s">
        <v>541</v>
      </c>
      <c r="I31" s="56" t="s">
        <v>542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9" t="s">
        <v>391</v>
      </c>
      <c r="B32" s="53" t="s">
        <v>464</v>
      </c>
      <c r="C32" s="54" t="s">
        <v>465</v>
      </c>
      <c r="D32" s="54"/>
      <c r="E32" s="55"/>
      <c r="F32" s="56"/>
      <c r="G32" s="57" t="s">
        <v>261</v>
      </c>
      <c r="H32" s="57" t="s">
        <v>543</v>
      </c>
      <c r="I32" s="56" t="s">
        <v>544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9" t="s">
        <v>391</v>
      </c>
      <c r="B33" s="53" t="s">
        <v>464</v>
      </c>
      <c r="C33" s="54" t="s">
        <v>465</v>
      </c>
      <c r="D33" s="54"/>
      <c r="E33" s="55"/>
      <c r="F33" s="56"/>
      <c r="G33" s="57" t="s">
        <v>262</v>
      </c>
      <c r="H33" s="57"/>
      <c r="I33" s="5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9" t="s">
        <v>391</v>
      </c>
      <c r="B34" s="53" t="s">
        <v>464</v>
      </c>
      <c r="C34" s="54" t="s">
        <v>465</v>
      </c>
      <c r="D34" s="54"/>
      <c r="E34" s="55"/>
      <c r="F34" s="56" t="s">
        <v>272</v>
      </c>
      <c r="G34" s="57" t="s">
        <v>272</v>
      </c>
      <c r="H34" s="57" t="s">
        <v>545</v>
      </c>
      <c r="I34" s="56" t="s">
        <v>546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49" t="s">
        <v>391</v>
      </c>
      <c r="B35" s="53" t="s">
        <v>464</v>
      </c>
      <c r="C35" s="54" t="s">
        <v>465</v>
      </c>
      <c r="D35" s="54"/>
      <c r="E35" s="55" t="s">
        <v>547</v>
      </c>
      <c r="F35" s="56" t="s">
        <v>392</v>
      </c>
      <c r="G35" s="57" t="s">
        <v>392</v>
      </c>
      <c r="H35" s="57" t="s">
        <v>548</v>
      </c>
      <c r="I35" s="56" t="s">
        <v>515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49" t="s">
        <v>391</v>
      </c>
      <c r="B36" s="53" t="s">
        <v>464</v>
      </c>
      <c r="C36" s="54" t="s">
        <v>465</v>
      </c>
      <c r="D36" s="54"/>
      <c r="E36" s="55"/>
      <c r="F36" s="56" t="s">
        <v>260</v>
      </c>
      <c r="G36" s="57" t="s">
        <v>261</v>
      </c>
      <c r="H36" s="57" t="s">
        <v>549</v>
      </c>
      <c r="I36" s="56" t="s">
        <v>550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49" t="s">
        <v>391</v>
      </c>
      <c r="B37" s="53" t="s">
        <v>464</v>
      </c>
      <c r="C37" s="54" t="s">
        <v>465</v>
      </c>
      <c r="D37" s="54"/>
      <c r="E37" s="55"/>
      <c r="F37" s="56"/>
      <c r="G37" s="57" t="s">
        <v>262</v>
      </c>
      <c r="H37" s="57" t="s">
        <v>551</v>
      </c>
      <c r="I37" s="56" t="s">
        <v>501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49" t="s">
        <v>391</v>
      </c>
      <c r="B38" s="53" t="s">
        <v>464</v>
      </c>
      <c r="C38" s="54" t="s">
        <v>465</v>
      </c>
      <c r="D38" s="54"/>
      <c r="E38" s="55"/>
      <c r="F38" s="56" t="s">
        <v>272</v>
      </c>
      <c r="G38" s="57" t="s">
        <v>272</v>
      </c>
      <c r="H38" s="57" t="s">
        <v>552</v>
      </c>
      <c r="I38" s="56" t="s">
        <v>504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49" t="s">
        <v>391</v>
      </c>
      <c r="B39" s="53" t="s">
        <v>464</v>
      </c>
      <c r="C39" s="54" t="s">
        <v>465</v>
      </c>
      <c r="D39" s="54"/>
      <c r="E39" s="55" t="s">
        <v>553</v>
      </c>
      <c r="F39" s="56" t="s">
        <v>392</v>
      </c>
      <c r="G39" s="57" t="s">
        <v>392</v>
      </c>
      <c r="H39" s="57" t="s">
        <v>554</v>
      </c>
      <c r="I39" s="56" t="s">
        <v>501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49" t="s">
        <v>391</v>
      </c>
      <c r="B40" s="53" t="s">
        <v>464</v>
      </c>
      <c r="C40" s="54" t="s">
        <v>465</v>
      </c>
      <c r="D40" s="54"/>
      <c r="E40" s="55"/>
      <c r="F40" s="56" t="s">
        <v>260</v>
      </c>
      <c r="G40" s="57" t="s">
        <v>261</v>
      </c>
      <c r="H40" s="57" t="s">
        <v>555</v>
      </c>
      <c r="I40" s="56" t="s">
        <v>556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49" t="s">
        <v>391</v>
      </c>
      <c r="B41" s="53" t="s">
        <v>464</v>
      </c>
      <c r="C41" s="54" t="s">
        <v>465</v>
      </c>
      <c r="D41" s="54"/>
      <c r="E41" s="55"/>
      <c r="F41" s="56"/>
      <c r="G41" s="57" t="s">
        <v>261</v>
      </c>
      <c r="H41" s="57" t="s">
        <v>557</v>
      </c>
      <c r="I41" s="56" t="s">
        <v>558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49" t="s">
        <v>391</v>
      </c>
      <c r="B42" s="53" t="s">
        <v>464</v>
      </c>
      <c r="C42" s="54" t="s">
        <v>465</v>
      </c>
      <c r="D42" s="54"/>
      <c r="E42" s="55"/>
      <c r="F42" s="56"/>
      <c r="G42" s="57" t="s">
        <v>262</v>
      </c>
      <c r="H42" s="57" t="s">
        <v>559</v>
      </c>
      <c r="I42" s="56" t="s">
        <v>560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49" t="s">
        <v>391</v>
      </c>
      <c r="B43" s="53" t="s">
        <v>464</v>
      </c>
      <c r="C43" s="54" t="s">
        <v>465</v>
      </c>
      <c r="D43" s="54"/>
      <c r="E43" s="55"/>
      <c r="F43" s="56" t="s">
        <v>272</v>
      </c>
      <c r="G43" s="57" t="s">
        <v>272</v>
      </c>
      <c r="H43" s="57" t="s">
        <v>561</v>
      </c>
      <c r="I43" s="56" t="s">
        <v>504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49" t="s">
        <v>391</v>
      </c>
      <c r="B44" s="53" t="s">
        <v>464</v>
      </c>
      <c r="C44" s="54" t="s">
        <v>465</v>
      </c>
      <c r="D44" s="54"/>
      <c r="E44" s="55" t="s">
        <v>562</v>
      </c>
      <c r="F44" s="56" t="s">
        <v>392</v>
      </c>
      <c r="G44" s="57" t="s">
        <v>392</v>
      </c>
      <c r="H44" s="57" t="s">
        <v>563</v>
      </c>
      <c r="I44" s="56" t="s">
        <v>515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49" t="s">
        <v>391</v>
      </c>
      <c r="B45" s="53" t="s">
        <v>464</v>
      </c>
      <c r="C45" s="54" t="s">
        <v>465</v>
      </c>
      <c r="D45" s="54"/>
      <c r="E45" s="55"/>
      <c r="F45" s="56" t="s">
        <v>260</v>
      </c>
      <c r="G45" s="57" t="s">
        <v>261</v>
      </c>
      <c r="H45" s="57" t="s">
        <v>564</v>
      </c>
      <c r="I45" s="56" t="s">
        <v>565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49" t="s">
        <v>391</v>
      </c>
      <c r="B46" s="53" t="s">
        <v>464</v>
      </c>
      <c r="C46" s="54" t="s">
        <v>465</v>
      </c>
      <c r="D46" s="54"/>
      <c r="E46" s="55"/>
      <c r="F46" s="56"/>
      <c r="G46" s="57" t="s">
        <v>261</v>
      </c>
      <c r="H46" s="57" t="s">
        <v>566</v>
      </c>
      <c r="I46" s="56" t="s">
        <v>567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49" t="s">
        <v>391</v>
      </c>
      <c r="B47" s="53" t="s">
        <v>464</v>
      </c>
      <c r="C47" s="54" t="s">
        <v>465</v>
      </c>
      <c r="D47" s="54"/>
      <c r="E47" s="55"/>
      <c r="F47" s="56"/>
      <c r="G47" s="57" t="s">
        <v>261</v>
      </c>
      <c r="H47" s="57" t="s">
        <v>568</v>
      </c>
      <c r="I47" s="56" t="s">
        <v>569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49" t="s">
        <v>391</v>
      </c>
      <c r="B48" s="53" t="s">
        <v>464</v>
      </c>
      <c r="C48" s="54" t="s">
        <v>465</v>
      </c>
      <c r="D48" s="54"/>
      <c r="E48" s="55"/>
      <c r="F48" s="56" t="s">
        <v>266</v>
      </c>
      <c r="G48" s="57" t="s">
        <v>393</v>
      </c>
      <c r="H48" s="57" t="s">
        <v>570</v>
      </c>
      <c r="I48" s="56" t="s">
        <v>515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407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30" t="s">
        <v>462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400" t="s">
        <v>44</v>
      </c>
      <c r="B4" s="400"/>
      <c r="C4" s="400"/>
      <c r="D4" s="401"/>
      <c r="E4" s="402"/>
      <c r="F4" s="398" t="s">
        <v>54</v>
      </c>
      <c r="G4" s="103" t="s">
        <v>408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1" t="s">
        <v>409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400" t="s">
        <v>46</v>
      </c>
      <c r="B5" s="400"/>
      <c r="C5" s="403"/>
      <c r="D5" s="403" t="s">
        <v>47</v>
      </c>
      <c r="E5" s="403" t="s">
        <v>48</v>
      </c>
      <c r="F5" s="398"/>
      <c r="G5" s="389" t="s">
        <v>45</v>
      </c>
      <c r="H5" s="102" t="s">
        <v>410</v>
      </c>
      <c r="I5" s="102"/>
      <c r="J5" s="102"/>
      <c r="K5" s="102"/>
      <c r="L5" s="102"/>
      <c r="M5" s="102"/>
      <c r="N5" s="397" t="s">
        <v>10</v>
      </c>
      <c r="O5" s="397" t="s">
        <v>411</v>
      </c>
      <c r="P5" s="397" t="s">
        <v>412</v>
      </c>
      <c r="Q5" s="394" t="s">
        <v>413</v>
      </c>
      <c r="R5" s="396" t="s">
        <v>17</v>
      </c>
      <c r="S5" s="396" t="s">
        <v>20</v>
      </c>
      <c r="T5" s="396" t="s">
        <v>23</v>
      </c>
      <c r="U5" s="392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402"/>
      <c r="E6" s="402"/>
      <c r="F6" s="399"/>
      <c r="G6" s="390"/>
      <c r="H6" s="99" t="s">
        <v>7</v>
      </c>
      <c r="I6" s="100" t="s">
        <v>414</v>
      </c>
      <c r="J6" s="100" t="s">
        <v>415</v>
      </c>
      <c r="K6" s="101" t="s">
        <v>416</v>
      </c>
      <c r="L6" s="101" t="s">
        <v>417</v>
      </c>
      <c r="M6" s="99" t="s">
        <v>418</v>
      </c>
      <c r="N6" s="397"/>
      <c r="O6" s="397"/>
      <c r="P6" s="397"/>
      <c r="Q6" s="395"/>
      <c r="R6" s="396"/>
      <c r="S6" s="396"/>
      <c r="T6" s="396"/>
      <c r="U6" s="393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35" customFormat="1" ht="14.25" customHeight="1">
      <c r="A7" s="89"/>
      <c r="B7" s="89"/>
      <c r="C7" s="89"/>
      <c r="D7" s="89"/>
      <c r="E7" s="89" t="s">
        <v>45</v>
      </c>
      <c r="F7" s="34">
        <f t="shared" ref="F7:N8" si="0">F8</f>
        <v>11257147.889999999</v>
      </c>
      <c r="G7" s="37">
        <f t="shared" si="0"/>
        <v>11257147.889999999</v>
      </c>
      <c r="H7" s="37">
        <f t="shared" si="0"/>
        <v>11257147.889999999</v>
      </c>
      <c r="I7" s="33">
        <f t="shared" si="0"/>
        <v>11257147.889999999</v>
      </c>
      <c r="J7" s="33">
        <f t="shared" si="0"/>
        <v>0</v>
      </c>
      <c r="K7" s="37">
        <f t="shared" si="0"/>
        <v>0</v>
      </c>
      <c r="L7" s="37">
        <f t="shared" si="0"/>
        <v>0</v>
      </c>
      <c r="M7" s="32">
        <f t="shared" si="0"/>
        <v>0</v>
      </c>
      <c r="N7" s="37">
        <f t="shared" si="0"/>
        <v>0</v>
      </c>
      <c r="O7" s="37">
        <f>SUM(0)</f>
        <v>0</v>
      </c>
      <c r="P7" s="37">
        <f>SUM(0)</f>
        <v>0</v>
      </c>
      <c r="Q7" s="37">
        <f t="shared" ref="Q7:U8" si="1">Q8</f>
        <v>0</v>
      </c>
      <c r="R7" s="31">
        <f t="shared" si="1"/>
        <v>0</v>
      </c>
      <c r="S7" s="31">
        <f t="shared" si="1"/>
        <v>0</v>
      </c>
      <c r="T7" s="31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454</v>
      </c>
      <c r="E8" s="89" t="s">
        <v>455</v>
      </c>
      <c r="F8" s="34">
        <f t="shared" si="0"/>
        <v>11257147.889999999</v>
      </c>
      <c r="G8" s="37">
        <f t="shared" si="0"/>
        <v>11257147.889999999</v>
      </c>
      <c r="H8" s="37">
        <f t="shared" si="0"/>
        <v>11257147.889999999</v>
      </c>
      <c r="I8" s="33">
        <f t="shared" si="0"/>
        <v>11257147.889999999</v>
      </c>
      <c r="J8" s="33">
        <f t="shared" si="0"/>
        <v>0</v>
      </c>
      <c r="K8" s="37">
        <f t="shared" si="0"/>
        <v>0</v>
      </c>
      <c r="L8" s="37">
        <f t="shared" si="0"/>
        <v>0</v>
      </c>
      <c r="M8" s="32">
        <f t="shared" si="0"/>
        <v>0</v>
      </c>
      <c r="N8" s="37">
        <f t="shared" si="0"/>
        <v>0</v>
      </c>
      <c r="O8" s="37">
        <f t="shared" ref="O8:P16" si="2">SUM(0)</f>
        <v>0</v>
      </c>
      <c r="P8" s="37">
        <f t="shared" si="2"/>
        <v>0</v>
      </c>
      <c r="Q8" s="37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456</v>
      </c>
      <c r="E9" s="89" t="s">
        <v>457</v>
      </c>
      <c r="F9" s="34">
        <f t="shared" ref="F9:N9" si="3">SUM(F10:F16)</f>
        <v>11257147.889999999</v>
      </c>
      <c r="G9" s="37">
        <f t="shared" si="3"/>
        <v>11257147.889999999</v>
      </c>
      <c r="H9" s="37">
        <f t="shared" si="3"/>
        <v>11257147.889999999</v>
      </c>
      <c r="I9" s="33">
        <f t="shared" si="3"/>
        <v>11257147.889999999</v>
      </c>
      <c r="J9" s="33">
        <f t="shared" si="3"/>
        <v>0</v>
      </c>
      <c r="K9" s="37">
        <f t="shared" si="3"/>
        <v>0</v>
      </c>
      <c r="L9" s="37">
        <f t="shared" si="3"/>
        <v>0</v>
      </c>
      <c r="M9" s="32">
        <f t="shared" si="3"/>
        <v>0</v>
      </c>
      <c r="N9" s="37">
        <f t="shared" si="3"/>
        <v>0</v>
      </c>
      <c r="O9" s="37">
        <f t="shared" si="2"/>
        <v>0</v>
      </c>
      <c r="P9" s="37">
        <f t="shared" si="2"/>
        <v>0</v>
      </c>
      <c r="Q9" s="37">
        <f>SUM(Q10:Q16)</f>
        <v>0</v>
      </c>
      <c r="R9" s="31">
        <f>SUM(R10:R16)</f>
        <v>0</v>
      </c>
      <c r="S9" s="31">
        <f>SUM(S10:S16)</f>
        <v>0</v>
      </c>
      <c r="T9" s="31">
        <f>SUM(T10:T16)</f>
        <v>0</v>
      </c>
      <c r="U9" s="90">
        <f>SUM(U10:U16)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277</v>
      </c>
      <c r="B10" s="89" t="s">
        <v>458</v>
      </c>
      <c r="C10" s="89" t="s">
        <v>278</v>
      </c>
      <c r="D10" s="89" t="s">
        <v>459</v>
      </c>
      <c r="E10" s="89" t="s">
        <v>460</v>
      </c>
      <c r="F10" s="34">
        <v>2643906.08</v>
      </c>
      <c r="G10" s="37">
        <v>2643906.08</v>
      </c>
      <c r="H10" s="37">
        <v>2643906.08</v>
      </c>
      <c r="I10" s="33">
        <v>2643906.08</v>
      </c>
      <c r="J10" s="33">
        <v>0</v>
      </c>
      <c r="K10" s="37">
        <v>0</v>
      </c>
      <c r="L10" s="37">
        <v>0</v>
      </c>
      <c r="M10" s="32">
        <v>0</v>
      </c>
      <c r="N10" s="37">
        <v>0</v>
      </c>
      <c r="O10" s="37">
        <f t="shared" si="2"/>
        <v>0</v>
      </c>
      <c r="P10" s="37">
        <f t="shared" si="2"/>
        <v>0</v>
      </c>
      <c r="Q10" s="37">
        <v>0</v>
      </c>
      <c r="R10" s="31">
        <v>0</v>
      </c>
      <c r="S10" s="31">
        <v>0</v>
      </c>
      <c r="T10" s="31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277</v>
      </c>
      <c r="B11" s="89" t="s">
        <v>458</v>
      </c>
      <c r="C11" s="89" t="s">
        <v>279</v>
      </c>
      <c r="D11" s="89" t="s">
        <v>459</v>
      </c>
      <c r="E11" s="89" t="s">
        <v>461</v>
      </c>
      <c r="F11" s="34">
        <v>7637095.5999999996</v>
      </c>
      <c r="G11" s="37">
        <v>7637095.5999999996</v>
      </c>
      <c r="H11" s="37">
        <v>7637095.5999999996</v>
      </c>
      <c r="I11" s="33">
        <v>7637095.5999999996</v>
      </c>
      <c r="J11" s="33">
        <v>0</v>
      </c>
      <c r="K11" s="37">
        <v>0</v>
      </c>
      <c r="L11" s="37">
        <v>0</v>
      </c>
      <c r="M11" s="32">
        <v>0</v>
      </c>
      <c r="N11" s="37">
        <v>0</v>
      </c>
      <c r="O11" s="37">
        <f t="shared" si="2"/>
        <v>0</v>
      </c>
      <c r="P11" s="37">
        <f t="shared" si="2"/>
        <v>0</v>
      </c>
      <c r="Q11" s="37">
        <v>0</v>
      </c>
      <c r="R11" s="31">
        <v>0</v>
      </c>
      <c r="S11" s="31">
        <v>0</v>
      </c>
      <c r="T11" s="31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280</v>
      </c>
      <c r="B12" s="89" t="s">
        <v>281</v>
      </c>
      <c r="C12" s="89" t="s">
        <v>281</v>
      </c>
      <c r="D12" s="89" t="s">
        <v>459</v>
      </c>
      <c r="E12" s="89" t="s">
        <v>282</v>
      </c>
      <c r="F12" s="34">
        <v>286703.35999999999</v>
      </c>
      <c r="G12" s="37">
        <v>286703.35999999999</v>
      </c>
      <c r="H12" s="37">
        <v>286703.35999999999</v>
      </c>
      <c r="I12" s="33">
        <v>286703.35999999999</v>
      </c>
      <c r="J12" s="33">
        <v>0</v>
      </c>
      <c r="K12" s="37">
        <v>0</v>
      </c>
      <c r="L12" s="37">
        <v>0</v>
      </c>
      <c r="M12" s="32">
        <v>0</v>
      </c>
      <c r="N12" s="37">
        <v>0</v>
      </c>
      <c r="O12" s="37">
        <f t="shared" si="2"/>
        <v>0</v>
      </c>
      <c r="P12" s="37">
        <f t="shared" si="2"/>
        <v>0</v>
      </c>
      <c r="Q12" s="37">
        <v>0</v>
      </c>
      <c r="R12" s="31">
        <v>0</v>
      </c>
      <c r="S12" s="31">
        <v>0</v>
      </c>
      <c r="T12" s="31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280</v>
      </c>
      <c r="B13" s="89" t="s">
        <v>281</v>
      </c>
      <c r="C13" s="89" t="s">
        <v>283</v>
      </c>
      <c r="D13" s="89" t="s">
        <v>459</v>
      </c>
      <c r="E13" s="89" t="s">
        <v>284</v>
      </c>
      <c r="F13" s="34">
        <v>143351.67999999999</v>
      </c>
      <c r="G13" s="37">
        <v>143351.67999999999</v>
      </c>
      <c r="H13" s="37">
        <v>143351.67999999999</v>
      </c>
      <c r="I13" s="33">
        <v>143351.67999999999</v>
      </c>
      <c r="J13" s="33">
        <v>0</v>
      </c>
      <c r="K13" s="37">
        <v>0</v>
      </c>
      <c r="L13" s="37">
        <v>0</v>
      </c>
      <c r="M13" s="32">
        <v>0</v>
      </c>
      <c r="N13" s="37">
        <v>0</v>
      </c>
      <c r="O13" s="37">
        <f t="shared" si="2"/>
        <v>0</v>
      </c>
      <c r="P13" s="37">
        <f t="shared" si="2"/>
        <v>0</v>
      </c>
      <c r="Q13" s="37">
        <v>0</v>
      </c>
      <c r="R13" s="31">
        <v>0</v>
      </c>
      <c r="S13" s="31">
        <v>0</v>
      </c>
      <c r="T13" s="31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280</v>
      </c>
      <c r="B14" s="89" t="s">
        <v>285</v>
      </c>
      <c r="C14" s="89" t="s">
        <v>278</v>
      </c>
      <c r="D14" s="89" t="s">
        <v>459</v>
      </c>
      <c r="E14" s="89" t="s">
        <v>286</v>
      </c>
      <c r="F14" s="34">
        <v>14372.61</v>
      </c>
      <c r="G14" s="37">
        <v>14372.61</v>
      </c>
      <c r="H14" s="37">
        <v>14372.61</v>
      </c>
      <c r="I14" s="33">
        <v>14372.61</v>
      </c>
      <c r="J14" s="33">
        <v>0</v>
      </c>
      <c r="K14" s="37">
        <v>0</v>
      </c>
      <c r="L14" s="37">
        <v>0</v>
      </c>
      <c r="M14" s="32">
        <v>0</v>
      </c>
      <c r="N14" s="37">
        <v>0</v>
      </c>
      <c r="O14" s="37">
        <f t="shared" si="2"/>
        <v>0</v>
      </c>
      <c r="P14" s="37">
        <f t="shared" si="2"/>
        <v>0</v>
      </c>
      <c r="Q14" s="37">
        <v>0</v>
      </c>
      <c r="R14" s="31">
        <v>0</v>
      </c>
      <c r="S14" s="31">
        <v>0</v>
      </c>
      <c r="T14" s="31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287</v>
      </c>
      <c r="B15" s="89" t="s">
        <v>288</v>
      </c>
      <c r="C15" s="89" t="s">
        <v>278</v>
      </c>
      <c r="D15" s="89" t="s">
        <v>459</v>
      </c>
      <c r="E15" s="89" t="s">
        <v>289</v>
      </c>
      <c r="F15" s="34">
        <v>107794.56</v>
      </c>
      <c r="G15" s="37">
        <v>107794.56</v>
      </c>
      <c r="H15" s="37">
        <v>107794.56</v>
      </c>
      <c r="I15" s="33">
        <v>107794.56</v>
      </c>
      <c r="J15" s="33">
        <v>0</v>
      </c>
      <c r="K15" s="37">
        <v>0</v>
      </c>
      <c r="L15" s="37">
        <v>0</v>
      </c>
      <c r="M15" s="32">
        <v>0</v>
      </c>
      <c r="N15" s="37">
        <v>0</v>
      </c>
      <c r="O15" s="37">
        <f t="shared" si="2"/>
        <v>0</v>
      </c>
      <c r="P15" s="37">
        <f t="shared" si="2"/>
        <v>0</v>
      </c>
      <c r="Q15" s="37">
        <v>0</v>
      </c>
      <c r="R15" s="31">
        <v>0</v>
      </c>
      <c r="S15" s="31">
        <v>0</v>
      </c>
      <c r="T15" s="31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290</v>
      </c>
      <c r="B16" s="89" t="s">
        <v>279</v>
      </c>
      <c r="C16" s="89" t="s">
        <v>278</v>
      </c>
      <c r="D16" s="89" t="s">
        <v>459</v>
      </c>
      <c r="E16" s="89" t="s">
        <v>291</v>
      </c>
      <c r="F16" s="34">
        <v>423924</v>
      </c>
      <c r="G16" s="37">
        <v>423924</v>
      </c>
      <c r="H16" s="37">
        <v>423924</v>
      </c>
      <c r="I16" s="33">
        <v>423924</v>
      </c>
      <c r="J16" s="33">
        <v>0</v>
      </c>
      <c r="K16" s="37">
        <v>0</v>
      </c>
      <c r="L16" s="37">
        <v>0</v>
      </c>
      <c r="M16" s="32">
        <v>0</v>
      </c>
      <c r="N16" s="37">
        <v>0</v>
      </c>
      <c r="O16" s="37">
        <f t="shared" si="2"/>
        <v>0</v>
      </c>
      <c r="P16" s="37">
        <f t="shared" si="2"/>
        <v>0</v>
      </c>
      <c r="Q16" s="37">
        <v>0</v>
      </c>
      <c r="R16" s="31">
        <v>0</v>
      </c>
      <c r="S16" s="31">
        <v>0</v>
      </c>
      <c r="T16" s="31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</sheetData>
  <sheetProtection formatCells="0" formatColumns="0" formatRows="0"/>
  <mergeCells count="14">
    <mergeCell ref="F4:F6"/>
    <mergeCell ref="A4:E4"/>
    <mergeCell ref="A5:C5"/>
    <mergeCell ref="D5:D6"/>
    <mergeCell ref="E5:E6"/>
    <mergeCell ref="G5:G6"/>
    <mergeCell ref="U4:U6"/>
    <mergeCell ref="Q5:Q6"/>
    <mergeCell ref="R5:R6"/>
    <mergeCell ref="S5:S6"/>
    <mergeCell ref="T5:T6"/>
    <mergeCell ref="N5:N6"/>
    <mergeCell ref="O5:O6"/>
    <mergeCell ref="P5:P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7"/>
  <sheetViews>
    <sheetView showGridLines="0" showZeros="0" workbookViewId="0"/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419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30" t="s">
        <v>463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400" t="s">
        <v>56</v>
      </c>
      <c r="B4" s="400"/>
      <c r="C4" s="400"/>
      <c r="D4" s="400"/>
      <c r="E4" s="403"/>
      <c r="F4" s="400" t="s">
        <v>57</v>
      </c>
      <c r="G4" s="400" t="s">
        <v>58</v>
      </c>
      <c r="H4" s="400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0"/>
      <c r="G5" s="400"/>
      <c r="H5" s="400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403"/>
      <c r="E6" s="403"/>
      <c r="F6" s="400"/>
      <c r="G6" s="400"/>
      <c r="H6" s="400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9"/>
      <c r="E7" s="29" t="s">
        <v>45</v>
      </c>
      <c r="F7" s="114">
        <f t="shared" ref="F7:H8" si="0">F8</f>
        <v>11257147.889999999</v>
      </c>
      <c r="G7" s="114">
        <f t="shared" si="0"/>
        <v>3620052.29</v>
      </c>
      <c r="H7" s="114">
        <f t="shared" si="0"/>
        <v>7637095.5999999996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4" ht="14.25" customHeight="1">
      <c r="A8" s="113"/>
      <c r="B8" s="113"/>
      <c r="C8" s="113"/>
      <c r="D8" s="29" t="s">
        <v>454</v>
      </c>
      <c r="E8" s="29" t="s">
        <v>455</v>
      </c>
      <c r="F8" s="114">
        <f t="shared" si="0"/>
        <v>11257147.889999999</v>
      </c>
      <c r="G8" s="114">
        <f t="shared" si="0"/>
        <v>3620052.29</v>
      </c>
      <c r="H8" s="114">
        <f t="shared" si="0"/>
        <v>7637095.5999999996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9" t="s">
        <v>456</v>
      </c>
      <c r="E9" s="29" t="s">
        <v>457</v>
      </c>
      <c r="F9" s="114">
        <f>SUM(F10:F16)</f>
        <v>11257147.889999999</v>
      </c>
      <c r="G9" s="114">
        <f>SUM(G10:G16)</f>
        <v>3620052.29</v>
      </c>
      <c r="H9" s="114">
        <f>SUM(H10:H16)</f>
        <v>7637095.5999999996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277</v>
      </c>
      <c r="B10" s="113" t="s">
        <v>458</v>
      </c>
      <c r="C10" s="113" t="s">
        <v>278</v>
      </c>
      <c r="D10" s="29" t="s">
        <v>459</v>
      </c>
      <c r="E10" s="29" t="s">
        <v>460</v>
      </c>
      <c r="F10" s="114">
        <v>2643906.08</v>
      </c>
      <c r="G10" s="114">
        <v>2643906.08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277</v>
      </c>
      <c r="B11" s="113" t="s">
        <v>458</v>
      </c>
      <c r="C11" s="113" t="s">
        <v>279</v>
      </c>
      <c r="D11" s="29" t="s">
        <v>459</v>
      </c>
      <c r="E11" s="29" t="s">
        <v>461</v>
      </c>
      <c r="F11" s="114">
        <v>7637095.5999999996</v>
      </c>
      <c r="G11" s="114">
        <v>0</v>
      </c>
      <c r="H11" s="114">
        <v>7637095.5999999996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280</v>
      </c>
      <c r="B12" s="113" t="s">
        <v>281</v>
      </c>
      <c r="C12" s="113" t="s">
        <v>281</v>
      </c>
      <c r="D12" s="29" t="s">
        <v>459</v>
      </c>
      <c r="E12" s="29" t="s">
        <v>282</v>
      </c>
      <c r="F12" s="114">
        <v>286703.35999999999</v>
      </c>
      <c r="G12" s="114">
        <v>286703.35999999999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280</v>
      </c>
      <c r="B13" s="113" t="s">
        <v>281</v>
      </c>
      <c r="C13" s="113" t="s">
        <v>283</v>
      </c>
      <c r="D13" s="29" t="s">
        <v>459</v>
      </c>
      <c r="E13" s="29" t="s">
        <v>284</v>
      </c>
      <c r="F13" s="114">
        <v>143351.67999999999</v>
      </c>
      <c r="G13" s="114">
        <v>143351.67999999999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280</v>
      </c>
      <c r="B14" s="113" t="s">
        <v>285</v>
      </c>
      <c r="C14" s="113" t="s">
        <v>278</v>
      </c>
      <c r="D14" s="29" t="s">
        <v>459</v>
      </c>
      <c r="E14" s="29" t="s">
        <v>286</v>
      </c>
      <c r="F14" s="114">
        <v>14372.61</v>
      </c>
      <c r="G14" s="114">
        <v>14372.61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287</v>
      </c>
      <c r="B15" s="113" t="s">
        <v>288</v>
      </c>
      <c r="C15" s="113" t="s">
        <v>278</v>
      </c>
      <c r="D15" s="29" t="s">
        <v>459</v>
      </c>
      <c r="E15" s="29" t="s">
        <v>289</v>
      </c>
      <c r="F15" s="114">
        <v>107794.56</v>
      </c>
      <c r="G15" s="114">
        <v>107794.56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290</v>
      </c>
      <c r="B16" s="113" t="s">
        <v>279</v>
      </c>
      <c r="C16" s="113" t="s">
        <v>278</v>
      </c>
      <c r="D16" s="29" t="s">
        <v>459</v>
      </c>
      <c r="E16" s="29" t="s">
        <v>291</v>
      </c>
      <c r="F16" s="114">
        <v>423924</v>
      </c>
      <c r="G16" s="114">
        <v>423924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420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23" t="s">
        <v>453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5" t="s">
        <v>2</v>
      </c>
      <c r="B4" s="406"/>
      <c r="C4" s="400" t="s">
        <v>3</v>
      </c>
      <c r="D4" s="400"/>
      <c r="E4" s="400"/>
      <c r="F4" s="400"/>
      <c r="G4" s="400"/>
      <c r="H4" s="400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35" customFormat="1" ht="14.25" customHeight="1">
      <c r="A6" s="133" t="s">
        <v>66</v>
      </c>
      <c r="B6" s="134">
        <v>11257147.890000001</v>
      </c>
      <c r="C6" s="135" t="s">
        <v>67</v>
      </c>
      <c r="D6" s="12">
        <v>11257147.890000001</v>
      </c>
      <c r="E6" s="12">
        <v>11257147.890000001</v>
      </c>
      <c r="F6" s="12">
        <v>0</v>
      </c>
      <c r="G6" s="143">
        <v>0</v>
      </c>
      <c r="H6" s="28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35" customFormat="1" ht="14.25" customHeight="1">
      <c r="A7" s="133" t="s">
        <v>68</v>
      </c>
      <c r="B7" s="134">
        <v>11257147.890000001</v>
      </c>
      <c r="C7" s="135" t="s">
        <v>69</v>
      </c>
      <c r="D7" s="12">
        <v>10281001.68</v>
      </c>
      <c r="E7" s="27">
        <v>10281001.68</v>
      </c>
      <c r="F7" s="26">
        <v>0</v>
      </c>
      <c r="G7" s="25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35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7">
        <v>0</v>
      </c>
      <c r="F8" s="26">
        <v>0</v>
      </c>
      <c r="G8" s="25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35" customFormat="1" ht="14.25" customHeight="1">
      <c r="A9" s="133" t="s">
        <v>72</v>
      </c>
      <c r="B9" s="137"/>
      <c r="C9" s="135" t="s">
        <v>73</v>
      </c>
      <c r="D9" s="12">
        <v>0</v>
      </c>
      <c r="E9" s="27">
        <v>0</v>
      </c>
      <c r="F9" s="26">
        <v>0</v>
      </c>
      <c r="G9" s="25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35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7">
        <v>0</v>
      </c>
      <c r="F10" s="26">
        <v>0</v>
      </c>
      <c r="G10" s="25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35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7">
        <v>0</v>
      </c>
      <c r="F11" s="26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35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7">
        <v>0</v>
      </c>
      <c r="F12" s="26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35" customFormat="1" ht="14.25" customHeight="1">
      <c r="A13" s="133" t="s">
        <v>80</v>
      </c>
      <c r="B13" s="138"/>
      <c r="C13" s="135" t="s">
        <v>421</v>
      </c>
      <c r="D13" s="12">
        <v>0</v>
      </c>
      <c r="E13" s="27">
        <v>0</v>
      </c>
      <c r="F13" s="26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35" customFormat="1" ht="14.25" customHeight="1">
      <c r="A14" s="139"/>
      <c r="B14" s="137"/>
      <c r="C14" s="135" t="s">
        <v>81</v>
      </c>
      <c r="D14" s="12">
        <v>444427.65</v>
      </c>
      <c r="E14" s="27">
        <v>444427.65</v>
      </c>
      <c r="F14" s="26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35" customFormat="1" ht="14.25" customHeight="1">
      <c r="A15" s="139"/>
      <c r="B15" s="140"/>
      <c r="C15" s="136" t="s">
        <v>82</v>
      </c>
      <c r="D15" s="12">
        <v>0</v>
      </c>
      <c r="E15" s="27">
        <v>0</v>
      </c>
      <c r="F15" s="26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35" customFormat="1" ht="14.25" customHeight="1">
      <c r="A16" s="141"/>
      <c r="B16" s="142"/>
      <c r="C16" s="135" t="s">
        <v>422</v>
      </c>
      <c r="D16" s="12">
        <v>107794.56</v>
      </c>
      <c r="E16" s="27">
        <v>107794.56</v>
      </c>
      <c r="F16" s="26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35" customFormat="1" ht="14.25" customHeight="1">
      <c r="A17" s="24"/>
      <c r="B17" s="143"/>
      <c r="C17" s="139" t="s">
        <v>83</v>
      </c>
      <c r="D17" s="12">
        <v>0</v>
      </c>
      <c r="E17" s="27">
        <v>0</v>
      </c>
      <c r="F17" s="26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35" customFormat="1" ht="14.25" customHeight="1">
      <c r="A18" s="141"/>
      <c r="B18" s="143"/>
      <c r="C18" s="139" t="s">
        <v>84</v>
      </c>
      <c r="D18" s="12">
        <v>0</v>
      </c>
      <c r="E18" s="27">
        <v>0</v>
      </c>
      <c r="F18" s="26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35" customFormat="1" ht="14.25" customHeight="1">
      <c r="A19" s="141"/>
      <c r="B19" s="143"/>
      <c r="C19" s="139" t="s">
        <v>85</v>
      </c>
      <c r="D19" s="12">
        <v>0</v>
      </c>
      <c r="E19" s="27">
        <v>0</v>
      </c>
      <c r="F19" s="26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35" customFormat="1" ht="14.25" customHeight="1">
      <c r="A20" s="141"/>
      <c r="B20" s="143"/>
      <c r="C20" s="139" t="s">
        <v>86</v>
      </c>
      <c r="D20" s="12">
        <v>0</v>
      </c>
      <c r="E20" s="27">
        <v>0</v>
      </c>
      <c r="F20" s="26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35" customFormat="1" ht="14.25" customHeight="1">
      <c r="A21" s="141"/>
      <c r="B21" s="143"/>
      <c r="C21" s="139" t="s">
        <v>87</v>
      </c>
      <c r="D21" s="12">
        <v>0</v>
      </c>
      <c r="E21" s="27">
        <v>0</v>
      </c>
      <c r="F21" s="26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35" customFormat="1" ht="14.25" customHeight="1">
      <c r="A22" s="141"/>
      <c r="B22" s="144"/>
      <c r="C22" s="145" t="s">
        <v>88</v>
      </c>
      <c r="D22" s="12">
        <v>0</v>
      </c>
      <c r="E22" s="27">
        <v>0</v>
      </c>
      <c r="F22" s="26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35" customFormat="1" ht="14.25" customHeight="1">
      <c r="A23" s="24"/>
      <c r="B23" s="143"/>
      <c r="C23" s="146" t="s">
        <v>89</v>
      </c>
      <c r="D23" s="12">
        <v>0</v>
      </c>
      <c r="E23" s="27">
        <v>0</v>
      </c>
      <c r="F23" s="26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35" customFormat="1" ht="14.25" customHeight="1">
      <c r="A24" s="24"/>
      <c r="B24" s="143"/>
      <c r="C24" s="147" t="s">
        <v>90</v>
      </c>
      <c r="D24" s="12">
        <v>0</v>
      </c>
      <c r="E24" s="27">
        <v>0</v>
      </c>
      <c r="F24" s="26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35" customFormat="1" ht="14.25" customHeight="1">
      <c r="A25" s="24"/>
      <c r="B25" s="143"/>
      <c r="C25" s="139" t="s">
        <v>423</v>
      </c>
      <c r="D25" s="12">
        <v>0</v>
      </c>
      <c r="E25" s="27">
        <v>0</v>
      </c>
      <c r="F25" s="26">
        <v>0</v>
      </c>
      <c r="G25" s="25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35" customFormat="1" ht="14.25" customHeight="1">
      <c r="A26" s="24"/>
      <c r="B26" s="143"/>
      <c r="C26" s="139" t="s">
        <v>91</v>
      </c>
      <c r="D26" s="12">
        <v>423924</v>
      </c>
      <c r="E26" s="27">
        <v>423924</v>
      </c>
      <c r="F26" s="26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35" customFormat="1" ht="14.25" customHeight="1">
      <c r="A27" s="24"/>
      <c r="B27" s="143"/>
      <c r="C27" s="139" t="s">
        <v>92</v>
      </c>
      <c r="D27" s="12">
        <v>0</v>
      </c>
      <c r="E27" s="27">
        <v>0</v>
      </c>
      <c r="F27" s="26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35" customFormat="1" ht="14.25" customHeight="1">
      <c r="A28" s="141"/>
      <c r="B28" s="140"/>
      <c r="C28" s="139" t="s">
        <v>93</v>
      </c>
      <c r="D28" s="12">
        <v>0</v>
      </c>
      <c r="E28" s="27">
        <v>0</v>
      </c>
      <c r="F28" s="26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35" customFormat="1" ht="14.25" customHeight="1">
      <c r="A29" s="141"/>
      <c r="B29" s="140"/>
      <c r="C29" s="139" t="s">
        <v>424</v>
      </c>
      <c r="D29" s="12">
        <v>0</v>
      </c>
      <c r="E29" s="27">
        <v>0</v>
      </c>
      <c r="F29" s="26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35" customFormat="1" ht="14.25" customHeight="1">
      <c r="A30" s="141"/>
      <c r="B30" s="140"/>
      <c r="C30" s="148" t="s">
        <v>94</v>
      </c>
      <c r="D30" s="12">
        <v>0</v>
      </c>
      <c r="E30" s="27">
        <v>0</v>
      </c>
      <c r="F30" s="26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35" customFormat="1" ht="14.25" customHeight="1">
      <c r="A31" s="141"/>
      <c r="B31" s="140"/>
      <c r="C31" s="139" t="s">
        <v>95</v>
      </c>
      <c r="D31" s="12">
        <v>0</v>
      </c>
      <c r="E31" s="27">
        <v>0</v>
      </c>
      <c r="F31" s="26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35" customFormat="1" ht="14.25" customHeight="1">
      <c r="A32" s="141"/>
      <c r="B32" s="140"/>
      <c r="C32" s="136" t="s">
        <v>96</v>
      </c>
      <c r="D32" s="12">
        <v>0</v>
      </c>
      <c r="E32" s="27">
        <v>0</v>
      </c>
      <c r="F32" s="26">
        <v>0</v>
      </c>
      <c r="G32" s="25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35" customFormat="1" ht="14.25" customHeight="1">
      <c r="A33" s="141"/>
      <c r="B33" s="140"/>
      <c r="C33" s="136" t="s">
        <v>97</v>
      </c>
      <c r="D33" s="12">
        <v>0</v>
      </c>
      <c r="E33" s="27">
        <v>0</v>
      </c>
      <c r="F33" s="26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35" customFormat="1" ht="14.25" customHeight="1">
      <c r="A34" s="149"/>
      <c r="B34" s="140"/>
      <c r="C34" s="136" t="s">
        <v>98</v>
      </c>
      <c r="D34" s="12">
        <v>0</v>
      </c>
      <c r="E34" s="27">
        <v>0</v>
      </c>
      <c r="F34" s="26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35" customFormat="1" ht="14.25" customHeight="1">
      <c r="A35" s="150"/>
      <c r="B35" s="134"/>
      <c r="C35" s="136" t="s">
        <v>99</v>
      </c>
      <c r="D35" s="12">
        <v>0</v>
      </c>
      <c r="E35" s="36">
        <v>0</v>
      </c>
      <c r="F35" s="36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35" customFormat="1" ht="14.25" customHeight="1">
      <c r="A39" s="128" t="s">
        <v>100</v>
      </c>
      <c r="B39" s="140">
        <v>11257147.890000001</v>
      </c>
      <c r="C39" s="152" t="s">
        <v>101</v>
      </c>
      <c r="D39" s="143">
        <v>11257147.890000001</v>
      </c>
      <c r="E39" s="121">
        <v>11257147.890000001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19" t="s">
        <v>453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7" t="s">
        <v>4</v>
      </c>
      <c r="B4" s="408"/>
      <c r="C4" s="408"/>
      <c r="D4" s="408"/>
      <c r="E4" s="414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7" t="s">
        <v>46</v>
      </c>
      <c r="B5" s="408"/>
      <c r="C5" s="410" t="s">
        <v>47</v>
      </c>
      <c r="D5" s="412" t="s">
        <v>106</v>
      </c>
      <c r="E5" s="414"/>
      <c r="F5" s="409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6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9" t="s">
        <v>111</v>
      </c>
      <c r="X5" s="409"/>
      <c r="Y5" s="409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1"/>
      <c r="D6" s="413"/>
      <c r="E6" s="415"/>
      <c r="F6" s="416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7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35" customFormat="1" ht="14.25" customHeight="1">
      <c r="A7" s="159"/>
      <c r="B7" s="159"/>
      <c r="C7" s="159"/>
      <c r="D7" s="159" t="s">
        <v>45</v>
      </c>
      <c r="E7" s="160">
        <f t="shared" ref="E7:L7" si="0">E8</f>
        <v>11257147.889999999</v>
      </c>
      <c r="F7" s="160">
        <f t="shared" si="0"/>
        <v>11257147.889999999</v>
      </c>
      <c r="G7" s="160">
        <f t="shared" si="0"/>
        <v>11257147.889999999</v>
      </c>
      <c r="H7" s="160">
        <f t="shared" si="0"/>
        <v>3620052.29</v>
      </c>
      <c r="I7" s="160">
        <f t="shared" si="0"/>
        <v>7637095.5999999996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22">
        <f>SUM(0)</f>
        <v>0</v>
      </c>
      <c r="X7" s="21">
        <f>SUM(0)</f>
        <v>0</v>
      </c>
      <c r="Y7" s="21">
        <f>SUM(0)</f>
        <v>0</v>
      </c>
      <c r="Z7" s="18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119" customFormat="1" ht="14.25" customHeight="1">
      <c r="A8" s="159"/>
      <c r="B8" s="159"/>
      <c r="C8" s="159" t="s">
        <v>464</v>
      </c>
      <c r="D8" s="159" t="s">
        <v>465</v>
      </c>
      <c r="E8" s="160">
        <f t="shared" ref="E8:L8" si="2">E9+E14+E23+E25</f>
        <v>11257147.889999999</v>
      </c>
      <c r="F8" s="160">
        <f t="shared" si="2"/>
        <v>11257147.889999999</v>
      </c>
      <c r="G8" s="160">
        <f t="shared" si="2"/>
        <v>11257147.889999999</v>
      </c>
      <c r="H8" s="160">
        <f t="shared" si="2"/>
        <v>3620052.29</v>
      </c>
      <c r="I8" s="160">
        <f t="shared" si="2"/>
        <v>7637095.5999999996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27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P9+P14+P23+P25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22">
        <f t="shared" ref="W8:Y27" si="5">SUM(0)</f>
        <v>0</v>
      </c>
      <c r="X8" s="21">
        <f t="shared" si="5"/>
        <v>0</v>
      </c>
      <c r="Y8" s="21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292</v>
      </c>
      <c r="D9" s="159" t="s">
        <v>293</v>
      </c>
      <c r="E9" s="160">
        <f t="shared" ref="E9:L9" si="6">SUM(E10:E13)</f>
        <v>2788562.21</v>
      </c>
      <c r="F9" s="160">
        <f t="shared" si="6"/>
        <v>2788562.21</v>
      </c>
      <c r="G9" s="160">
        <f t="shared" si="6"/>
        <v>2788562.21</v>
      </c>
      <c r="H9" s="160">
        <f t="shared" si="6"/>
        <v>2788562.21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SUM(P10:P13)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22">
        <f t="shared" si="5"/>
        <v>0</v>
      </c>
      <c r="X9" s="21">
        <f t="shared" si="5"/>
        <v>0</v>
      </c>
      <c r="Y9" s="21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294</v>
      </c>
      <c r="B10" s="159" t="s">
        <v>295</v>
      </c>
      <c r="C10" s="159" t="s">
        <v>459</v>
      </c>
      <c r="D10" s="159" t="s">
        <v>296</v>
      </c>
      <c r="E10" s="160">
        <v>1796576</v>
      </c>
      <c r="F10" s="160">
        <v>1796576</v>
      </c>
      <c r="G10" s="160">
        <v>1796576</v>
      </c>
      <c r="H10" s="160">
        <v>1796576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22">
        <f t="shared" si="5"/>
        <v>0</v>
      </c>
      <c r="X10" s="21">
        <f t="shared" si="5"/>
        <v>0</v>
      </c>
      <c r="Y10" s="21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294</v>
      </c>
      <c r="B11" s="159" t="s">
        <v>297</v>
      </c>
      <c r="C11" s="159" t="s">
        <v>459</v>
      </c>
      <c r="D11" s="159" t="s">
        <v>298</v>
      </c>
      <c r="E11" s="160">
        <v>552222.21</v>
      </c>
      <c r="F11" s="160">
        <v>552222.21</v>
      </c>
      <c r="G11" s="160">
        <v>552222.21</v>
      </c>
      <c r="H11" s="160">
        <v>552222.21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22">
        <f t="shared" si="5"/>
        <v>0</v>
      </c>
      <c r="X11" s="21">
        <f t="shared" si="5"/>
        <v>0</v>
      </c>
      <c r="Y11" s="21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294</v>
      </c>
      <c r="B12" s="159" t="s">
        <v>299</v>
      </c>
      <c r="C12" s="159" t="s">
        <v>459</v>
      </c>
      <c r="D12" s="159" t="s">
        <v>291</v>
      </c>
      <c r="E12" s="160">
        <v>423924</v>
      </c>
      <c r="F12" s="160">
        <v>423924</v>
      </c>
      <c r="G12" s="160">
        <v>423924</v>
      </c>
      <c r="H12" s="160">
        <v>423924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22">
        <f t="shared" si="5"/>
        <v>0</v>
      </c>
      <c r="X12" s="21">
        <f t="shared" si="5"/>
        <v>0</v>
      </c>
      <c r="Y12" s="21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294</v>
      </c>
      <c r="B13" s="159" t="s">
        <v>300</v>
      </c>
      <c r="C13" s="159" t="s">
        <v>459</v>
      </c>
      <c r="D13" s="159" t="s">
        <v>301</v>
      </c>
      <c r="E13" s="160">
        <v>15840</v>
      </c>
      <c r="F13" s="160">
        <v>15840</v>
      </c>
      <c r="G13" s="160">
        <v>15840</v>
      </c>
      <c r="H13" s="160">
        <v>15840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22">
        <f t="shared" si="5"/>
        <v>0</v>
      </c>
      <c r="X13" s="21">
        <f t="shared" si="5"/>
        <v>0</v>
      </c>
      <c r="Y13" s="21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302</v>
      </c>
      <c r="D14" s="159" t="s">
        <v>303</v>
      </c>
      <c r="E14" s="160">
        <f t="shared" ref="E14:L14" si="8">SUM(E15:E22)</f>
        <v>6976170.0800000001</v>
      </c>
      <c r="F14" s="160">
        <f t="shared" si="8"/>
        <v>6976170.0800000001</v>
      </c>
      <c r="G14" s="160">
        <f t="shared" si="8"/>
        <v>6976170.0800000001</v>
      </c>
      <c r="H14" s="160">
        <f t="shared" si="8"/>
        <v>793770.08</v>
      </c>
      <c r="I14" s="160">
        <f t="shared" si="8"/>
        <v>6182400</v>
      </c>
      <c r="J14" s="160">
        <f t="shared" si="8"/>
        <v>0</v>
      </c>
      <c r="K14" s="160">
        <f t="shared" si="8"/>
        <v>0</v>
      </c>
      <c r="L14" s="161">
        <f t="shared" si="8"/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f t="shared" ref="P14:V14" si="9">SUM(P15:P22)</f>
        <v>0</v>
      </c>
      <c r="Q14" s="160">
        <f t="shared" si="9"/>
        <v>0</v>
      </c>
      <c r="R14" s="160">
        <f t="shared" si="9"/>
        <v>0</v>
      </c>
      <c r="S14" s="160">
        <f t="shared" si="9"/>
        <v>0</v>
      </c>
      <c r="T14" s="160">
        <f t="shared" si="9"/>
        <v>0</v>
      </c>
      <c r="U14" s="160">
        <f t="shared" si="9"/>
        <v>0</v>
      </c>
      <c r="V14" s="161">
        <f t="shared" si="9"/>
        <v>0</v>
      </c>
      <c r="W14" s="22">
        <f t="shared" si="5"/>
        <v>0</v>
      </c>
      <c r="X14" s="21">
        <f t="shared" si="5"/>
        <v>0</v>
      </c>
      <c r="Y14" s="21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304</v>
      </c>
      <c r="B15" s="159" t="s">
        <v>305</v>
      </c>
      <c r="C15" s="159" t="s">
        <v>459</v>
      </c>
      <c r="D15" s="159" t="s">
        <v>306</v>
      </c>
      <c r="E15" s="160">
        <v>2327860</v>
      </c>
      <c r="F15" s="160">
        <v>2327860</v>
      </c>
      <c r="G15" s="160">
        <v>2327860</v>
      </c>
      <c r="H15" s="160">
        <v>432960</v>
      </c>
      <c r="I15" s="160">
        <v>1894900</v>
      </c>
      <c r="J15" s="160">
        <v>0</v>
      </c>
      <c r="K15" s="160">
        <v>0</v>
      </c>
      <c r="L15" s="161"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22">
        <f t="shared" si="5"/>
        <v>0</v>
      </c>
      <c r="X15" s="21">
        <f t="shared" si="5"/>
        <v>0</v>
      </c>
      <c r="Y15" s="21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304</v>
      </c>
      <c r="B16" s="159" t="s">
        <v>307</v>
      </c>
      <c r="C16" s="159" t="s">
        <v>459</v>
      </c>
      <c r="D16" s="159" t="s">
        <v>308</v>
      </c>
      <c r="E16" s="160">
        <v>410000</v>
      </c>
      <c r="F16" s="160">
        <v>410000</v>
      </c>
      <c r="G16" s="160">
        <v>410000</v>
      </c>
      <c r="H16" s="160">
        <v>0</v>
      </c>
      <c r="I16" s="160">
        <v>410000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22">
        <f t="shared" si="5"/>
        <v>0</v>
      </c>
      <c r="X16" s="21">
        <f t="shared" si="5"/>
        <v>0</v>
      </c>
      <c r="Y16" s="21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304</v>
      </c>
      <c r="B17" s="159" t="s">
        <v>309</v>
      </c>
      <c r="C17" s="159" t="s">
        <v>459</v>
      </c>
      <c r="D17" s="159" t="s">
        <v>310</v>
      </c>
      <c r="E17" s="160">
        <v>100000</v>
      </c>
      <c r="F17" s="160">
        <v>100000</v>
      </c>
      <c r="G17" s="160">
        <v>100000</v>
      </c>
      <c r="H17" s="160">
        <v>0</v>
      </c>
      <c r="I17" s="160">
        <v>100000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22">
        <f t="shared" si="5"/>
        <v>0</v>
      </c>
      <c r="X17" s="21">
        <f t="shared" si="5"/>
        <v>0</v>
      </c>
      <c r="Y17" s="21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304</v>
      </c>
      <c r="B18" s="159" t="s">
        <v>311</v>
      </c>
      <c r="C18" s="159" t="s">
        <v>459</v>
      </c>
      <c r="D18" s="159" t="s">
        <v>312</v>
      </c>
      <c r="E18" s="160">
        <v>467710.08</v>
      </c>
      <c r="F18" s="160">
        <v>467710.08</v>
      </c>
      <c r="G18" s="160">
        <v>467710.08</v>
      </c>
      <c r="H18" s="160">
        <v>157710.07999999999</v>
      </c>
      <c r="I18" s="160">
        <v>310000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22">
        <f t="shared" si="5"/>
        <v>0</v>
      </c>
      <c r="X18" s="21">
        <f t="shared" si="5"/>
        <v>0</v>
      </c>
      <c r="Y18" s="21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304</v>
      </c>
      <c r="B19" s="159" t="s">
        <v>313</v>
      </c>
      <c r="C19" s="159" t="s">
        <v>459</v>
      </c>
      <c r="D19" s="159" t="s">
        <v>314</v>
      </c>
      <c r="E19" s="160">
        <v>257000</v>
      </c>
      <c r="F19" s="160">
        <v>257000</v>
      </c>
      <c r="G19" s="160">
        <v>257000</v>
      </c>
      <c r="H19" s="160">
        <v>10000</v>
      </c>
      <c r="I19" s="160">
        <v>247000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22">
        <f t="shared" si="5"/>
        <v>0</v>
      </c>
      <c r="X19" s="21">
        <f t="shared" si="5"/>
        <v>0</v>
      </c>
      <c r="Y19" s="21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304</v>
      </c>
      <c r="B20" s="159" t="s">
        <v>315</v>
      </c>
      <c r="C20" s="159" t="s">
        <v>459</v>
      </c>
      <c r="D20" s="159" t="s">
        <v>316</v>
      </c>
      <c r="E20" s="160">
        <v>304000</v>
      </c>
      <c r="F20" s="160">
        <v>304000</v>
      </c>
      <c r="G20" s="160">
        <v>304000</v>
      </c>
      <c r="H20" s="160">
        <v>50000</v>
      </c>
      <c r="I20" s="160">
        <v>254000</v>
      </c>
      <c r="J20" s="160">
        <v>0</v>
      </c>
      <c r="K20" s="160">
        <v>0</v>
      </c>
      <c r="L20" s="161">
        <v>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22">
        <f t="shared" si="5"/>
        <v>0</v>
      </c>
      <c r="X20" s="21">
        <f t="shared" si="5"/>
        <v>0</v>
      </c>
      <c r="Y20" s="21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304</v>
      </c>
      <c r="B21" s="159" t="s">
        <v>317</v>
      </c>
      <c r="C21" s="159" t="s">
        <v>459</v>
      </c>
      <c r="D21" s="159" t="s">
        <v>318</v>
      </c>
      <c r="E21" s="160">
        <v>370000</v>
      </c>
      <c r="F21" s="160">
        <v>370000</v>
      </c>
      <c r="G21" s="160">
        <v>370000</v>
      </c>
      <c r="H21" s="160">
        <v>20000</v>
      </c>
      <c r="I21" s="160">
        <v>350000</v>
      </c>
      <c r="J21" s="160">
        <v>0</v>
      </c>
      <c r="K21" s="160">
        <v>0</v>
      </c>
      <c r="L21" s="161">
        <v>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22">
        <f t="shared" si="5"/>
        <v>0</v>
      </c>
      <c r="X21" s="21">
        <f t="shared" si="5"/>
        <v>0</v>
      </c>
      <c r="Y21" s="21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 t="s">
        <v>304</v>
      </c>
      <c r="B22" s="159" t="s">
        <v>319</v>
      </c>
      <c r="C22" s="159" t="s">
        <v>459</v>
      </c>
      <c r="D22" s="159" t="s">
        <v>320</v>
      </c>
      <c r="E22" s="160">
        <v>2739600</v>
      </c>
      <c r="F22" s="160">
        <v>2739600</v>
      </c>
      <c r="G22" s="160">
        <v>2739600</v>
      </c>
      <c r="H22" s="160">
        <v>123100</v>
      </c>
      <c r="I22" s="160">
        <v>2616500</v>
      </c>
      <c r="J22" s="160">
        <v>0</v>
      </c>
      <c r="K22" s="160">
        <v>0</v>
      </c>
      <c r="L22" s="161"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1">
        <v>0</v>
      </c>
      <c r="W22" s="22">
        <f t="shared" si="5"/>
        <v>0</v>
      </c>
      <c r="X22" s="21">
        <f t="shared" si="5"/>
        <v>0</v>
      </c>
      <c r="Y22" s="21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/>
      <c r="B23" s="159"/>
      <c r="C23" s="159" t="s">
        <v>321</v>
      </c>
      <c r="D23" s="159" t="s">
        <v>322</v>
      </c>
      <c r="E23" s="160">
        <f t="shared" ref="E23:L23" si="10">E24</f>
        <v>130000</v>
      </c>
      <c r="F23" s="160">
        <f t="shared" si="10"/>
        <v>130000</v>
      </c>
      <c r="G23" s="160">
        <f t="shared" si="10"/>
        <v>130000</v>
      </c>
      <c r="H23" s="160">
        <f t="shared" si="10"/>
        <v>0</v>
      </c>
      <c r="I23" s="160">
        <f t="shared" si="10"/>
        <v>130000</v>
      </c>
      <c r="J23" s="160">
        <f t="shared" si="10"/>
        <v>0</v>
      </c>
      <c r="K23" s="160">
        <f t="shared" si="10"/>
        <v>0</v>
      </c>
      <c r="L23" s="161">
        <f t="shared" si="10"/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f t="shared" ref="P23:V23" si="11">P24</f>
        <v>0</v>
      </c>
      <c r="Q23" s="160">
        <f t="shared" si="11"/>
        <v>0</v>
      </c>
      <c r="R23" s="160">
        <f t="shared" si="11"/>
        <v>0</v>
      </c>
      <c r="S23" s="160">
        <f t="shared" si="11"/>
        <v>0</v>
      </c>
      <c r="T23" s="160">
        <f t="shared" si="11"/>
        <v>0</v>
      </c>
      <c r="U23" s="160">
        <f t="shared" si="11"/>
        <v>0</v>
      </c>
      <c r="V23" s="161">
        <f t="shared" si="11"/>
        <v>0</v>
      </c>
      <c r="W23" s="22">
        <f t="shared" si="5"/>
        <v>0</v>
      </c>
      <c r="X23" s="21">
        <f t="shared" si="5"/>
        <v>0</v>
      </c>
      <c r="Y23" s="21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 t="s">
        <v>323</v>
      </c>
      <c r="B24" s="159" t="s">
        <v>324</v>
      </c>
      <c r="C24" s="159" t="s">
        <v>459</v>
      </c>
      <c r="D24" s="159" t="s">
        <v>325</v>
      </c>
      <c r="E24" s="160">
        <v>130000</v>
      </c>
      <c r="F24" s="160">
        <v>130000</v>
      </c>
      <c r="G24" s="160">
        <v>130000</v>
      </c>
      <c r="H24" s="160">
        <v>0</v>
      </c>
      <c r="I24" s="160">
        <v>130000</v>
      </c>
      <c r="J24" s="160">
        <v>0</v>
      </c>
      <c r="K24" s="160">
        <v>0</v>
      </c>
      <c r="L24" s="161">
        <v>0</v>
      </c>
      <c r="M24" s="188">
        <f t="shared" si="3"/>
        <v>0</v>
      </c>
      <c r="N24" s="189">
        <f t="shared" si="3"/>
        <v>0</v>
      </c>
      <c r="O24" s="190">
        <f t="shared" si="3"/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1">
        <v>0</v>
      </c>
      <c r="W24" s="22">
        <f t="shared" si="5"/>
        <v>0</v>
      </c>
      <c r="X24" s="21">
        <f t="shared" si="5"/>
        <v>0</v>
      </c>
      <c r="Y24" s="21">
        <f t="shared" si="5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59"/>
      <c r="B25" s="159"/>
      <c r="C25" s="159" t="s">
        <v>326</v>
      </c>
      <c r="D25" s="159" t="s">
        <v>327</v>
      </c>
      <c r="E25" s="160">
        <f t="shared" ref="E25:L25" si="12">SUM(E26:E27)</f>
        <v>1362415.6</v>
      </c>
      <c r="F25" s="160">
        <f t="shared" si="12"/>
        <v>1362415.6</v>
      </c>
      <c r="G25" s="160">
        <f t="shared" si="12"/>
        <v>1362415.6</v>
      </c>
      <c r="H25" s="160">
        <f t="shared" si="12"/>
        <v>37720</v>
      </c>
      <c r="I25" s="160">
        <f t="shared" si="12"/>
        <v>1324695.6000000001</v>
      </c>
      <c r="J25" s="160">
        <f t="shared" si="12"/>
        <v>0</v>
      </c>
      <c r="K25" s="160">
        <f t="shared" si="12"/>
        <v>0</v>
      </c>
      <c r="L25" s="161">
        <f t="shared" si="12"/>
        <v>0</v>
      </c>
      <c r="M25" s="188">
        <f t="shared" si="3"/>
        <v>0</v>
      </c>
      <c r="N25" s="189">
        <f t="shared" si="3"/>
        <v>0</v>
      </c>
      <c r="O25" s="190">
        <f t="shared" si="3"/>
        <v>0</v>
      </c>
      <c r="P25" s="160">
        <f t="shared" ref="P25:V25" si="13">SUM(P26:P27)</f>
        <v>0</v>
      </c>
      <c r="Q25" s="160">
        <f t="shared" si="13"/>
        <v>0</v>
      </c>
      <c r="R25" s="160">
        <f t="shared" si="13"/>
        <v>0</v>
      </c>
      <c r="S25" s="160">
        <f t="shared" si="13"/>
        <v>0</v>
      </c>
      <c r="T25" s="160">
        <f t="shared" si="13"/>
        <v>0</v>
      </c>
      <c r="U25" s="160">
        <f t="shared" si="13"/>
        <v>0</v>
      </c>
      <c r="V25" s="161">
        <f t="shared" si="13"/>
        <v>0</v>
      </c>
      <c r="W25" s="22">
        <f t="shared" si="5"/>
        <v>0</v>
      </c>
      <c r="X25" s="21">
        <f t="shared" si="5"/>
        <v>0</v>
      </c>
      <c r="Y25" s="21">
        <f t="shared" si="5"/>
        <v>0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59" t="s">
        <v>328</v>
      </c>
      <c r="B26" s="159" t="s">
        <v>329</v>
      </c>
      <c r="C26" s="159" t="s">
        <v>459</v>
      </c>
      <c r="D26" s="159" t="s">
        <v>330</v>
      </c>
      <c r="E26" s="160">
        <v>37720</v>
      </c>
      <c r="F26" s="160">
        <v>37720</v>
      </c>
      <c r="G26" s="160">
        <v>37720</v>
      </c>
      <c r="H26" s="160">
        <v>37720</v>
      </c>
      <c r="I26" s="160">
        <v>0</v>
      </c>
      <c r="J26" s="160">
        <v>0</v>
      </c>
      <c r="K26" s="160">
        <v>0</v>
      </c>
      <c r="L26" s="161">
        <v>0</v>
      </c>
      <c r="M26" s="188">
        <f t="shared" si="3"/>
        <v>0</v>
      </c>
      <c r="N26" s="189">
        <f t="shared" si="3"/>
        <v>0</v>
      </c>
      <c r="O26" s="190">
        <f t="shared" si="3"/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1">
        <v>0</v>
      </c>
      <c r="W26" s="22">
        <f t="shared" si="5"/>
        <v>0</v>
      </c>
      <c r="X26" s="21">
        <f t="shared" si="5"/>
        <v>0</v>
      </c>
      <c r="Y26" s="21">
        <f t="shared" si="5"/>
        <v>0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59" t="s">
        <v>328</v>
      </c>
      <c r="B27" s="159" t="s">
        <v>425</v>
      </c>
      <c r="C27" s="159" t="s">
        <v>459</v>
      </c>
      <c r="D27" s="159" t="s">
        <v>426</v>
      </c>
      <c r="E27" s="160">
        <v>1324695.6000000001</v>
      </c>
      <c r="F27" s="160">
        <v>1324695.6000000001</v>
      </c>
      <c r="G27" s="160">
        <v>1324695.6000000001</v>
      </c>
      <c r="H27" s="160">
        <v>0</v>
      </c>
      <c r="I27" s="160">
        <v>1324695.6000000001</v>
      </c>
      <c r="J27" s="160">
        <v>0</v>
      </c>
      <c r="K27" s="160">
        <v>0</v>
      </c>
      <c r="L27" s="161">
        <v>0</v>
      </c>
      <c r="M27" s="188">
        <f t="shared" si="3"/>
        <v>0</v>
      </c>
      <c r="N27" s="189">
        <f t="shared" si="3"/>
        <v>0</v>
      </c>
      <c r="O27" s="190">
        <f t="shared" si="3"/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1">
        <v>0</v>
      </c>
      <c r="W27" s="22">
        <f t="shared" si="5"/>
        <v>0</v>
      </c>
      <c r="X27" s="21">
        <f t="shared" si="5"/>
        <v>0</v>
      </c>
      <c r="Y27" s="21">
        <f t="shared" si="5"/>
        <v>0</v>
      </c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19" t="s">
        <v>466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22" t="s">
        <v>4</v>
      </c>
      <c r="B4" s="422"/>
      <c r="C4" s="422"/>
      <c r="D4" s="423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23" t="s">
        <v>46</v>
      </c>
      <c r="B5" s="423"/>
      <c r="C5" s="422" t="s">
        <v>60</v>
      </c>
      <c r="D5" s="423"/>
      <c r="E5" s="418" t="s">
        <v>242</v>
      </c>
      <c r="F5" s="420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25"/>
      <c r="D6" s="424"/>
      <c r="E6" s="419"/>
      <c r="F6" s="421"/>
      <c r="G6" s="192"/>
      <c r="H6" s="192"/>
      <c r="I6" s="192"/>
      <c r="J6" s="192"/>
    </row>
    <row r="7" spans="1:10" s="197" customFormat="1" ht="14.45" customHeight="1">
      <c r="A7" s="17"/>
      <c r="B7" s="16"/>
      <c r="C7" s="15" t="s">
        <v>45</v>
      </c>
      <c r="D7" s="194">
        <f t="shared" ref="D7:F8" si="0">D8</f>
        <v>3620052.29</v>
      </c>
      <c r="E7" s="14">
        <f t="shared" si="0"/>
        <v>2826282.21</v>
      </c>
      <c r="F7" s="196">
        <f t="shared" si="0"/>
        <v>793770.08</v>
      </c>
      <c r="H7" s="35"/>
      <c r="I7" s="35"/>
      <c r="J7" s="35"/>
    </row>
    <row r="8" spans="1:10" ht="14.45" customHeight="1">
      <c r="A8" s="17"/>
      <c r="B8" s="16"/>
      <c r="C8" s="15" t="s">
        <v>455</v>
      </c>
      <c r="D8" s="194">
        <f t="shared" si="0"/>
        <v>3620052.29</v>
      </c>
      <c r="E8" s="14">
        <f t="shared" si="0"/>
        <v>2826282.21</v>
      </c>
      <c r="F8" s="196">
        <f t="shared" si="0"/>
        <v>793770.08</v>
      </c>
      <c r="G8" s="192"/>
      <c r="H8" s="197"/>
      <c r="I8" s="192"/>
      <c r="J8" s="197"/>
    </row>
    <row r="9" spans="1:10" ht="14.45" customHeight="1">
      <c r="A9" s="17"/>
      <c r="B9" s="16"/>
      <c r="C9" s="15" t="s">
        <v>457</v>
      </c>
      <c r="D9" s="194">
        <f>SUM(D10:D15)</f>
        <v>3620052.29</v>
      </c>
      <c r="E9" s="14">
        <f>SUM(E10:E15)</f>
        <v>2826282.21</v>
      </c>
      <c r="F9" s="196">
        <f>SUM(F10:F15)</f>
        <v>793770.08</v>
      </c>
      <c r="G9" s="192"/>
      <c r="H9" s="192"/>
      <c r="I9" s="192"/>
      <c r="J9" s="192"/>
    </row>
    <row r="10" spans="1:10" ht="14.45" customHeight="1">
      <c r="A10" s="17" t="s">
        <v>277</v>
      </c>
      <c r="B10" s="16" t="s">
        <v>458</v>
      </c>
      <c r="C10" s="15" t="s">
        <v>460</v>
      </c>
      <c r="D10" s="194">
        <v>2643906.08</v>
      </c>
      <c r="E10" s="14">
        <v>1850136</v>
      </c>
      <c r="F10" s="196">
        <v>793770.08</v>
      </c>
      <c r="G10" s="191"/>
      <c r="H10" s="191"/>
      <c r="I10" s="191"/>
      <c r="J10" s="191"/>
    </row>
    <row r="11" spans="1:10" ht="14.45" customHeight="1">
      <c r="A11" s="17" t="s">
        <v>280</v>
      </c>
      <c r="B11" s="16" t="s">
        <v>281</v>
      </c>
      <c r="C11" s="15" t="s">
        <v>282</v>
      </c>
      <c r="D11" s="194">
        <v>286703.35999999999</v>
      </c>
      <c r="E11" s="14">
        <v>286703.35999999999</v>
      </c>
      <c r="F11" s="196">
        <v>0</v>
      </c>
      <c r="G11" s="191"/>
      <c r="H11" s="191"/>
      <c r="I11" s="191"/>
      <c r="J11" s="191"/>
    </row>
    <row r="12" spans="1:10" ht="14.45" customHeight="1">
      <c r="A12" s="17" t="s">
        <v>280</v>
      </c>
      <c r="B12" s="16" t="s">
        <v>281</v>
      </c>
      <c r="C12" s="15" t="s">
        <v>284</v>
      </c>
      <c r="D12" s="194">
        <v>143351.67999999999</v>
      </c>
      <c r="E12" s="14">
        <v>143351.67999999999</v>
      </c>
      <c r="F12" s="196">
        <v>0</v>
      </c>
      <c r="G12" s="192"/>
      <c r="H12" s="192"/>
      <c r="I12" s="192"/>
      <c r="J12" s="192"/>
    </row>
    <row r="13" spans="1:10" ht="14.45" customHeight="1">
      <c r="A13" s="17" t="s">
        <v>280</v>
      </c>
      <c r="B13" s="16" t="s">
        <v>285</v>
      </c>
      <c r="C13" s="15" t="s">
        <v>286</v>
      </c>
      <c r="D13" s="194">
        <v>14372.61</v>
      </c>
      <c r="E13" s="14">
        <v>14372.61</v>
      </c>
      <c r="F13" s="196">
        <v>0</v>
      </c>
      <c r="G13" s="191"/>
      <c r="H13" s="191"/>
      <c r="I13" s="191"/>
      <c r="J13" s="191"/>
    </row>
    <row r="14" spans="1:10" ht="14.45" customHeight="1">
      <c r="A14" s="17" t="s">
        <v>287</v>
      </c>
      <c r="B14" s="16" t="s">
        <v>288</v>
      </c>
      <c r="C14" s="15" t="s">
        <v>289</v>
      </c>
      <c r="D14" s="194">
        <v>107794.56</v>
      </c>
      <c r="E14" s="14">
        <v>107794.56</v>
      </c>
      <c r="F14" s="196">
        <v>0</v>
      </c>
      <c r="G14" s="192"/>
      <c r="H14" s="192"/>
      <c r="I14" s="192"/>
      <c r="J14" s="192"/>
    </row>
    <row r="15" spans="1:10" ht="14.45" customHeight="1">
      <c r="A15" s="17" t="s">
        <v>290</v>
      </c>
      <c r="B15" s="16" t="s">
        <v>279</v>
      </c>
      <c r="C15" s="15" t="s">
        <v>291</v>
      </c>
      <c r="D15" s="194">
        <v>423924</v>
      </c>
      <c r="E15" s="14">
        <v>423924</v>
      </c>
      <c r="F15" s="196">
        <v>0</v>
      </c>
      <c r="G15" s="192"/>
      <c r="H15" s="192"/>
      <c r="I15" s="192"/>
      <c r="J15" s="192"/>
    </row>
    <row r="16" spans="1:10" ht="14.45" customHeight="1">
      <c r="A16" s="192"/>
      <c r="B16" s="192"/>
      <c r="C16" s="192"/>
      <c r="D16" s="192"/>
      <c r="E16" s="192"/>
      <c r="F16" s="197"/>
      <c r="G16" s="192"/>
      <c r="H16" s="192"/>
      <c r="I16" s="192"/>
      <c r="J16" s="192"/>
    </row>
    <row r="17" spans="1:10" ht="14.45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5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5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427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428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453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400" t="s">
        <v>56</v>
      </c>
      <c r="B4" s="400"/>
      <c r="C4" s="400"/>
      <c r="D4" s="400"/>
      <c r="E4" s="403"/>
      <c r="F4" s="400" t="s">
        <v>57</v>
      </c>
      <c r="G4" s="426" t="s">
        <v>112</v>
      </c>
      <c r="H4" s="426" t="s">
        <v>113</v>
      </c>
      <c r="I4" s="426" t="s">
        <v>114</v>
      </c>
      <c r="J4" s="426" t="s">
        <v>115</v>
      </c>
      <c r="K4" s="426" t="s">
        <v>429</v>
      </c>
      <c r="L4" s="426" t="s">
        <v>430</v>
      </c>
      <c r="M4" s="426" t="s">
        <v>117</v>
      </c>
      <c r="N4" s="426" t="s">
        <v>118</v>
      </c>
      <c r="O4" s="426" t="s">
        <v>119</v>
      </c>
      <c r="P4" s="426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400"/>
      <c r="E6" s="400"/>
      <c r="F6" s="400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13"/>
      <c r="B7" s="13"/>
      <c r="C7" s="13"/>
      <c r="D7" s="13"/>
      <c r="E7" s="13" t="s">
        <v>45</v>
      </c>
      <c r="F7" s="212">
        <f t="shared" ref="F7:P8" si="0">F8</f>
        <v>11257147.889999999</v>
      </c>
      <c r="G7" s="212">
        <f t="shared" si="0"/>
        <v>2788562.21</v>
      </c>
      <c r="H7" s="212">
        <f t="shared" si="0"/>
        <v>6976170.0800000001</v>
      </c>
      <c r="I7" s="212">
        <f t="shared" si="0"/>
        <v>1362415.6</v>
      </c>
      <c r="J7" s="212">
        <f t="shared" si="0"/>
        <v>0</v>
      </c>
      <c r="K7" s="212">
        <f t="shared" si="0"/>
        <v>0</v>
      </c>
      <c r="L7" s="212">
        <f t="shared" si="0"/>
        <v>130000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13"/>
      <c r="B8" s="13"/>
      <c r="C8" s="13"/>
      <c r="D8" s="13" t="s">
        <v>454</v>
      </c>
      <c r="E8" s="13" t="s">
        <v>455</v>
      </c>
      <c r="F8" s="212">
        <f t="shared" si="0"/>
        <v>11257147.889999999</v>
      </c>
      <c r="G8" s="212">
        <f t="shared" si="0"/>
        <v>2788562.21</v>
      </c>
      <c r="H8" s="212">
        <f t="shared" si="0"/>
        <v>6976170.0800000001</v>
      </c>
      <c r="I8" s="212">
        <f t="shared" si="0"/>
        <v>1362415.6</v>
      </c>
      <c r="J8" s="212">
        <f t="shared" si="0"/>
        <v>0</v>
      </c>
      <c r="K8" s="212">
        <f t="shared" si="0"/>
        <v>0</v>
      </c>
      <c r="L8" s="212">
        <f t="shared" si="0"/>
        <v>130000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13"/>
      <c r="B9" s="13"/>
      <c r="C9" s="13"/>
      <c r="D9" s="13" t="s">
        <v>456</v>
      </c>
      <c r="E9" s="13" t="s">
        <v>457</v>
      </c>
      <c r="F9" s="212">
        <f t="shared" ref="F9:P9" si="1">SUM(F10:F16)</f>
        <v>11257147.889999999</v>
      </c>
      <c r="G9" s="212">
        <f t="shared" si="1"/>
        <v>2788562.21</v>
      </c>
      <c r="H9" s="212">
        <f t="shared" si="1"/>
        <v>6976170.0800000001</v>
      </c>
      <c r="I9" s="212">
        <f t="shared" si="1"/>
        <v>1362415.6</v>
      </c>
      <c r="J9" s="212">
        <f t="shared" si="1"/>
        <v>0</v>
      </c>
      <c r="K9" s="212">
        <f t="shared" si="1"/>
        <v>0</v>
      </c>
      <c r="L9" s="212">
        <f t="shared" si="1"/>
        <v>130000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13" t="s">
        <v>277</v>
      </c>
      <c r="B10" s="13" t="s">
        <v>458</v>
      </c>
      <c r="C10" s="13" t="s">
        <v>278</v>
      </c>
      <c r="D10" s="13" t="s">
        <v>459</v>
      </c>
      <c r="E10" s="13" t="s">
        <v>460</v>
      </c>
      <c r="F10" s="212">
        <v>2643906.08</v>
      </c>
      <c r="G10" s="212">
        <v>1812416</v>
      </c>
      <c r="H10" s="212">
        <v>793770.08</v>
      </c>
      <c r="I10" s="212">
        <v>37720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13" t="s">
        <v>277</v>
      </c>
      <c r="B11" s="13" t="s">
        <v>458</v>
      </c>
      <c r="C11" s="13" t="s">
        <v>279</v>
      </c>
      <c r="D11" s="13" t="s">
        <v>459</v>
      </c>
      <c r="E11" s="13" t="s">
        <v>461</v>
      </c>
      <c r="F11" s="212">
        <v>7637095.5999999996</v>
      </c>
      <c r="G11" s="212">
        <v>0</v>
      </c>
      <c r="H11" s="212">
        <v>6182400</v>
      </c>
      <c r="I11" s="212">
        <v>1324695.6000000001</v>
      </c>
      <c r="J11" s="212">
        <v>0</v>
      </c>
      <c r="K11" s="212">
        <v>0</v>
      </c>
      <c r="L11" s="212">
        <v>130000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13" t="s">
        <v>280</v>
      </c>
      <c r="B12" s="13" t="s">
        <v>281</v>
      </c>
      <c r="C12" s="13" t="s">
        <v>281</v>
      </c>
      <c r="D12" s="13" t="s">
        <v>459</v>
      </c>
      <c r="E12" s="13" t="s">
        <v>282</v>
      </c>
      <c r="F12" s="212">
        <v>286703.35999999999</v>
      </c>
      <c r="G12" s="212">
        <v>286703.35999999999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13" t="s">
        <v>280</v>
      </c>
      <c r="B13" s="13" t="s">
        <v>281</v>
      </c>
      <c r="C13" s="13" t="s">
        <v>283</v>
      </c>
      <c r="D13" s="13" t="s">
        <v>459</v>
      </c>
      <c r="E13" s="13" t="s">
        <v>284</v>
      </c>
      <c r="F13" s="212">
        <v>143351.67999999999</v>
      </c>
      <c r="G13" s="212">
        <v>143351.67999999999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13" t="s">
        <v>280</v>
      </c>
      <c r="B14" s="13" t="s">
        <v>285</v>
      </c>
      <c r="C14" s="13" t="s">
        <v>278</v>
      </c>
      <c r="D14" s="13" t="s">
        <v>459</v>
      </c>
      <c r="E14" s="13" t="s">
        <v>286</v>
      </c>
      <c r="F14" s="212">
        <v>14372.61</v>
      </c>
      <c r="G14" s="212">
        <v>14372.61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13" t="s">
        <v>287</v>
      </c>
      <c r="B15" s="13" t="s">
        <v>288</v>
      </c>
      <c r="C15" s="13" t="s">
        <v>278</v>
      </c>
      <c r="D15" s="13" t="s">
        <v>459</v>
      </c>
      <c r="E15" s="13" t="s">
        <v>289</v>
      </c>
      <c r="F15" s="212">
        <v>107794.56</v>
      </c>
      <c r="G15" s="212">
        <v>107794.56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13" t="s">
        <v>290</v>
      </c>
      <c r="B16" s="13" t="s">
        <v>279</v>
      </c>
      <c r="C16" s="13" t="s">
        <v>278</v>
      </c>
      <c r="D16" s="13" t="s">
        <v>459</v>
      </c>
      <c r="E16" s="13" t="s">
        <v>291</v>
      </c>
      <c r="F16" s="212">
        <v>423924</v>
      </c>
      <c r="G16" s="212">
        <v>423924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</sheetData>
  <sheetProtection formatCells="0" formatColumns="0" formatRows="0"/>
  <mergeCells count="15">
    <mergeCell ref="N4:N6"/>
    <mergeCell ref="O4:O6"/>
    <mergeCell ref="P4:P6"/>
    <mergeCell ref="J4:J6"/>
    <mergeCell ref="K4:K6"/>
    <mergeCell ref="L4:L6"/>
    <mergeCell ref="M4:M6"/>
    <mergeCell ref="H4:H6"/>
    <mergeCell ref="I4:I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6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431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30" t="s">
        <v>453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400" t="s">
        <v>214</v>
      </c>
      <c r="B4" s="400"/>
      <c r="C4" s="401"/>
      <c r="D4" s="401"/>
      <c r="E4" s="427" t="s">
        <v>58</v>
      </c>
      <c r="F4" s="401"/>
      <c r="G4" s="401"/>
      <c r="H4" s="225"/>
    </row>
    <row r="5" spans="1:8" ht="14.25" customHeight="1">
      <c r="A5" s="428" t="s">
        <v>46</v>
      </c>
      <c r="B5" s="404"/>
      <c r="C5" s="421" t="s">
        <v>47</v>
      </c>
      <c r="D5" s="430" t="s">
        <v>60</v>
      </c>
      <c r="E5" s="403" t="s">
        <v>45</v>
      </c>
      <c r="F5" s="403" t="s">
        <v>215</v>
      </c>
      <c r="G5" s="400" t="s">
        <v>216</v>
      </c>
      <c r="H5" s="225"/>
    </row>
    <row r="6" spans="1:8" ht="14.25" customHeight="1">
      <c r="A6" s="219" t="s">
        <v>50</v>
      </c>
      <c r="B6" s="220" t="s">
        <v>51</v>
      </c>
      <c r="C6" s="429"/>
      <c r="D6" s="431"/>
      <c r="E6" s="402"/>
      <c r="F6" s="402"/>
      <c r="G6" s="401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3620052.29</v>
      </c>
      <c r="F7" s="222">
        <f>F8</f>
        <v>2826282.21</v>
      </c>
      <c r="G7" s="223">
        <f>G8</f>
        <v>793770.08</v>
      </c>
      <c r="H7" s="215"/>
    </row>
    <row r="8" spans="1:8" ht="14.25" customHeight="1">
      <c r="A8" s="221"/>
      <c r="B8" s="221"/>
      <c r="C8" s="221" t="s">
        <v>464</v>
      </c>
      <c r="D8" s="221" t="s">
        <v>465</v>
      </c>
      <c r="E8" s="222">
        <f>E9+E19+E33</f>
        <v>3620052.29</v>
      </c>
      <c r="F8" s="222">
        <f>F9+F19+F33</f>
        <v>2826282.21</v>
      </c>
      <c r="G8" s="223">
        <f>G9+G19+G33</f>
        <v>793770.08</v>
      </c>
      <c r="H8" s="215"/>
    </row>
    <row r="9" spans="1:8" ht="14.25" customHeight="1">
      <c r="A9" s="221"/>
      <c r="B9" s="221"/>
      <c r="C9" s="221" t="s">
        <v>331</v>
      </c>
      <c r="D9" s="221" t="s">
        <v>332</v>
      </c>
      <c r="E9" s="222">
        <f>SUM(E10:E18)</f>
        <v>2788562.21</v>
      </c>
      <c r="F9" s="222">
        <f>SUM(F10:F18)</f>
        <v>2788562.21</v>
      </c>
      <c r="G9" s="223">
        <f>SUM(G10:G18)</f>
        <v>0</v>
      </c>
      <c r="H9" s="215"/>
    </row>
    <row r="10" spans="1:8" ht="14.25" customHeight="1">
      <c r="A10" s="221" t="s">
        <v>333</v>
      </c>
      <c r="B10" s="221" t="s">
        <v>334</v>
      </c>
      <c r="C10" s="221" t="s">
        <v>459</v>
      </c>
      <c r="D10" s="221" t="s">
        <v>335</v>
      </c>
      <c r="E10" s="222">
        <v>966144</v>
      </c>
      <c r="F10" s="222">
        <v>966144</v>
      </c>
      <c r="G10" s="223">
        <v>0</v>
      </c>
      <c r="H10" s="215"/>
    </row>
    <row r="11" spans="1:8" ht="14.25" customHeight="1">
      <c r="A11" s="221" t="s">
        <v>333</v>
      </c>
      <c r="B11" s="221" t="s">
        <v>336</v>
      </c>
      <c r="C11" s="221" t="s">
        <v>459</v>
      </c>
      <c r="D11" s="221" t="s">
        <v>337</v>
      </c>
      <c r="E11" s="222">
        <v>750132</v>
      </c>
      <c r="F11" s="222">
        <v>750132</v>
      </c>
      <c r="G11" s="223">
        <v>0</v>
      </c>
      <c r="H11" s="215"/>
    </row>
    <row r="12" spans="1:8" ht="14.25" customHeight="1">
      <c r="A12" s="221" t="s">
        <v>333</v>
      </c>
      <c r="B12" s="221" t="s">
        <v>338</v>
      </c>
      <c r="C12" s="221" t="s">
        <v>459</v>
      </c>
      <c r="D12" s="221" t="s">
        <v>339</v>
      </c>
      <c r="E12" s="222">
        <v>80300</v>
      </c>
      <c r="F12" s="222">
        <v>80300</v>
      </c>
      <c r="G12" s="223">
        <v>0</v>
      </c>
      <c r="H12" s="215"/>
    </row>
    <row r="13" spans="1:8" ht="14.25" customHeight="1">
      <c r="A13" s="221" t="s">
        <v>333</v>
      </c>
      <c r="B13" s="221" t="s">
        <v>340</v>
      </c>
      <c r="C13" s="221" t="s">
        <v>459</v>
      </c>
      <c r="D13" s="221" t="s">
        <v>341</v>
      </c>
      <c r="E13" s="222">
        <v>15840</v>
      </c>
      <c r="F13" s="222">
        <v>15840</v>
      </c>
      <c r="G13" s="223">
        <v>0</v>
      </c>
      <c r="H13" s="215"/>
    </row>
    <row r="14" spans="1:8" ht="14.25" customHeight="1">
      <c r="A14" s="221" t="s">
        <v>333</v>
      </c>
      <c r="B14" s="221" t="s">
        <v>342</v>
      </c>
      <c r="C14" s="221" t="s">
        <v>459</v>
      </c>
      <c r="D14" s="221" t="s">
        <v>343</v>
      </c>
      <c r="E14" s="222">
        <v>286703.35999999999</v>
      </c>
      <c r="F14" s="222">
        <v>286703.35999999999</v>
      </c>
      <c r="G14" s="223">
        <v>0</v>
      </c>
      <c r="H14" s="215"/>
    </row>
    <row r="15" spans="1:8" ht="14.25" customHeight="1">
      <c r="A15" s="221" t="s">
        <v>333</v>
      </c>
      <c r="B15" s="221" t="s">
        <v>344</v>
      </c>
      <c r="C15" s="221" t="s">
        <v>459</v>
      </c>
      <c r="D15" s="221" t="s">
        <v>345</v>
      </c>
      <c r="E15" s="222">
        <v>143351.67999999999</v>
      </c>
      <c r="F15" s="222">
        <v>143351.67999999999</v>
      </c>
      <c r="G15" s="223">
        <v>0</v>
      </c>
      <c r="H15" s="215"/>
    </row>
    <row r="16" spans="1:8" ht="14.25" customHeight="1">
      <c r="A16" s="221" t="s">
        <v>333</v>
      </c>
      <c r="B16" s="221" t="s">
        <v>346</v>
      </c>
      <c r="C16" s="221" t="s">
        <v>459</v>
      </c>
      <c r="D16" s="221" t="s">
        <v>347</v>
      </c>
      <c r="E16" s="222">
        <v>107794.56</v>
      </c>
      <c r="F16" s="222">
        <v>107794.56</v>
      </c>
      <c r="G16" s="223">
        <v>0</v>
      </c>
      <c r="H16"/>
    </row>
    <row r="17" spans="1:8" ht="14.25" customHeight="1">
      <c r="A17" s="221" t="s">
        <v>333</v>
      </c>
      <c r="B17" s="221" t="s">
        <v>348</v>
      </c>
      <c r="C17" s="221" t="s">
        <v>459</v>
      </c>
      <c r="D17" s="221" t="s">
        <v>349</v>
      </c>
      <c r="E17" s="222">
        <v>14372.61</v>
      </c>
      <c r="F17" s="222">
        <v>14372.61</v>
      </c>
      <c r="G17" s="223">
        <v>0</v>
      </c>
      <c r="H17"/>
    </row>
    <row r="18" spans="1:8" ht="14.25" customHeight="1">
      <c r="A18" s="221" t="s">
        <v>333</v>
      </c>
      <c r="B18" s="221" t="s">
        <v>350</v>
      </c>
      <c r="C18" s="221" t="s">
        <v>459</v>
      </c>
      <c r="D18" s="221" t="s">
        <v>291</v>
      </c>
      <c r="E18" s="222">
        <v>423924</v>
      </c>
      <c r="F18" s="222">
        <v>423924</v>
      </c>
      <c r="G18" s="223">
        <v>0</v>
      </c>
      <c r="H18"/>
    </row>
    <row r="19" spans="1:8" ht="14.25" customHeight="1">
      <c r="A19" s="221"/>
      <c r="B19" s="221"/>
      <c r="C19" s="221" t="s">
        <v>351</v>
      </c>
      <c r="D19" s="221" t="s">
        <v>352</v>
      </c>
      <c r="E19" s="222">
        <f>SUM(E20:E32)</f>
        <v>793770.08</v>
      </c>
      <c r="F19" s="222">
        <f>SUM(F20:F32)</f>
        <v>0</v>
      </c>
      <c r="G19" s="223">
        <f>SUM(G20:G32)</f>
        <v>793770.08</v>
      </c>
      <c r="H19"/>
    </row>
    <row r="20" spans="1:8" ht="14.25" customHeight="1">
      <c r="A20" s="221" t="s">
        <v>353</v>
      </c>
      <c r="B20" s="221" t="s">
        <v>354</v>
      </c>
      <c r="C20" s="221" t="s">
        <v>459</v>
      </c>
      <c r="D20" s="221" t="s">
        <v>355</v>
      </c>
      <c r="E20" s="222">
        <v>120000</v>
      </c>
      <c r="F20" s="222">
        <v>0</v>
      </c>
      <c r="G20" s="223">
        <v>120000</v>
      </c>
      <c r="H20"/>
    </row>
    <row r="21" spans="1:8" ht="14.25" customHeight="1">
      <c r="A21" s="221" t="s">
        <v>353</v>
      </c>
      <c r="B21" s="221" t="s">
        <v>432</v>
      </c>
      <c r="C21" s="221" t="s">
        <v>459</v>
      </c>
      <c r="D21" s="221" t="s">
        <v>433</v>
      </c>
      <c r="E21" s="222">
        <v>20000</v>
      </c>
      <c r="F21" s="222">
        <v>0</v>
      </c>
      <c r="G21" s="223">
        <v>20000</v>
      </c>
      <c r="H21"/>
    </row>
    <row r="22" spans="1:8" ht="14.25" customHeight="1">
      <c r="A22" s="221" t="s">
        <v>353</v>
      </c>
      <c r="B22" s="221" t="s">
        <v>356</v>
      </c>
      <c r="C22" s="221" t="s">
        <v>459</v>
      </c>
      <c r="D22" s="221" t="s">
        <v>357</v>
      </c>
      <c r="E22" s="222">
        <v>5000</v>
      </c>
      <c r="F22" s="222">
        <v>0</v>
      </c>
      <c r="G22" s="223">
        <v>5000</v>
      </c>
      <c r="H22"/>
    </row>
    <row r="23" spans="1:8" ht="14.25" customHeight="1">
      <c r="A23" s="221" t="s">
        <v>353</v>
      </c>
      <c r="B23" s="221" t="s">
        <v>358</v>
      </c>
      <c r="C23" s="221" t="s">
        <v>459</v>
      </c>
      <c r="D23" s="221" t="s">
        <v>359</v>
      </c>
      <c r="E23" s="222">
        <v>20000</v>
      </c>
      <c r="F23" s="222">
        <v>0</v>
      </c>
      <c r="G23" s="223">
        <v>20000</v>
      </c>
      <c r="H23"/>
    </row>
    <row r="24" spans="1:8" ht="14.25" customHeight="1">
      <c r="A24" s="221" t="s">
        <v>353</v>
      </c>
      <c r="B24" s="221" t="s">
        <v>360</v>
      </c>
      <c r="C24" s="221" t="s">
        <v>459</v>
      </c>
      <c r="D24" s="221" t="s">
        <v>361</v>
      </c>
      <c r="E24" s="222">
        <v>20000</v>
      </c>
      <c r="F24" s="222">
        <v>0</v>
      </c>
      <c r="G24" s="223">
        <v>20000</v>
      </c>
      <c r="H24"/>
    </row>
    <row r="25" spans="1:8" ht="14.25" customHeight="1">
      <c r="A25" s="221" t="s">
        <v>353</v>
      </c>
      <c r="B25" s="221" t="s">
        <v>434</v>
      </c>
      <c r="C25" s="221" t="s">
        <v>459</v>
      </c>
      <c r="D25" s="221" t="s">
        <v>318</v>
      </c>
      <c r="E25" s="222">
        <v>20000</v>
      </c>
      <c r="F25" s="222">
        <v>0</v>
      </c>
      <c r="G25" s="223">
        <v>20000</v>
      </c>
      <c r="H25"/>
    </row>
    <row r="26" spans="1:8" ht="14.25" customHeight="1">
      <c r="A26" s="221" t="s">
        <v>353</v>
      </c>
      <c r="B26" s="221" t="s">
        <v>435</v>
      </c>
      <c r="C26" s="221" t="s">
        <v>459</v>
      </c>
      <c r="D26" s="221" t="s">
        <v>314</v>
      </c>
      <c r="E26" s="222">
        <v>10000</v>
      </c>
      <c r="F26" s="222">
        <v>0</v>
      </c>
      <c r="G26" s="223">
        <v>10000</v>
      </c>
      <c r="H26"/>
    </row>
    <row r="27" spans="1:8" ht="14.25" customHeight="1">
      <c r="A27" s="221" t="s">
        <v>353</v>
      </c>
      <c r="B27" s="221" t="s">
        <v>362</v>
      </c>
      <c r="C27" s="221" t="s">
        <v>459</v>
      </c>
      <c r="D27" s="221" t="s">
        <v>363</v>
      </c>
      <c r="E27" s="222">
        <v>157710.07999999999</v>
      </c>
      <c r="F27" s="222">
        <v>0</v>
      </c>
      <c r="G27" s="223">
        <v>157710.07999999999</v>
      </c>
      <c r="H27"/>
    </row>
    <row r="28" spans="1:8" ht="14.25" customHeight="1">
      <c r="A28" s="221" t="s">
        <v>353</v>
      </c>
      <c r="B28" s="221" t="s">
        <v>364</v>
      </c>
      <c r="C28" s="221" t="s">
        <v>459</v>
      </c>
      <c r="D28" s="221" t="s">
        <v>365</v>
      </c>
      <c r="E28" s="222">
        <v>45000</v>
      </c>
      <c r="F28" s="222">
        <v>0</v>
      </c>
      <c r="G28" s="223">
        <v>45000</v>
      </c>
      <c r="H28"/>
    </row>
    <row r="29" spans="1:8" ht="14.25" customHeight="1">
      <c r="A29" s="221" t="s">
        <v>353</v>
      </c>
      <c r="B29" s="221" t="s">
        <v>436</v>
      </c>
      <c r="C29" s="221" t="s">
        <v>459</v>
      </c>
      <c r="D29" s="221" t="s">
        <v>437</v>
      </c>
      <c r="E29" s="222">
        <v>10000</v>
      </c>
      <c r="F29" s="222">
        <v>0</v>
      </c>
      <c r="G29" s="223">
        <v>10000</v>
      </c>
      <c r="H29"/>
    </row>
    <row r="30" spans="1:8" ht="14.25" customHeight="1">
      <c r="A30" s="221" t="s">
        <v>353</v>
      </c>
      <c r="B30" s="221" t="s">
        <v>366</v>
      </c>
      <c r="C30" s="221" t="s">
        <v>459</v>
      </c>
      <c r="D30" s="221" t="s">
        <v>316</v>
      </c>
      <c r="E30" s="222">
        <v>50000</v>
      </c>
      <c r="F30" s="222">
        <v>0</v>
      </c>
      <c r="G30" s="223">
        <v>50000</v>
      </c>
      <c r="H30"/>
    </row>
    <row r="31" spans="1:8" ht="14.25" customHeight="1">
      <c r="A31" s="221" t="s">
        <v>353</v>
      </c>
      <c r="B31" s="221" t="s">
        <v>367</v>
      </c>
      <c r="C31" s="221" t="s">
        <v>459</v>
      </c>
      <c r="D31" s="221" t="s">
        <v>368</v>
      </c>
      <c r="E31" s="222">
        <v>192960</v>
      </c>
      <c r="F31" s="222">
        <v>0</v>
      </c>
      <c r="G31" s="223">
        <v>192960</v>
      </c>
      <c r="H31"/>
    </row>
    <row r="32" spans="1:8" ht="14.25" customHeight="1">
      <c r="A32" s="221" t="s">
        <v>353</v>
      </c>
      <c r="B32" s="221" t="s">
        <v>369</v>
      </c>
      <c r="C32" s="221" t="s">
        <v>459</v>
      </c>
      <c r="D32" s="221" t="s">
        <v>320</v>
      </c>
      <c r="E32" s="222">
        <v>123100</v>
      </c>
      <c r="F32" s="222">
        <v>0</v>
      </c>
      <c r="G32" s="223">
        <v>123100</v>
      </c>
      <c r="H32"/>
    </row>
    <row r="33" spans="1:8" ht="14.25" customHeight="1">
      <c r="A33" s="221"/>
      <c r="B33" s="221"/>
      <c r="C33" s="221" t="s">
        <v>370</v>
      </c>
      <c r="D33" s="221" t="s">
        <v>371</v>
      </c>
      <c r="E33" s="222">
        <f>SUM(E34:E35)</f>
        <v>37720</v>
      </c>
      <c r="F33" s="222">
        <f>SUM(F34:F35)</f>
        <v>37720</v>
      </c>
      <c r="G33" s="223">
        <f>SUM(G34:G35)</f>
        <v>0</v>
      </c>
      <c r="H33"/>
    </row>
    <row r="34" spans="1:8" ht="14.25" customHeight="1">
      <c r="A34" s="221" t="s">
        <v>372</v>
      </c>
      <c r="B34" s="221" t="s">
        <v>373</v>
      </c>
      <c r="C34" s="221" t="s">
        <v>459</v>
      </c>
      <c r="D34" s="221" t="s">
        <v>374</v>
      </c>
      <c r="E34" s="222">
        <v>36880</v>
      </c>
      <c r="F34" s="222">
        <v>36880</v>
      </c>
      <c r="G34" s="223">
        <v>0</v>
      </c>
      <c r="H34"/>
    </row>
    <row r="35" spans="1:8" ht="14.25" customHeight="1">
      <c r="A35" s="221" t="s">
        <v>372</v>
      </c>
      <c r="B35" s="221" t="s">
        <v>375</v>
      </c>
      <c r="C35" s="221" t="s">
        <v>459</v>
      </c>
      <c r="D35" s="221" t="s">
        <v>376</v>
      </c>
      <c r="E35" s="222">
        <v>840</v>
      </c>
      <c r="F35" s="222">
        <v>840</v>
      </c>
      <c r="G35" s="223">
        <v>0</v>
      </c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2020-05-25T03:31:17Z</cp:lastPrinted>
  <dcterms:created xsi:type="dcterms:W3CDTF">2018-08-27T07:11:37Z</dcterms:created>
  <dcterms:modified xsi:type="dcterms:W3CDTF">2020-05-26T02:41:11Z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7211840</vt:i4>
  </property>
</Properties>
</file>