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'11'!$A$1:$I$131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'2-1'!$A$1:$Y$29</definedName>
    <definedName name="_xlnm.Print_Area" localSheetId="6">'3'!$A$1:$F$19</definedName>
    <definedName name="_xlnm.Print_Area" localSheetId="7">'4'!$A$1:$P$23</definedName>
    <definedName name="_xlnm.Print_Area" localSheetId="8">'4-0'!$A$1:$G$35</definedName>
    <definedName name="_xlnm.Print_Area" localSheetId="9">'4-1(1)'!$A$1:$AF$22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'4-2'!$A$1:$G$25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7" i="30"/>
  <c r="G6" s="1"/>
  <c r="F7"/>
  <c r="F6" s="1"/>
  <c r="I9" i="11"/>
  <c r="H9"/>
  <c r="H8" s="1"/>
  <c r="H7" s="1"/>
  <c r="G9"/>
  <c r="G8" s="1"/>
  <c r="G7" s="1"/>
  <c r="I8"/>
  <c r="I7"/>
  <c r="G9" i="9"/>
  <c r="G8" s="1"/>
  <c r="G7" s="1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P7" s="1"/>
  <c r="O8"/>
  <c r="N8"/>
  <c r="N7" s="1"/>
  <c r="M8"/>
  <c r="M7" s="1"/>
  <c r="L8"/>
  <c r="L7" s="1"/>
  <c r="K8"/>
  <c r="J8"/>
  <c r="J7" s="1"/>
  <c r="I8"/>
  <c r="H8"/>
  <c r="G8"/>
  <c r="F8"/>
  <c r="F7" s="1"/>
  <c r="AG7"/>
  <c r="AF7"/>
  <c r="AE7"/>
  <c r="AD7"/>
  <c r="AC7"/>
  <c r="AB7"/>
  <c r="AA7"/>
  <c r="Z7"/>
  <c r="Y7"/>
  <c r="X7"/>
  <c r="W7"/>
  <c r="V7"/>
  <c r="U7"/>
  <c r="T7"/>
  <c r="S7"/>
  <c r="R7"/>
  <c r="Q7"/>
  <c r="O7"/>
  <c r="K7"/>
  <c r="I7"/>
  <c r="H7"/>
  <c r="G7"/>
  <c r="AF9" i="18"/>
  <c r="AF8" s="1"/>
  <c r="AF7" s="1"/>
  <c r="AE9"/>
  <c r="AE8" s="1"/>
  <c r="AE7" s="1"/>
  <c r="AD9"/>
  <c r="AD8" s="1"/>
  <c r="AD7" s="1"/>
  <c r="AC9"/>
  <c r="AB9"/>
  <c r="AB8" s="1"/>
  <c r="AB7" s="1"/>
  <c r="AA9"/>
  <c r="Z9"/>
  <c r="Z8" s="1"/>
  <c r="Z7" s="1"/>
  <c r="Y9"/>
  <c r="X9"/>
  <c r="X8" s="1"/>
  <c r="X7" s="1"/>
  <c r="W9"/>
  <c r="W8" s="1"/>
  <c r="W7" s="1"/>
  <c r="V9"/>
  <c r="V8" s="1"/>
  <c r="V7" s="1"/>
  <c r="U9"/>
  <c r="T9"/>
  <c r="T8" s="1"/>
  <c r="T7" s="1"/>
  <c r="S9"/>
  <c r="S8" s="1"/>
  <c r="S7" s="1"/>
  <c r="R9"/>
  <c r="R8" s="1"/>
  <c r="R7" s="1"/>
  <c r="Q9"/>
  <c r="P9"/>
  <c r="P8" s="1"/>
  <c r="P7" s="1"/>
  <c r="O9"/>
  <c r="O8" s="1"/>
  <c r="O7" s="1"/>
  <c r="N9"/>
  <c r="N8" s="1"/>
  <c r="N7" s="1"/>
  <c r="M9"/>
  <c r="L9"/>
  <c r="L8" s="1"/>
  <c r="L7" s="1"/>
  <c r="K9"/>
  <c r="K8" s="1"/>
  <c r="K7" s="1"/>
  <c r="J9"/>
  <c r="J8" s="1"/>
  <c r="J7" s="1"/>
  <c r="I9"/>
  <c r="H9"/>
  <c r="H8" s="1"/>
  <c r="H7" s="1"/>
  <c r="G9"/>
  <c r="G8" s="1"/>
  <c r="G7" s="1"/>
  <c r="F9"/>
  <c r="F8" s="1"/>
  <c r="F7" s="1"/>
  <c r="AC8"/>
  <c r="AA8"/>
  <c r="AA7" s="1"/>
  <c r="Y8"/>
  <c r="Y7" s="1"/>
  <c r="U8"/>
  <c r="U7" s="1"/>
  <c r="Q8"/>
  <c r="Q7" s="1"/>
  <c r="M8"/>
  <c r="M7" s="1"/>
  <c r="I8"/>
  <c r="I7" s="1"/>
  <c r="AC7"/>
  <c r="G33" i="8"/>
  <c r="F33"/>
  <c r="E33"/>
  <c r="G21"/>
  <c r="F21"/>
  <c r="E21"/>
  <c r="G9"/>
  <c r="G8" s="1"/>
  <c r="G7" s="1"/>
  <c r="F9"/>
  <c r="E9"/>
  <c r="F8"/>
  <c r="F7" s="1"/>
  <c r="P9" i="7"/>
  <c r="O9"/>
  <c r="O8" s="1"/>
  <c r="O7" s="1"/>
  <c r="N9"/>
  <c r="N8" s="1"/>
  <c r="N7" s="1"/>
  <c r="M9"/>
  <c r="M8" s="1"/>
  <c r="M7" s="1"/>
  <c r="L9"/>
  <c r="K9"/>
  <c r="K8" s="1"/>
  <c r="K7" s="1"/>
  <c r="J9"/>
  <c r="I9"/>
  <c r="I8" s="1"/>
  <c r="I7" s="1"/>
  <c r="H9"/>
  <c r="G9"/>
  <c r="G8" s="1"/>
  <c r="G7" s="1"/>
  <c r="F9"/>
  <c r="P8"/>
  <c r="L8"/>
  <c r="J8"/>
  <c r="J7" s="1"/>
  <c r="H8"/>
  <c r="H7" s="1"/>
  <c r="F8"/>
  <c r="F7" s="1"/>
  <c r="P7"/>
  <c r="L7"/>
  <c r="F9" i="31"/>
  <c r="F8" s="1"/>
  <c r="F7" s="1"/>
  <c r="E9"/>
  <c r="E8" s="1"/>
  <c r="E7" s="1"/>
  <c r="D9"/>
  <c r="D8" s="1"/>
  <c r="D7" s="1"/>
  <c r="V28" i="6"/>
  <c r="U28"/>
  <c r="T28"/>
  <c r="S28"/>
  <c r="R28"/>
  <c r="Q28"/>
  <c r="P28"/>
  <c r="L28"/>
  <c r="K28"/>
  <c r="J28"/>
  <c r="I28"/>
  <c r="H28"/>
  <c r="G28"/>
  <c r="F28"/>
  <c r="E28"/>
  <c r="V26"/>
  <c r="U26"/>
  <c r="T26"/>
  <c r="S26"/>
  <c r="R26"/>
  <c r="Q26"/>
  <c r="P26"/>
  <c r="L26"/>
  <c r="K26"/>
  <c r="J26"/>
  <c r="I26"/>
  <c r="H26"/>
  <c r="G26"/>
  <c r="F26"/>
  <c r="E26"/>
  <c r="V24"/>
  <c r="U24"/>
  <c r="T24"/>
  <c r="S24"/>
  <c r="R24"/>
  <c r="Q24"/>
  <c r="P24"/>
  <c r="L24"/>
  <c r="K24"/>
  <c r="J24"/>
  <c r="I24"/>
  <c r="H24"/>
  <c r="G24"/>
  <c r="F24"/>
  <c r="E24"/>
  <c r="V14"/>
  <c r="U14"/>
  <c r="T14"/>
  <c r="S14"/>
  <c r="R14"/>
  <c r="Q14"/>
  <c r="P14"/>
  <c r="P8" s="1"/>
  <c r="P7" s="1"/>
  <c r="L14"/>
  <c r="K14"/>
  <c r="J14"/>
  <c r="I14"/>
  <c r="H14"/>
  <c r="G14"/>
  <c r="F14"/>
  <c r="E14"/>
  <c r="V9"/>
  <c r="U9"/>
  <c r="T9"/>
  <c r="S9"/>
  <c r="S8" s="1"/>
  <c r="S7" s="1"/>
  <c r="R9"/>
  <c r="Q9"/>
  <c r="P9"/>
  <c r="L9"/>
  <c r="L8" s="1"/>
  <c r="L7" s="1"/>
  <c r="K9"/>
  <c r="J9"/>
  <c r="I9"/>
  <c r="H9"/>
  <c r="G9"/>
  <c r="F9"/>
  <c r="E9"/>
  <c r="T8"/>
  <c r="T7" s="1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F9"/>
  <c r="F8" s="1"/>
  <c r="F7" s="1"/>
  <c r="G8"/>
  <c r="G7" s="1"/>
  <c r="U9" i="3"/>
  <c r="U8" s="1"/>
  <c r="U7" s="1"/>
  <c r="T9"/>
  <c r="S9"/>
  <c r="S8" s="1"/>
  <c r="S7" s="1"/>
  <c r="R9"/>
  <c r="R8" s="1"/>
  <c r="R7" s="1"/>
  <c r="Q9"/>
  <c r="N9"/>
  <c r="M9"/>
  <c r="M8" s="1"/>
  <c r="M7" s="1"/>
  <c r="L9"/>
  <c r="L8" s="1"/>
  <c r="L7" s="1"/>
  <c r="K9"/>
  <c r="K8" s="1"/>
  <c r="K7" s="1"/>
  <c r="J9"/>
  <c r="I9"/>
  <c r="I8" s="1"/>
  <c r="I7" s="1"/>
  <c r="H9"/>
  <c r="H8" s="1"/>
  <c r="H7" s="1"/>
  <c r="G9"/>
  <c r="G8" s="1"/>
  <c r="G7" s="1"/>
  <c r="F9"/>
  <c r="T8"/>
  <c r="T7" s="1"/>
  <c r="Q8"/>
  <c r="Q7" s="1"/>
  <c r="N8"/>
  <c r="N7" s="1"/>
  <c r="J8"/>
  <c r="J7" s="1"/>
  <c r="F8"/>
  <c r="F7" s="1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 s="1"/>
  <c r="F9"/>
  <c r="F6" s="1"/>
  <c r="G6" i="5"/>
  <c r="G39" s="1"/>
  <c r="H8" i="6" l="1"/>
  <c r="H7" s="1"/>
  <c r="Q8"/>
  <c r="Q7" s="1"/>
  <c r="U8"/>
  <c r="U7" s="1"/>
  <c r="G8"/>
  <c r="G7" s="1"/>
  <c r="K8"/>
  <c r="K7" s="1"/>
  <c r="R8"/>
  <c r="R7" s="1"/>
  <c r="V8"/>
  <c r="V7" s="1"/>
  <c r="E8"/>
  <c r="E7" s="1"/>
  <c r="I8"/>
  <c r="I7" s="1"/>
  <c r="E8" i="8"/>
  <c r="E7" s="1"/>
  <c r="F8" i="6"/>
  <c r="F7" s="1"/>
  <c r="J8"/>
  <c r="J7" s="1"/>
</calcChain>
</file>

<file path=xl/sharedStrings.xml><?xml version="1.0" encoding="utf-8"?>
<sst xmlns="http://schemas.openxmlformats.org/spreadsheetml/2006/main" count="2232" uniqueCount="753">
  <si>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</si>
  <si>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</si>
  <si>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</si>
  <si>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</si>
  <si>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</si>
  <si>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</si>
  <si>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</si>
  <si>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</si>
  <si>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</si>
  <si>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</si>
  <si>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</si>
  <si>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</si>
  <si>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</si>
  <si>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</si>
  <si>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</si>
  <si>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</si>
  <si>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</si>
  <si>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</si>
  <si>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</si>
  <si>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</si>
  <si>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</si>
  <si>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</si>
  <si>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</si>
  <si>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</si>
  <si>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</si>
  <si>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</si>
  <si>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</si>
  <si>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</si>
  <si>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</si>
  <si>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</si>
  <si>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</si>
  <si>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</si>
  <si>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</si>
  <si>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</si>
  <si>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</si>
  <si>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</si>
  <si>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</si>
  <si>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</si>
  <si>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</si>
  <si>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</si>
  <si>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</si>
  <si>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</si>
  <si>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</si>
  <si>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</si>
  <si>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</si>
  <si>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</si>
  <si>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</si>
  <si>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</si>
  <si>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</si>
  <si>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</si>
  <si>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</si>
  <si>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</si>
  <si>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</si>
  <si>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</si>
  <si>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</si>
  <si>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</si>
  <si>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</si>
  <si>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</si>
  <si>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</si>
  <si>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</si>
  <si>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</si>
  <si>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</si>
  <si>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</si>
  <si>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</si>
  <si>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</si>
  <si>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</si>
  <si>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</si>
  <si>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</si>
  <si>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</si>
  <si>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</si>
  <si>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</si>
  <si>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</si>
  <si>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</si>
  <si>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</si>
  <si>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</si>
  <si>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</si>
  <si>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</si>
  <si>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</si>
  <si>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</si>
  <si>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</si>
  <si>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</si>
  <si>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</si>
  <si>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</si>
  <si>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</si>
  <si>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</si>
  <si>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</si>
  <si>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</si>
  <si>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</si>
  <si>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</si>
  <si>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</si>
  <si>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</si>
  <si>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</si>
  <si>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</si>
  <si>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</si>
  <si>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</si>
  <si>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</si>
  <si>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</si>
  <si>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</si>
  <si>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</si>
  <si>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</si>
  <si>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</si>
  <si>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</si>
  <si>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</si>
  <si>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</si>
  <si>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</si>
  <si>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</si>
  <si>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</si>
  <si>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</si>
  <si>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</si>
  <si>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</si>
  <si>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</si>
  <si>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</si>
  <si>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</si>
  <si>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</si>
  <si>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</si>
  <si>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</si>
  <si>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</si>
  <si>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</si>
  <si>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</si>
  <si>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</si>
  <si>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</si>
  <si>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</si>
  <si>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</si>
  <si>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</si>
  <si>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</si>
  <si>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</si>
  <si>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</si>
  <si>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</si>
  <si>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</si>
  <si>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</si>
  <si>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</si>
  <si>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</si>
  <si>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</si>
  <si>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</si>
  <si>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</si>
  <si>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</si>
  <si>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</si>
  <si>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</si>
  <si>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</si>
  <si>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</si>
  <si>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</si>
  <si>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</si>
  <si>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</si>
  <si>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</si>
  <si>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</si>
  <si>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</si>
  <si>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</si>
  <si>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</si>
  <si>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</si>
  <si>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</si>
  <si>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</si>
  <si>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</si>
  <si>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</si>
  <si>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</si>
  <si>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</si>
  <si>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</si>
  <si>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</si>
  <si>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</si>
  <si>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</si>
  <si>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</si>
  <si>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</si>
  <si>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</si>
  <si>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</si>
  <si>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</si>
  <si>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</si>
  <si>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</si>
  <si>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</si>
  <si>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</si>
  <si>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</si>
  <si>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</si>
  <si>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</si>
  <si>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</si>
  <si>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</si>
  <si>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</si>
  <si>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</si>
  <si>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</si>
  <si>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</si>
  <si>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</si>
  <si>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</si>
  <si>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</si>
  <si>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</si>
  <si>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</si>
  <si>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</si>
  <si>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</si>
  <si>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</si>
  <si>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</si>
  <si>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</si>
  <si>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</si>
  <si>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</si>
  <si>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</si>
  <si>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</si>
  <si>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</si>
  <si>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</si>
  <si>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</si>
  <si>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</si>
  <si>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</si>
  <si>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</si>
  <si>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</si>
  <si>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</si>
  <si>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</si>
  <si>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</si>
  <si>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</si>
  <si>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</si>
  <si>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</si>
  <si>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</si>
  <si>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</si>
  <si>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</si>
  <si>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</si>
  <si>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</si>
  <si>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</si>
  <si>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</si>
  <si>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</si>
  <si>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</si>
  <si>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</si>
  <si>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</si>
  <si>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</si>
  <si>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</si>
  <si>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</si>
  <si>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</si>
  <si>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</si>
  <si>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</si>
  <si>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</si>
  <si>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</si>
  <si>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</si>
  <si>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</si>
  <si>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</si>
  <si>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</si>
  <si>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</si>
  <si>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</si>
  <si>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</si>
  <si>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</si>
  <si>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</si>
  <si>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</si>
  <si>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</si>
  <si>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</si>
  <si>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</si>
  <si>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</si>
  <si>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</si>
  <si>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</si>
  <si>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</si>
  <si>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</si>
  <si>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</si>
  <si>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</si>
  <si>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</si>
  <si>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</si>
  <si>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</si>
  <si>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</si>
  <si>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</si>
  <si>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</si>
  <si>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</si>
  <si>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</si>
  <si>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</si>
  <si>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</si>
  <si>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</si>
  <si>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</si>
  <si>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</si>
  <si>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</si>
  <si>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</si>
  <si>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</si>
  <si>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</si>
  <si>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</si>
  <si>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  <phoneticPr fontId="41" type="noConversion"/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</si>
  <si>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</si>
  <si>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</si>
  <si>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</si>
  <si>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</si>
  <si>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</si>
  <si>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</si>
  <si>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</si>
  <si>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</si>
  <si>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</si>
  <si>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</si>
  <si>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</si>
  <si>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</si>
  <si>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</si>
  <si>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</si>
  <si>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</si>
  <si>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</si>
  <si>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</si>
  <si>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</si>
  <si>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</si>
  <si>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</si>
  <si>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</si>
  <si>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</si>
  <si>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</si>
  <si>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</si>
  <si>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</si>
  <si>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</si>
  <si>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</si>
  <si>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</si>
  <si>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</si>
  <si>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</si>
  <si>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</si>
  <si>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</si>
  <si>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</si>
  <si>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</si>
  <si>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</si>
  <si>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</si>
  <si>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</si>
  <si>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</si>
  <si>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</si>
  <si>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</si>
  <si>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</si>
  <si>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</si>
  <si>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</si>
  <si>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</si>
  <si>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</si>
  <si>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</si>
  <si>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</si>
  <si>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</si>
  <si>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</si>
  <si>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</si>
  <si>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</si>
  <si>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</si>
  <si>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</si>
  <si>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</si>
  <si>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</si>
  <si>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</si>
  <si>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</si>
  <si>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</si>
  <si>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</si>
  <si>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1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</si>
  <si>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</si>
  <si>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</si>
  <si>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</si>
  <si>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</si>
  <si>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</si>
  <si>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</si>
  <si>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</si>
  <si>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</si>
  <si>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</si>
  <si>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</si>
  <si>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（2020年度）</t>
    <phoneticPr fontId="41" type="noConversion"/>
  </si>
  <si>
    <t>2020年项目绩效目标统计</t>
    <phoneticPr fontId="41" type="noConversion"/>
  </si>
  <si>
    <t>项目归类</t>
    <phoneticPr fontId="0" type="noConversion"/>
  </si>
  <si>
    <t>2020年部门预算</t>
  </si>
  <si>
    <t>单位：符溪镇人民政府</t>
    <phoneticPr fontId="0" type="noConversion"/>
  </si>
  <si>
    <t>101</t>
  </si>
  <si>
    <t>乡镇机关</t>
  </si>
  <si>
    <t xml:space="preserve">  101004</t>
  </si>
  <si>
    <t xml:space="preserve">  符溪镇人民政府</t>
  </si>
  <si>
    <t>201</t>
  </si>
  <si>
    <t>03</t>
  </si>
  <si>
    <t>01</t>
  </si>
  <si>
    <t xml:space="preserve">    101004</t>
  </si>
  <si>
    <t xml:space="preserve">    行政运行（政府）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</si>
  <si>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</si>
  <si>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</si>
  <si>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</si>
  <si>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</si>
  <si>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</si>
  <si>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</si>
  <si>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05</t>
  </si>
  <si>
    <t xml:space="preserve">    劳动保障监察</t>
  </si>
  <si>
    <t>02</t>
  </si>
  <si>
    <t>08</t>
  </si>
  <si>
    <t xml:space="preserve">    基层政权建设和社区治理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</si>
  <si>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</si>
  <si>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</si>
  <si>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</si>
  <si>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</si>
  <si>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</si>
  <si>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</si>
  <si>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</si>
  <si>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</si>
  <si>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</si>
  <si>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</si>
  <si>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</si>
  <si>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</si>
  <si>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</si>
  <si>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</si>
  <si>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</si>
  <si>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</si>
  <si>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</si>
  <si>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</si>
  <si>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</si>
  <si>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单位：符溪镇人民政府</t>
    <phoneticPr fontId="0" type="noConversion"/>
  </si>
  <si>
    <t>单位：符溪镇人民政府</t>
    <phoneticPr fontId="0" type="noConversion"/>
  </si>
  <si>
    <t>101004</t>
  </si>
  <si>
    <t>符溪镇人民政府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</si>
  <si>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</si>
  <si>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</si>
  <si>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</si>
  <si>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</si>
  <si>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</si>
  <si>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</si>
  <si>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</si>
  <si>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</si>
  <si>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</si>
  <si>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</si>
  <si>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</si>
  <si>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</si>
  <si>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</si>
  <si>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</si>
  <si>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</si>
  <si>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</si>
  <si>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</si>
  <si>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</si>
  <si>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</si>
  <si>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</si>
  <si>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</si>
  <si>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</si>
  <si>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</si>
  <si>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</si>
  <si>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</si>
  <si>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</si>
  <si>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</si>
  <si>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</si>
  <si>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</si>
  <si>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</si>
  <si>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</si>
  <si>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</si>
  <si>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</si>
  <si>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</si>
  <si>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</si>
  <si>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</si>
  <si>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</si>
  <si>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</si>
  <si>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</si>
  <si>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</si>
  <si>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</si>
  <si>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</si>
  <si>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</si>
  <si>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</si>
  <si>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</si>
  <si>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</si>
  <si>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单位：符溪镇人民政府</t>
    <phoneticPr fontId="0" type="noConversion"/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</si>
  <si>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</si>
  <si>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</si>
  <si>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</si>
  <si>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</si>
  <si>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</si>
  <si>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</si>
  <si>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</si>
  <si>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</si>
  <si>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</si>
  <si>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</si>
  <si>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</si>
  <si>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</si>
  <si>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</si>
  <si>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</si>
  <si>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</si>
  <si>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</si>
  <si>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</si>
  <si>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</si>
  <si>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</si>
  <si>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</si>
  <si>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</si>
  <si>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</si>
  <si>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</si>
  <si>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</si>
  <si>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</si>
  <si>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</si>
  <si>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</si>
  <si>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</si>
  <si>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</si>
  <si>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</si>
  <si>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</si>
  <si>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</si>
  <si>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</si>
  <si>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</si>
  <si>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</si>
  <si>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</si>
  <si>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</si>
  <si>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</si>
  <si>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</si>
  <si>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</si>
  <si>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</si>
  <si>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</si>
  <si>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</si>
  <si>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</si>
  <si>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</si>
  <si>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</si>
  <si>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</si>
  <si>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</si>
  <si>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</si>
  <si>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</si>
  <si>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</si>
  <si>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</si>
  <si>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</si>
  <si>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</si>
  <si>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表4-1(4)</t>
  </si>
  <si>
    <t xml:space="preserve">    妇联工作经费</t>
  </si>
  <si>
    <t>政务运转类</t>
  </si>
  <si>
    <t xml:space="preserve">    计生工作经费</t>
  </si>
  <si>
    <t xml:space="preserve">    人大工作费</t>
  </si>
  <si>
    <t xml:space="preserve">    社会治安综合治理经费</t>
  </si>
  <si>
    <t xml:space="preserve">    食品药品监管站工作经费</t>
  </si>
  <si>
    <t xml:space="preserve">    文广经费</t>
  </si>
  <si>
    <t xml:space="preserve">    武装工作经费</t>
  </si>
  <si>
    <t xml:space="preserve">    矽肺病工作经费</t>
  </si>
  <si>
    <t>民生事业类</t>
  </si>
  <si>
    <t xml:space="preserve">    乡镇团委工作经费</t>
  </si>
  <si>
    <t xml:space="preserve">    社区办公经费</t>
  </si>
  <si>
    <t xml:space="preserve">    社区服务群众专项经费</t>
  </si>
  <si>
    <t xml:space="preserve">    社区工资</t>
  </si>
  <si>
    <t xml:space="preserve">    城乡环保、环境综合治理专项经费</t>
  </si>
  <si>
    <t>政务专项类</t>
  </si>
  <si>
    <t xml:space="preserve">    村社干部报酬</t>
  </si>
  <si>
    <t xml:space="preserve">    公共运维费（本级）</t>
  </si>
  <si>
    <t xml:space="preserve">    互联网+精准扶贫代理记账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</si>
  <si>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</si>
  <si>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</si>
  <si>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</si>
  <si>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</si>
  <si>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</si>
  <si>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</si>
  <si>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</si>
  <si>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分散</t>
  </si>
  <si>
    <t>打印机</t>
  </si>
  <si>
    <t>复印机</t>
  </si>
  <si>
    <t>计算机</t>
  </si>
  <si>
    <t>办公家具</t>
  </si>
  <si>
    <t>符溪镇人民政府</t>
    <phoneticPr fontId="41" type="noConversion"/>
  </si>
  <si>
    <t>行政运行</t>
    <phoneticPr fontId="0" type="noConversion"/>
  </si>
  <si>
    <t>按时发放工资，对公务员及事业干部实行年度考核后发放一性次奖金及年终绩效，提高行政效能。</t>
    <phoneticPr fontId="0" type="noConversion"/>
  </si>
  <si>
    <t>政务运转类</t>
    <phoneticPr fontId="0" type="noConversion"/>
  </si>
  <si>
    <t>加强社会治安、团委、武装、妇联、食品药品、文广计、安全工作的监管。</t>
    <phoneticPr fontId="0" type="noConversion"/>
  </si>
  <si>
    <t>政务专项类</t>
    <phoneticPr fontId="0" type="noConversion"/>
  </si>
  <si>
    <t>加强改善集镇基础设施及绿化环境，增加绿化维护。</t>
    <phoneticPr fontId="0" type="noConversion"/>
  </si>
  <si>
    <t>民生事业类</t>
    <phoneticPr fontId="0" type="noConversion"/>
  </si>
  <si>
    <t>保障村（社区）公共服务运行、做好村代理记账</t>
    <phoneticPr fontId="0" type="noConversion"/>
  </si>
  <si>
    <t>提高公共财政支出进度，提高省级小城镇建设进度及资金支付进度。</t>
    <phoneticPr fontId="0" type="noConversion"/>
  </si>
  <si>
    <t>资金支付率90%以上</t>
    <phoneticPr fontId="0" type="noConversion"/>
  </si>
  <si>
    <t>村、社区干部报酬保障</t>
    <phoneticPr fontId="0" type="noConversion"/>
  </si>
  <si>
    <t>按组织部、民政局文件，足额发放。</t>
    <phoneticPr fontId="0" type="noConversion"/>
  </si>
  <si>
    <t>开展乡村环保治理，对街道、河流进行集中整治。</t>
    <phoneticPr fontId="0" type="noConversion"/>
  </si>
  <si>
    <t>符合环保监测要求</t>
  </si>
  <si>
    <t>符合环保监测要求</t>
    <phoneticPr fontId="0" type="noConversion"/>
  </si>
  <si>
    <t>提高涉农资金透明度，规范村级财务运行，全面提升村级财务管理水平。</t>
  </si>
  <si>
    <t>提高涉农资金透明度，规范村级财务运行，全面提升村级财务管理水平。</t>
    <phoneticPr fontId="0" type="noConversion"/>
  </si>
  <si>
    <t>根据相关指标任务</t>
  </si>
  <si>
    <t>根据相关指标任务</t>
    <phoneticPr fontId="0" type="noConversion"/>
  </si>
  <si>
    <t>提高机关行政效能，及时处理群众信访投诉，群众投诉在本镇范围内解决，实现“零上访”。</t>
    <phoneticPr fontId="0" type="noConversion"/>
  </si>
  <si>
    <t>按相应政务服务工作时限要求；群众投诉处理率100%。</t>
    <phoneticPr fontId="0" type="noConversion"/>
  </si>
  <si>
    <t>乡镇各项汇惠资金公开公示，及时发放。</t>
    <phoneticPr fontId="0" type="noConversion"/>
  </si>
  <si>
    <t>按相应资金文件的时限要求。</t>
    <phoneticPr fontId="0" type="noConversion"/>
  </si>
  <si>
    <t>压缩行政运行成本，财政供养人员控制在市委编办核定的编制数内。</t>
    <phoneticPr fontId="0" type="noConversion"/>
  </si>
  <si>
    <t>根据相关指标任务</t>
    <phoneticPr fontId="0" type="noConversion"/>
  </si>
  <si>
    <t>厉行节约，压缩一般性支出，会议费、培训费、办公费等同比下降。“三公经费”预算支出较上年有所下降。</t>
    <phoneticPr fontId="0" type="noConversion"/>
  </si>
  <si>
    <t>加强资金监管，提高资金使用效率；人均纯收入提高，致贫率降低；城乡居民养老保险、新农合等社会保障进一步扩大。</t>
    <phoneticPr fontId="0" type="noConversion"/>
  </si>
  <si>
    <t>保证党委、政府、村（社区）正常运行，完成上级交办的任务；加强农村环保治理常态化；维护社会稳定、和谐。</t>
    <phoneticPr fontId="0" type="noConversion"/>
  </si>
  <si>
    <t>加强农村资源和环境保护，环保概念深入人心，创建环境优美、宜居乡村。</t>
    <phoneticPr fontId="0" type="noConversion"/>
  </si>
  <si>
    <t>加强党风廉政建设，通过机关作风改善和干部职工的努力，大力提高群众对我单位履行行政职责效果的满意度。</t>
    <phoneticPr fontId="41" type="noConversion"/>
  </si>
  <si>
    <t>群众受访调查满意度90%以上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</si>
  <si>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</si>
  <si>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</si>
  <si>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</si>
  <si>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</si>
  <si>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坚持安全发展指导，落实安全生产责任，制定安全生产建议，协调组织事故灾难应急救援工作，及安全措施整改。</t>
  </si>
  <si>
    <t>根据年初计划组织实施</t>
  </si>
  <si>
    <t>全年不少于60家企业的安全生产大检查、应急措施制定，在“安全月”以多种形式开展安全宣传。道路安全大检查不少于3次。</t>
  </si>
  <si>
    <t>20</t>
  </si>
  <si>
    <t>全年无一起安全重特安全事故发生，消除危险隐患，生产生活环境和谐。</t>
  </si>
  <si>
    <t>与镇交警通力合作</t>
  </si>
  <si>
    <t>全年不少于60家企业的安全检查，与交警交通安全检查不少于3次。</t>
  </si>
  <si>
    <t>根据相关任务时限内实施</t>
  </si>
  <si>
    <t>严格控制成本支出，义务对企业安全生产、村道路交通安全大检查，安全展板宣传尽量“查漏补缺”沿用旧展板。</t>
  </si>
  <si>
    <t>资金使用合规，专款专用</t>
  </si>
  <si>
    <t>社会效益指标</t>
  </si>
  <si>
    <t>促进社会和谐、稳定、发展。</t>
  </si>
  <si>
    <t>保障全年无一例重特大安全事故发生，民众生命财产安全，人民满意。</t>
  </si>
  <si>
    <t>群众满意率95%以上</t>
  </si>
  <si>
    <t>城乡环保、环境综合治理专项经费</t>
  </si>
  <si>
    <t>改善集镇脏乱差。配备专职秩序管理员，添建垃圾桶、垃圾池、拆除违章建筑、清理河道垃圾等，创造“生态益居”乡镇环境。</t>
  </si>
  <si>
    <t>美丽乡村建设</t>
  </si>
  <si>
    <t>宣传教育、乡村街道清扫保洁、垃圾承运、垃圾处理、河道、水沟治理、房前屋后整治。</t>
  </si>
  <si>
    <t>80</t>
  </si>
  <si>
    <t>“大手拉小手”全民动员、环境卫生整治深入人心，乱扔垃圾状况得到改善，保洁能力增强，环境变得优美。</t>
  </si>
  <si>
    <t>与村、社区年初签定目标责任书，每月镇上考核，季度市上考核，奖惩逗硬。</t>
  </si>
  <si>
    <t>卫生整治常态化建设</t>
  </si>
  <si>
    <t>加大宣传力度，动员全民环境爱护，与村（社区）签定目标责任书，环境保洁常态化，压缩大型环境整治开支。</t>
  </si>
  <si>
    <t>环境优美，生态宜居，群众幸福指数提高，问卷调查满意度达90以上。</t>
  </si>
  <si>
    <t>群众满意率90%以上</t>
  </si>
  <si>
    <t>村社干部报酬</t>
  </si>
  <si>
    <t>加强农村基层干部队伍建设，调动村干部在创新创业、发展经济、带领农民致富、维护社会稳定。</t>
  </si>
  <si>
    <t>行政履职效能提高</t>
  </si>
  <si>
    <t>村干部、组干部报酬</t>
  </si>
  <si>
    <t>229.97</t>
  </si>
  <si>
    <t>村干部在带领村民创新创业致富、发展经济、社会稳定方面积极“领头羊”作用。</t>
  </si>
  <si>
    <t>每月10日发放村干部报酬；年末考核后发放组长报酬。</t>
  </si>
  <si>
    <t>按组织部、民政局要求的时间发放</t>
  </si>
  <si>
    <t>工资发放标准严格按市上要求的标准发放。</t>
  </si>
  <si>
    <t>经济效益指标</t>
  </si>
  <si>
    <t>发挥组织推动发展、服务群众、凝聚人心、促进和谐。</t>
  </si>
  <si>
    <t>年底进行绩效考核，做群众满意公仆。</t>
  </si>
  <si>
    <t>干部满意率100%。</t>
  </si>
  <si>
    <t>妇联工作经费</t>
  </si>
  <si>
    <t>保障妇女权益，引导妇女发家致富和争当“三八红旗手”。</t>
  </si>
  <si>
    <t>根据年初计划组织实施。</t>
  </si>
  <si>
    <t>组织村联主席学习党的方针政策，妇女文艺活动及组织妇女外出学习“先进模范妇女”。</t>
  </si>
  <si>
    <t>3</t>
  </si>
  <si>
    <t>引导妇女在工作、生活中的“半边天”带动辐射作用。</t>
  </si>
  <si>
    <t>达到或超过全市水平</t>
  </si>
  <si>
    <t>“三八”妇女节组织妇女外出学习“学优争先”。</t>
  </si>
  <si>
    <t>根据相关任务时限完成</t>
  </si>
  <si>
    <t>妇联培训及外出学习等控制在预算经费内。</t>
  </si>
  <si>
    <t>群团活力、凝聚力加强，为群众服务的热情度提高。</t>
  </si>
  <si>
    <t>群众满意率98%以上</t>
  </si>
  <si>
    <t>公共运维费（本级）</t>
  </si>
  <si>
    <t>支持农村公共服务项目运行维护，着力解决村办最急需、群众最急盼、受益最直接的突出问题。</t>
  </si>
  <si>
    <t>行政运行畅通、美丽乡村</t>
  </si>
  <si>
    <t>农村（社区）资源和环境保护、道路修建、办公环境改善、村道亮化等</t>
  </si>
  <si>
    <t>30</t>
  </si>
  <si>
    <t>农村基础设施改善、农村生活服务设施改善、环境优美，宜居乡村。</t>
  </si>
  <si>
    <t>村内最急需、群众最急盼、受益最直接的突出问题优先解决。想群众所想，急群众所急。</t>
  </si>
  <si>
    <t>在相应任务的时限范围内完成</t>
  </si>
  <si>
    <t>大型建设靠“一事一议”和村规民约筹资解决，尽量把财政资金用在最急需、急盼、受益最直接的突出问题。</t>
  </si>
  <si>
    <t>构建创新发展、带头致富、公共服务保障能力强的基层组织。</t>
  </si>
  <si>
    <t>开展村民环境满意度调查。</t>
  </si>
  <si>
    <t>互联网+精准扶贫代理记账</t>
  </si>
  <si>
    <t>强化涉农资金监管，提高涉农资金透明度，规范涉农资金透明度，全面提升村级财务管理水平。</t>
  </si>
  <si>
    <t>对村（社区）集体资产、资金，村民自筹自建项目资金，补助到户的项目资金、其他支农资金等互联网代理记账，网上公布账目。</t>
  </si>
  <si>
    <t>4.95</t>
  </si>
  <si>
    <t>操作规范，随票随记，安全高效，季末结账，季末互联网平台公布账目。</t>
  </si>
  <si>
    <t>健全民主理账制度，加大财务公开力度，切实维护农民的知情权、参与权、决策权、监督权，促进农村事务管理民主化，调动农民积极性。</t>
  </si>
  <si>
    <t>群众参与集体活动的积极性增强</t>
  </si>
  <si>
    <t>基层组织建设经费（含简易维修）</t>
  </si>
  <si>
    <t>改善集镇环境和镇（村）办公条件。</t>
  </si>
  <si>
    <t>购买办公设备、粉刷受污墙面、政府日常维修维护、缓减车位紧张状态，市政设施维护。</t>
  </si>
  <si>
    <t>改善工作环境，减少安全隐患，提高工作积极性；集镇生活环境日益完好。</t>
  </si>
  <si>
    <t>货物、服务等采购进行备案</t>
  </si>
  <si>
    <t>对村（政府）办公用房发生的安全隐患及时维修加固，市政设施及时维护，减少安全隐患，提高群众幸福指数。</t>
  </si>
  <si>
    <t>根据相关任务时限范围办完成</t>
  </si>
  <si>
    <t>严格现场监工，维修加固项目在1万元以上严格实行财评。</t>
  </si>
  <si>
    <t>生态效益指标</t>
  </si>
  <si>
    <t>集镇功能齐全，焕然一新，群众幸福指数提高。</t>
  </si>
  <si>
    <t>镇（村）干部满意，工作积极性加强，群众满意集镇环境的改善。</t>
  </si>
  <si>
    <t>集镇公共设施运维费</t>
  </si>
  <si>
    <t>提升集镇功能，改善民生设施，卫生洁净、秩序井然。</t>
  </si>
  <si>
    <t>新型城镇化建设</t>
  </si>
  <si>
    <t>公厕保洁、农贸市场秩序整治、黑臭水体整治、花草树木维修维护、街道环境整治、垃圾桶的更新。</t>
  </si>
  <si>
    <t>长期保持全镇卫生洁净、秩序井然，环境优美，空气清新。</t>
  </si>
  <si>
    <t>集镇卫生秩序实行劳务外包，奖惩逗硬。</t>
  </si>
  <si>
    <t>设施、卫生整治常态化建设</t>
  </si>
  <si>
    <t>集镇卫生秩序实行劳务外包，把村民德治和自治结合起来，卫生保洁能力加强，减少环境整治运维成本。</t>
  </si>
  <si>
    <t>增强群众环保意识，构建生态宜居、基础设施完善健全的集镇环境。</t>
  </si>
  <si>
    <t>可走街入户进行环境整治调查。</t>
  </si>
  <si>
    <t>计生工作经费</t>
  </si>
  <si>
    <t>保障妇女生殖健康、优生优育，家庭幸福。</t>
  </si>
  <si>
    <t>组织育龄妇女“三查”四次。</t>
  </si>
  <si>
    <t>3.4</t>
  </si>
  <si>
    <t>宣传党的计生方针政策，信息共享，维护妇女权益。</t>
  </si>
  <si>
    <t>达到或高于全市水平</t>
  </si>
  <si>
    <t>项目按年初预算保质保量持续渐进开展。</t>
  </si>
  <si>
    <t>严格控制成本支出，用最经济的钱干出有效率、有意义的大事。</t>
  </si>
  <si>
    <t>进行群众满意度、幸福度指标调查。</t>
  </si>
  <si>
    <t>人大工作费</t>
  </si>
  <si>
    <t>监督政府工作、和民群众参政议政的渠道畅通，积极反映代表和群众对本级政府工作的建议、批评和意见，有力推进基层民主。</t>
  </si>
  <si>
    <t>每年召开一次人代会（有选举情况下开二次会）、组织代表外出考察3-4次，拓展代表视野。</t>
  </si>
  <si>
    <t>9.43</t>
  </si>
  <si>
    <t>积极反映民众心声，人民群众参政议政，提高代表履职能力，有力推进基层民主。</t>
  </si>
  <si>
    <t>按市上要求组织实施</t>
  </si>
  <si>
    <t>每年年初召开人代会，组织代表外出考察3-4次。</t>
  </si>
  <si>
    <t>根据相关任务时限实施</t>
  </si>
  <si>
    <t>严格控制人大经费开支，外出考察实行包干制。</t>
  </si>
  <si>
    <t>提高人大代表履职效果，提出的意见建议，为政府决策提供参考，更好的为民服务。</t>
  </si>
  <si>
    <t>民众参政议政的意愿增强，基层民主力度加强，民众满意。</t>
  </si>
  <si>
    <t>社会治安综合治理经费</t>
  </si>
  <si>
    <t>增强群众思想政治教育和法制教育，提高群众文化、道德素质，增强法制观念，鼓励群众自觉维护社会秩序，坚持“打防并举、标本兼治、重在治本”，维护社会治安持续稳定、社会祥和的气氛。</t>
  </si>
  <si>
    <t>全年开展安全法宣传、法律咨询讲台、禁毒宣传、确保矽肺病人医疗保障。</t>
  </si>
  <si>
    <t>4</t>
  </si>
  <si>
    <t>减少违法犯罪、保障社会稳定，增强群众的安全感和信任感。</t>
  </si>
  <si>
    <t>专款专用，群众投诉处理率100%。</t>
  </si>
  <si>
    <t>实施经常性的思想疏导工作，对群众反映的信访问题及时解决，防止产生影响社会稳定及超级上访问题。</t>
  </si>
  <si>
    <t>根据相关工作任务及时实施完成</t>
  </si>
  <si>
    <t>多利用宣传手段，让法律、法律意识深入人心，从源头上减少犯罪事件的发生。</t>
  </si>
  <si>
    <t>财政资金使用合规有效，专款专用</t>
  </si>
  <si>
    <t>社区办公经费</t>
  </si>
  <si>
    <t>保障社区办公运行，解决社区最急需、居民最急盼、受益最直接的问题。</t>
  </si>
  <si>
    <t>运行畅通，群众满意</t>
  </si>
  <si>
    <t>办公用品、设备购置，日常运行开支</t>
  </si>
  <si>
    <t>3.6</t>
  </si>
  <si>
    <t>改善社区工作环境，增加社区干部服务群众指数。</t>
  </si>
  <si>
    <t>办公费在经费限额范围办开展。用最少的钱解决居民最急需、急盼的问题，发挥最大的实际利益。</t>
  </si>
  <si>
    <t>社区服务群众专项经费</t>
  </si>
  <si>
    <t>解决社区最急需、居民最急盼、受益最直接的问题。</t>
  </si>
  <si>
    <t>社区办公条件改善，集镇绿化维护、卫生整治、治安防控、基础设施维修维护等。</t>
  </si>
  <si>
    <t>10</t>
  </si>
  <si>
    <t>改善社区工作环境、改变集镇面貌，增加居民幸福指数。</t>
  </si>
  <si>
    <t>运行畅通，群众无投诉。</t>
  </si>
  <si>
    <t>对居民最急需、急盼、受益最直接的问题及时处理。</t>
  </si>
  <si>
    <t>根据相关任务时限范围内完成</t>
  </si>
  <si>
    <t>用最少的钱解决居民最急需、急盼的问题，发挥最大的实际利益。</t>
  </si>
  <si>
    <t>创建平安、和谐、创新发展的服务小区。</t>
  </si>
  <si>
    <t>居民生活的环境改善，幸福感提升，用问卷调查方式调查幸福感指数。</t>
  </si>
  <si>
    <t>群众满意率95%以上。</t>
  </si>
  <si>
    <t>社区工资</t>
  </si>
  <si>
    <t>增强社区基层干部的工作事业心和责任感，激发创新工作热情，推动服务群众、凝聚人心、促进和谐的作用。</t>
  </si>
  <si>
    <t>行政效能提高</t>
  </si>
  <si>
    <t>社区干部、组长报酬；社区党委支部书记报酬。</t>
  </si>
  <si>
    <t>56.68</t>
  </si>
  <si>
    <t>社区干部的工作事业心和责任感增强，服务群众、凝聚人心的力度加强。</t>
  </si>
  <si>
    <t>社区干部报酬每月10日发放，组长报酬年底考核后发放。</t>
  </si>
  <si>
    <t>工资发放标准严格按市上对社区干部及组长工资标准发放。</t>
  </si>
  <si>
    <t>按市组织部、民政局要求的标准发放</t>
  </si>
  <si>
    <t>年终对社区干部实行绩效考核，奖惩逗硬。</t>
  </si>
  <si>
    <t>干部满意率100%</t>
  </si>
  <si>
    <t>食品药品监管站工作经费</t>
  </si>
  <si>
    <t>切实加强食、药安全宣传和监管，全力确保全镇人民群众饮食安全放心、用药安全放心，保障群众生活质量和生命安全。</t>
  </si>
  <si>
    <t>设立镇安全办公室对全镇“红、白”事进行手续备案监管，食品留样，村医现场监管。</t>
  </si>
  <si>
    <t>每月对食品药品保质期市场抽查、饭店卫生许可证、从业人员健康证进行抽查。</t>
  </si>
  <si>
    <t>切实保障广大群众的饮食用药安全、保民生、保稳定和促和谐。</t>
  </si>
  <si>
    <t>符合食药监测要求</t>
  </si>
  <si>
    <t>每月对市场食品、药品保持期抽查，卫生许可证、从业人员健康证抽查，违规一起处置一起。</t>
  </si>
  <si>
    <t>根据相关指标任务时限内完成</t>
  </si>
  <si>
    <t>加强市场监管和食品药品安全意识宣传，把食药安全消灭在萌芽状态，保障生命财产安全。</t>
  </si>
  <si>
    <t>专款专用</t>
  </si>
  <si>
    <t>促进社会和谐、稳定、发展，人民安居乐业。</t>
  </si>
  <si>
    <t>全年无一件食药安全责任事故发生，群众满意。</t>
  </si>
  <si>
    <t>群众满意率100%</t>
  </si>
  <si>
    <t>文广经费</t>
  </si>
  <si>
    <t>满足群众的精神文化需求，形成统一的指导思想、强大的精神力量和良好的道德风尚。</t>
  </si>
  <si>
    <t>计划组织“七一”“国庆”“重阳”三次大型文艺演出。</t>
  </si>
  <si>
    <t>播放坝坝电影4次。</t>
  </si>
  <si>
    <t>2.7</t>
  </si>
  <si>
    <t>丰富群众文化生活，构建社会主义核心价值观，宣传党的方针政策，信息共享。</t>
  </si>
  <si>
    <t>根据相关指标任务控制成本</t>
  </si>
  <si>
    <t>文艺表演、广播形式“以点代面”，创建风清气正、欣欣向荣的精神面貌。</t>
  </si>
  <si>
    <t>群众满意度98%以上</t>
  </si>
  <si>
    <t>武装工作经费</t>
  </si>
  <si>
    <t>增强国防法制意识，维护社会稳定，应对突发事件，降低群众生命财产安全。</t>
  </si>
  <si>
    <t>每年组织到武装部参加民兵点验、130火箭炮参加训练，政府组织防汛应急演练。</t>
  </si>
  <si>
    <t>维护农村社会稳定，不断增加国防爱国情怀，在处置突发事件和防汛抢险时，冲锋在前，保护农民生命财产安全。</t>
  </si>
  <si>
    <t>达到市武装部演练要求</t>
  </si>
  <si>
    <t>市武装部和乐山130火箭炮组织的点验、训练及防汛演练，民兵按时全员到岗，无迟到早退。</t>
  </si>
  <si>
    <t>经费用于培训租车、征兵宣传、爱国教育培训等，严格控制支出。</t>
  </si>
  <si>
    <t>资金使用合规，专款专用。</t>
  </si>
  <si>
    <t>基干民兵挑大梁的行为对周边群众的辐射和先锋作用，群众满意。</t>
  </si>
  <si>
    <t>矽肺病工作经费</t>
  </si>
  <si>
    <t>保障困难群众矽肺病人葛忠宽的肺部医疗后顾之忧，增强社会幸福感</t>
  </si>
  <si>
    <t>根据预算目标执行</t>
  </si>
  <si>
    <t>矽肺病人葛忠宽的肺部医疗日常保养费</t>
  </si>
  <si>
    <t>0.89</t>
  </si>
  <si>
    <t>矽肺病人葛忠宽生活幸福，在肺部医疗上无后顾之忧，更好的迎接以后的生活。</t>
  </si>
  <si>
    <t>生活幸福，对国家对他的关怀满意。</t>
  </si>
  <si>
    <t>满意率100%</t>
  </si>
  <si>
    <t>乡镇团委工作经费</t>
  </si>
  <si>
    <t>服务于青少年成长，让儿童感受党的关怀、关爱，增强学习的动力，爱国情怀、报效祖国的决心；</t>
  </si>
  <si>
    <t>团刊征订；慰问留守儿童、精准扶贫儿童、残疾儿童</t>
  </si>
  <si>
    <t>增强广大青少年热爱祖国、热爱社会的思想情感和科学世界观。</t>
  </si>
  <si>
    <t>组织村团干学习党的方针政策，积极向党组织靠拢，“六一”儿童节慰问全镇儿童。</t>
  </si>
  <si>
    <t>团委慰问学习等控制在预算经费内。</t>
  </si>
  <si>
    <t>群众满意率96%以上</t>
  </si>
  <si>
    <t xml:space="preserve"> </t>
    <phoneticPr fontId="0" type="noConversion"/>
  </si>
  <si>
    <t>峨眉山市符溪镇人民政府</t>
    <phoneticPr fontId="0" type="noConversion"/>
  </si>
  <si>
    <t>8大类39.53万元</t>
    <phoneticPr fontId="0" type="noConversion"/>
  </si>
  <si>
    <t>3大类150万元</t>
    <phoneticPr fontId="0" type="noConversion"/>
  </si>
  <si>
    <t>积极开展工青妇活动，宣传妇女权益，关爱“留守儿童”；加强食药监督；组织人大代表外出视察、培训等；完成征兵、民兵预备役训练、防汛演练、按好社会治安综合治理，做好禁毒、法律宣传</t>
    <phoneticPr fontId="0" type="noConversion"/>
  </si>
  <si>
    <t>安全生产、交通安全大检查；搞好城乡环境综合治理；保障集镇运维；基层政权建设、</t>
    <phoneticPr fontId="0" type="noConversion"/>
  </si>
  <si>
    <t>保障村（社区）运行畅通，按时发放工作报酬；“互联网”代理记账；扩大村（社区）民生项目建设支出。</t>
    <phoneticPr fontId="0" type="noConversion"/>
  </si>
  <si>
    <t>7大类467.70万元</t>
    <phoneticPr fontId="0" type="noConversion"/>
  </si>
  <si>
    <t>落实、宣传好党的政策；争创国家特色小镇，推进新型城镇化道路；推进城乡环境治理；大力发展大棚蔬菜；抓好党建工作。18大类657.23万元</t>
    <phoneticPr fontId="41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</si>
</sst>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00"/>
    <numFmt numFmtId="180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176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8" fontId="2" fillId="24" borderId="13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35" applyFont="1" applyFill="1" applyAlignment="1"/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30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0" fontId="2" fillId="0" borderId="0" xfId="30" applyFont="1"/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178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8" fontId="2" fillId="0" borderId="22" xfId="0" applyNumberFormat="1" applyFont="1" applyFill="1" applyBorder="1" applyAlignment="1" applyProtection="1">
      <alignment vertical="center" wrapText="1"/>
    </xf>
    <xf numFmtId="178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8" fontId="2" fillId="0" borderId="14" xfId="19" applyNumberFormat="1" applyFont="1" applyFill="1" applyBorder="1" applyAlignment="1">
      <alignment vertical="center" wrapTex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178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8" fontId="2" fillId="0" borderId="35" xfId="42" applyNumberFormat="1" applyFont="1" applyFill="1" applyBorder="1" applyAlignment="1" applyProtection="1">
      <alignment vertical="center" wrapText="1"/>
    </xf>
    <xf numFmtId="178" fontId="2" fillId="0" borderId="27" xfId="42" applyNumberFormat="1" applyFont="1" applyFill="1" applyBorder="1" applyAlignment="1" applyProtection="1">
      <alignment vertical="center" wrapText="1"/>
    </xf>
    <xf numFmtId="178" fontId="2" fillId="0" borderId="26" xfId="42" applyNumberFormat="1" applyFont="1" applyFill="1" applyBorder="1" applyAlignment="1" applyProtection="1">
      <alignment vertical="center" wrapText="1"/>
    </xf>
    <xf numFmtId="178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8" fontId="2" fillId="0" borderId="13" xfId="0" applyNumberFormat="1" applyFont="1" applyFill="1" applyBorder="1" applyAlignment="1" applyProtection="1">
      <alignment vertical="center"/>
    </xf>
    <xf numFmtId="178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0" xfId="0" applyFont="1" applyFill="1"/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8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178" fontId="2" fillId="0" borderId="13" xfId="0" applyNumberFormat="1" applyFont="1" applyFill="1" applyBorder="1" applyAlignment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10" xfId="43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8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23" xfId="19" applyNumberFormat="1" applyFont="1" applyFill="1" applyBorder="1" applyAlignment="1">
      <alignment vertical="center" wrapText="1"/>
    </xf>
    <xf numFmtId="178" fontId="2" fillId="0" borderId="13" xfId="19" applyNumberFormat="1" applyFont="1" applyFill="1" applyBorder="1" applyAlignment="1">
      <alignment vertical="center" wrapText="1"/>
    </xf>
    <xf numFmtId="178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0" fontId="2" fillId="0" borderId="12" xfId="43" applyFont="1" applyFill="1" applyBorder="1" applyAlignment="1">
      <alignment horizontal="center" vertical="center"/>
    </xf>
    <xf numFmtId="0" fontId="10" fillId="0" borderId="0" xfId="19" applyFont="1" applyFill="1"/>
    <xf numFmtId="178" fontId="2" fillId="0" borderId="14" xfId="0" applyNumberFormat="1" applyFont="1" applyFill="1" applyBorder="1" applyAlignment="1">
      <alignment vertical="center" wrapText="1"/>
    </xf>
    <xf numFmtId="178" fontId="2" fillId="0" borderId="18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 wrapText="1"/>
    </xf>
    <xf numFmtId="0" fontId="1" fillId="0" borderId="0" xfId="27" applyFill="1" applyAlignment="1">
      <alignment vertical="center" wrapText="1"/>
    </xf>
    <xf numFmtId="180" fontId="1" fillId="0" borderId="13" xfId="27" applyNumberFormat="1" applyFill="1" applyBorder="1" applyAlignment="1">
      <alignment horizontal="center" vertical="center" wrapText="1"/>
    </xf>
    <xf numFmtId="0" fontId="1" fillId="0" borderId="23" xfId="27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49" fontId="2" fillId="0" borderId="12" xfId="34" applyNumberFormat="1" applyFont="1" applyFill="1" applyBorder="1" applyAlignment="1" applyProtection="1">
      <alignment vertical="center"/>
    </xf>
    <xf numFmtId="178" fontId="41" fillId="0" borderId="30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179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8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1" fontId="0" fillId="0" borderId="0" xfId="0" applyNumberFormat="1" applyFill="1"/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8" fontId="41" fillId="0" borderId="13" xfId="43" applyNumberFormat="1" applyFont="1" applyFill="1" applyBorder="1" applyAlignment="1">
      <alignment vertical="center" wrapText="1"/>
    </xf>
    <xf numFmtId="178" fontId="41" fillId="0" borderId="13" xfId="34" applyNumberFormat="1" applyFont="1" applyFill="1" applyBorder="1" applyAlignment="1" applyProtection="1">
      <alignment vertical="center" wrapText="1"/>
    </xf>
    <xf numFmtId="178" fontId="41" fillId="0" borderId="13" xfId="43" applyNumberFormat="1" applyFont="1" applyFill="1" applyBorder="1" applyAlignment="1" applyProtection="1">
      <alignment vertical="center" wrapText="1"/>
    </xf>
    <xf numFmtId="0" fontId="2" fillId="0" borderId="0" xfId="30" applyFont="1" applyFill="1"/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176" fontId="2" fillId="0" borderId="13" xfId="44" applyFont="1" applyFill="1" applyBorder="1" applyAlignment="1">
      <alignment horizontal="center" vertical="center" wrapText="1"/>
    </xf>
  </cellXfs>
  <cellStyles count="81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79"/>
    <cellStyle name="常规 2 11" xfId="80"/>
    <cellStyle name="常规 2 12" xfId="73"/>
    <cellStyle name="常规 2 13" xfId="62"/>
    <cellStyle name="常规 2 14" xfId="74"/>
    <cellStyle name="常规 2 15" xfId="75"/>
    <cellStyle name="常规 2 2" xfId="27"/>
    <cellStyle name="常规 2 3" xfId="59"/>
    <cellStyle name="常规 2 4" xfId="56"/>
    <cellStyle name="常规 2 5" xfId="55"/>
    <cellStyle name="常规 2 6" xfId="66"/>
    <cellStyle name="常规 2 7" xfId="67"/>
    <cellStyle name="常规 2 8" xfId="58"/>
    <cellStyle name="常规 2 9" xfId="78"/>
    <cellStyle name="常规 3" xfId="28"/>
    <cellStyle name="常规 4" xfId="29"/>
    <cellStyle name="常规 4 10" xfId="63"/>
    <cellStyle name="常规 4 11" xfId="76"/>
    <cellStyle name="常规 4 12" xfId="71"/>
    <cellStyle name="常规 4 13" xfId="77"/>
    <cellStyle name="常规 4 14" xfId="72"/>
    <cellStyle name="常规 4 2" xfId="60"/>
    <cellStyle name="常规 4 3" xfId="61"/>
    <cellStyle name="常规 4 4" xfId="57"/>
    <cellStyle name="常规 4 5" xfId="68"/>
    <cellStyle name="常规 4 6" xfId="65"/>
    <cellStyle name="常规 4 7" xfId="69"/>
    <cellStyle name="常规 4 8" xfId="64"/>
    <cellStyle name="常规 4 9" xfId="70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21" sqref="E21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customHeigh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4.2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14.25" customHeigh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4.25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ht="14.25" customHeight="1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 ht="14.25" customHeight="1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 ht="14.25" customHeigh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 ht="60" customHeight="1">
      <c r="A9" s="175" t="s">
        <v>745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60" customHeight="1">
      <c r="A10" s="175" t="s">
        <v>335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 ht="14.25" customHeight="1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 ht="14.25" customHeight="1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 ht="14.25" customHeight="1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 ht="14.25" customHeight="1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1" ht="14.25" customHeight="1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1" ht="14.25" customHeight="1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 ht="14.25" customHeight="1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  <row r="18" spans="1:11" ht="14.25" customHeight="1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</row>
    <row r="19" spans="1:11" ht="14.25" customHeight="1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1" ht="14.25" customHeight="1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</row>
    <row r="21" spans="1:11" ht="14.25" customHeight="1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spans="1:11" ht="14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</row>
    <row r="23" spans="1:11" ht="14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</row>
    <row r="24" spans="1:11" ht="14.25" customHeight="1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78"/>
    </row>
    <row r="25" spans="1:11" ht="14.25" customHeight="1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 ht="14.25" customHeight="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 ht="14.25" customHeight="1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244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134" ht="14.25" customHeight="1">
      <c r="A3" s="230" t="s">
        <v>426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320" t="s">
        <v>51</v>
      </c>
      <c r="B4" s="320"/>
      <c r="C4" s="320"/>
      <c r="D4" s="320"/>
      <c r="E4" s="323"/>
      <c r="F4" s="320" t="s">
        <v>52</v>
      </c>
      <c r="G4" s="15" t="s">
        <v>107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109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320" t="s">
        <v>41</v>
      </c>
      <c r="B5" s="320"/>
      <c r="C5" s="320"/>
      <c r="D5" s="320" t="s">
        <v>42</v>
      </c>
      <c r="E5" s="320" t="s">
        <v>55</v>
      </c>
      <c r="F5" s="320"/>
      <c r="G5" s="323" t="s">
        <v>44</v>
      </c>
      <c r="H5" s="361" t="s">
        <v>115</v>
      </c>
      <c r="I5" s="361" t="s">
        <v>116</v>
      </c>
      <c r="J5" s="361" t="s">
        <v>117</v>
      </c>
      <c r="K5" s="361" t="s">
        <v>118</v>
      </c>
      <c r="L5" s="361" t="s">
        <v>119</v>
      </c>
      <c r="M5" s="361" t="s">
        <v>120</v>
      </c>
      <c r="N5" s="361" t="s">
        <v>121</v>
      </c>
      <c r="O5" s="361" t="s">
        <v>122</v>
      </c>
      <c r="P5" s="361" t="s">
        <v>123</v>
      </c>
      <c r="Q5" s="361" t="s">
        <v>124</v>
      </c>
      <c r="R5" s="361" t="s">
        <v>125</v>
      </c>
      <c r="S5" s="361" t="s">
        <v>126</v>
      </c>
      <c r="T5" s="361" t="s">
        <v>127</v>
      </c>
      <c r="U5" s="361" t="s">
        <v>44</v>
      </c>
      <c r="V5" s="361" t="s">
        <v>155</v>
      </c>
      <c r="W5" s="361" t="s">
        <v>156</v>
      </c>
      <c r="X5" s="361" t="s">
        <v>157</v>
      </c>
      <c r="Y5" s="361" t="s">
        <v>158</v>
      </c>
      <c r="Z5" s="361" t="s">
        <v>159</v>
      </c>
      <c r="AA5" s="361" t="s">
        <v>160</v>
      </c>
      <c r="AB5" s="361" t="s">
        <v>161</v>
      </c>
      <c r="AC5" s="361" t="s">
        <v>162</v>
      </c>
      <c r="AD5" s="361" t="s">
        <v>163</v>
      </c>
      <c r="AE5" s="361" t="s">
        <v>164</v>
      </c>
      <c r="AF5" s="361" t="s">
        <v>165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45</v>
      </c>
      <c r="B6" s="17" t="s">
        <v>46</v>
      </c>
      <c r="C6" s="17" t="s">
        <v>47</v>
      </c>
      <c r="D6" s="320"/>
      <c r="E6" s="320"/>
      <c r="F6" s="321"/>
      <c r="G6" s="32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29" customFormat="1" ht="14.25" customHeight="1">
      <c r="A7" s="136"/>
      <c r="B7" s="136"/>
      <c r="C7" s="136"/>
      <c r="D7" s="136"/>
      <c r="E7" s="136" t="s">
        <v>40</v>
      </c>
      <c r="F7" s="235">
        <f t="shared" ref="F7:O8" si="0">F8</f>
        <v>10154947.110000001</v>
      </c>
      <c r="G7" s="235">
        <f t="shared" si="0"/>
        <v>5934833.3900000006</v>
      </c>
      <c r="H7" s="235">
        <f t="shared" si="0"/>
        <v>1979340</v>
      </c>
      <c r="I7" s="235">
        <f t="shared" si="0"/>
        <v>1001004</v>
      </c>
      <c r="J7" s="236">
        <f t="shared" si="0"/>
        <v>88378</v>
      </c>
      <c r="K7" s="235">
        <f t="shared" si="0"/>
        <v>217800</v>
      </c>
      <c r="L7" s="235">
        <f t="shared" si="0"/>
        <v>647267</v>
      </c>
      <c r="M7" s="235">
        <f t="shared" si="0"/>
        <v>571666.07999999996</v>
      </c>
      <c r="N7" s="235">
        <f t="shared" si="0"/>
        <v>285833.03999999998</v>
      </c>
      <c r="O7" s="235">
        <f t="shared" si="0"/>
        <v>226675.33</v>
      </c>
      <c r="P7" s="235">
        <f t="shared" ref="P7:Y8" si="1">P8</f>
        <v>0</v>
      </c>
      <c r="Q7" s="235">
        <f t="shared" si="1"/>
        <v>29727.94</v>
      </c>
      <c r="R7" s="235">
        <f t="shared" si="1"/>
        <v>795144</v>
      </c>
      <c r="S7" s="235">
        <f t="shared" si="1"/>
        <v>0</v>
      </c>
      <c r="T7" s="235">
        <f t="shared" si="1"/>
        <v>91998</v>
      </c>
      <c r="U7" s="235">
        <f t="shared" si="1"/>
        <v>4220113.7200000007</v>
      </c>
      <c r="V7" s="235">
        <f t="shared" si="1"/>
        <v>0</v>
      </c>
      <c r="W7" s="235">
        <f t="shared" si="1"/>
        <v>0</v>
      </c>
      <c r="X7" s="235">
        <f t="shared" si="1"/>
        <v>0</v>
      </c>
      <c r="Y7" s="235">
        <f t="shared" si="1"/>
        <v>0</v>
      </c>
      <c r="Z7" s="235">
        <f t="shared" ref="Z7:AF8" si="2">Z8</f>
        <v>4209233.7200000007</v>
      </c>
      <c r="AA7" s="235">
        <f t="shared" si="2"/>
        <v>0</v>
      </c>
      <c r="AB7" s="235">
        <f t="shared" si="2"/>
        <v>8900</v>
      </c>
      <c r="AC7" s="235">
        <f t="shared" si="2"/>
        <v>0</v>
      </c>
      <c r="AD7" s="235">
        <f t="shared" si="2"/>
        <v>1980</v>
      </c>
      <c r="AE7" s="235">
        <f t="shared" si="2"/>
        <v>0</v>
      </c>
      <c r="AF7" s="235">
        <f t="shared" si="2"/>
        <v>0</v>
      </c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</row>
    <row r="8" spans="1:134" ht="14.25" customHeight="1">
      <c r="A8" s="136"/>
      <c r="B8" s="136"/>
      <c r="C8" s="136"/>
      <c r="D8" s="136" t="s">
        <v>337</v>
      </c>
      <c r="E8" s="136" t="s">
        <v>338</v>
      </c>
      <c r="F8" s="235">
        <f t="shared" si="0"/>
        <v>10154947.110000001</v>
      </c>
      <c r="G8" s="235">
        <f t="shared" si="0"/>
        <v>5934833.3900000006</v>
      </c>
      <c r="H8" s="235">
        <f t="shared" si="0"/>
        <v>1979340</v>
      </c>
      <c r="I8" s="235">
        <f t="shared" si="0"/>
        <v>1001004</v>
      </c>
      <c r="J8" s="236">
        <f t="shared" si="0"/>
        <v>88378</v>
      </c>
      <c r="K8" s="235">
        <f t="shared" si="0"/>
        <v>217800</v>
      </c>
      <c r="L8" s="235">
        <f t="shared" si="0"/>
        <v>647267</v>
      </c>
      <c r="M8" s="235">
        <f t="shared" si="0"/>
        <v>571666.07999999996</v>
      </c>
      <c r="N8" s="235">
        <f t="shared" si="0"/>
        <v>285833.03999999998</v>
      </c>
      <c r="O8" s="235">
        <f t="shared" si="0"/>
        <v>226675.33</v>
      </c>
      <c r="P8" s="235">
        <f t="shared" si="1"/>
        <v>0</v>
      </c>
      <c r="Q8" s="235">
        <f t="shared" si="1"/>
        <v>29727.94</v>
      </c>
      <c r="R8" s="235">
        <f t="shared" si="1"/>
        <v>795144</v>
      </c>
      <c r="S8" s="235">
        <f t="shared" si="1"/>
        <v>0</v>
      </c>
      <c r="T8" s="235">
        <f t="shared" si="1"/>
        <v>91998</v>
      </c>
      <c r="U8" s="235">
        <f t="shared" si="1"/>
        <v>4220113.7200000007</v>
      </c>
      <c r="V8" s="235">
        <f t="shared" si="1"/>
        <v>0</v>
      </c>
      <c r="W8" s="235">
        <f t="shared" si="1"/>
        <v>0</v>
      </c>
      <c r="X8" s="235">
        <f t="shared" si="1"/>
        <v>0</v>
      </c>
      <c r="Y8" s="235">
        <f t="shared" si="1"/>
        <v>0</v>
      </c>
      <c r="Z8" s="235">
        <f t="shared" si="2"/>
        <v>4209233.7200000007</v>
      </c>
      <c r="AA8" s="235">
        <f t="shared" si="2"/>
        <v>0</v>
      </c>
      <c r="AB8" s="235">
        <f t="shared" si="2"/>
        <v>8900</v>
      </c>
      <c r="AC8" s="235">
        <f t="shared" si="2"/>
        <v>0</v>
      </c>
      <c r="AD8" s="235">
        <f t="shared" si="2"/>
        <v>1980</v>
      </c>
      <c r="AE8" s="235">
        <f t="shared" si="2"/>
        <v>0</v>
      </c>
      <c r="AF8" s="235">
        <f t="shared" si="2"/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36"/>
      <c r="B9" s="136"/>
      <c r="C9" s="136"/>
      <c r="D9" s="136" t="s">
        <v>339</v>
      </c>
      <c r="E9" s="136" t="s">
        <v>340</v>
      </c>
      <c r="F9" s="235">
        <f t="shared" ref="F9:AF9" si="3">SUM(F10:F22)</f>
        <v>10154947.110000001</v>
      </c>
      <c r="G9" s="235">
        <f t="shared" si="3"/>
        <v>5934833.3900000006</v>
      </c>
      <c r="H9" s="235">
        <f t="shared" si="3"/>
        <v>1979340</v>
      </c>
      <c r="I9" s="235">
        <f t="shared" si="3"/>
        <v>1001004</v>
      </c>
      <c r="J9" s="236">
        <f t="shared" si="3"/>
        <v>88378</v>
      </c>
      <c r="K9" s="235">
        <f t="shared" si="3"/>
        <v>217800</v>
      </c>
      <c r="L9" s="235">
        <f t="shared" si="3"/>
        <v>647267</v>
      </c>
      <c r="M9" s="235">
        <f t="shared" si="3"/>
        <v>571666.07999999996</v>
      </c>
      <c r="N9" s="235">
        <f t="shared" si="3"/>
        <v>285833.03999999998</v>
      </c>
      <c r="O9" s="235">
        <f t="shared" si="3"/>
        <v>226675.33</v>
      </c>
      <c r="P9" s="235">
        <f t="shared" si="3"/>
        <v>0</v>
      </c>
      <c r="Q9" s="235">
        <f t="shared" si="3"/>
        <v>29727.94</v>
      </c>
      <c r="R9" s="235">
        <f t="shared" si="3"/>
        <v>795144</v>
      </c>
      <c r="S9" s="235">
        <f t="shared" si="3"/>
        <v>0</v>
      </c>
      <c r="T9" s="235">
        <f t="shared" si="3"/>
        <v>91998</v>
      </c>
      <c r="U9" s="235">
        <f t="shared" si="3"/>
        <v>4220113.7200000007</v>
      </c>
      <c r="V9" s="235">
        <f t="shared" si="3"/>
        <v>0</v>
      </c>
      <c r="W9" s="235">
        <f t="shared" si="3"/>
        <v>0</v>
      </c>
      <c r="X9" s="235">
        <f t="shared" si="3"/>
        <v>0</v>
      </c>
      <c r="Y9" s="235">
        <f t="shared" si="3"/>
        <v>0</v>
      </c>
      <c r="Z9" s="235">
        <f t="shared" si="3"/>
        <v>4209233.7200000007</v>
      </c>
      <c r="AA9" s="235">
        <f t="shared" si="3"/>
        <v>0</v>
      </c>
      <c r="AB9" s="235">
        <f t="shared" si="3"/>
        <v>8900</v>
      </c>
      <c r="AC9" s="235">
        <f t="shared" si="3"/>
        <v>0</v>
      </c>
      <c r="AD9" s="235">
        <f t="shared" si="3"/>
        <v>1980</v>
      </c>
      <c r="AE9" s="235">
        <f t="shared" si="3"/>
        <v>0</v>
      </c>
      <c r="AF9" s="235">
        <f t="shared" si="3"/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36" t="s">
        <v>341</v>
      </c>
      <c r="B10" s="136" t="s">
        <v>342</v>
      </c>
      <c r="C10" s="136" t="s">
        <v>343</v>
      </c>
      <c r="D10" s="136" t="s">
        <v>344</v>
      </c>
      <c r="E10" s="136" t="s">
        <v>345</v>
      </c>
      <c r="F10" s="235">
        <v>2391280</v>
      </c>
      <c r="G10" s="235">
        <v>2389300</v>
      </c>
      <c r="H10" s="235">
        <v>1085676</v>
      </c>
      <c r="I10" s="235">
        <v>905448</v>
      </c>
      <c r="J10" s="236">
        <v>88378</v>
      </c>
      <c r="K10" s="235">
        <v>217800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91998</v>
      </c>
      <c r="U10" s="235">
        <v>1980</v>
      </c>
      <c r="V10" s="235">
        <v>0</v>
      </c>
      <c r="W10" s="235">
        <v>0</v>
      </c>
      <c r="X10" s="235">
        <v>0</v>
      </c>
      <c r="Y10" s="235">
        <v>0</v>
      </c>
      <c r="Z10" s="235">
        <v>0</v>
      </c>
      <c r="AA10" s="235">
        <v>0</v>
      </c>
      <c r="AB10" s="235">
        <v>0</v>
      </c>
      <c r="AC10" s="235">
        <v>0</v>
      </c>
      <c r="AD10" s="235">
        <v>1980</v>
      </c>
      <c r="AE10" s="235">
        <v>0</v>
      </c>
      <c r="AF10" s="235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36" t="s">
        <v>341</v>
      </c>
      <c r="B11" s="136" t="s">
        <v>342</v>
      </c>
      <c r="C11" s="136" t="s">
        <v>346</v>
      </c>
      <c r="D11" s="136" t="s">
        <v>344</v>
      </c>
      <c r="E11" s="136" t="s">
        <v>347</v>
      </c>
      <c r="F11" s="235">
        <v>8900</v>
      </c>
      <c r="G11" s="235">
        <v>0</v>
      </c>
      <c r="H11" s="235">
        <v>0</v>
      </c>
      <c r="I11" s="235">
        <v>0</v>
      </c>
      <c r="J11" s="236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5">
        <v>8900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35">
        <v>8900</v>
      </c>
      <c r="AC11" s="235">
        <v>0</v>
      </c>
      <c r="AD11" s="235">
        <v>0</v>
      </c>
      <c r="AE11" s="235">
        <v>0</v>
      </c>
      <c r="AF11" s="235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36" t="s">
        <v>348</v>
      </c>
      <c r="B12" s="136" t="s">
        <v>343</v>
      </c>
      <c r="C12" s="136" t="s">
        <v>349</v>
      </c>
      <c r="D12" s="136" t="s">
        <v>344</v>
      </c>
      <c r="E12" s="136" t="s">
        <v>350</v>
      </c>
      <c r="F12" s="235">
        <v>432734</v>
      </c>
      <c r="G12" s="235">
        <v>432734</v>
      </c>
      <c r="H12" s="235">
        <v>242124</v>
      </c>
      <c r="I12" s="235">
        <v>24276</v>
      </c>
      <c r="J12" s="236">
        <v>0</v>
      </c>
      <c r="K12" s="235">
        <v>0</v>
      </c>
      <c r="L12" s="235">
        <v>166334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36" t="s">
        <v>351</v>
      </c>
      <c r="B13" s="136" t="s">
        <v>343</v>
      </c>
      <c r="C13" s="136" t="s">
        <v>352</v>
      </c>
      <c r="D13" s="136" t="s">
        <v>344</v>
      </c>
      <c r="E13" s="136" t="s">
        <v>353</v>
      </c>
      <c r="F13" s="235">
        <v>207520</v>
      </c>
      <c r="G13" s="235">
        <v>207520</v>
      </c>
      <c r="H13" s="235">
        <v>118200</v>
      </c>
      <c r="I13" s="235">
        <v>11880</v>
      </c>
      <c r="J13" s="236">
        <v>0</v>
      </c>
      <c r="K13" s="235">
        <v>0</v>
      </c>
      <c r="L13" s="235">
        <v>77440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36" t="s">
        <v>351</v>
      </c>
      <c r="B14" s="136" t="s">
        <v>354</v>
      </c>
      <c r="C14" s="136" t="s">
        <v>355</v>
      </c>
      <c r="D14" s="136" t="s">
        <v>344</v>
      </c>
      <c r="E14" s="136" t="s">
        <v>356</v>
      </c>
      <c r="F14" s="235">
        <v>566807</v>
      </c>
      <c r="G14" s="235">
        <v>0</v>
      </c>
      <c r="H14" s="235">
        <v>0</v>
      </c>
      <c r="I14" s="235">
        <v>0</v>
      </c>
      <c r="J14" s="236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35">
        <v>566807</v>
      </c>
      <c r="V14" s="235">
        <v>0</v>
      </c>
      <c r="W14" s="235">
        <v>0</v>
      </c>
      <c r="X14" s="235">
        <v>0</v>
      </c>
      <c r="Y14" s="235">
        <v>0</v>
      </c>
      <c r="Z14" s="235">
        <v>566807</v>
      </c>
      <c r="AA14" s="235">
        <v>0</v>
      </c>
      <c r="AB14" s="235">
        <v>0</v>
      </c>
      <c r="AC14" s="235">
        <v>0</v>
      </c>
      <c r="AD14" s="235">
        <v>0</v>
      </c>
      <c r="AE14" s="235">
        <v>0</v>
      </c>
      <c r="AF14" s="235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36" t="s">
        <v>351</v>
      </c>
      <c r="B15" s="136" t="s">
        <v>352</v>
      </c>
      <c r="C15" s="136" t="s">
        <v>352</v>
      </c>
      <c r="D15" s="136" t="s">
        <v>344</v>
      </c>
      <c r="E15" s="136" t="s">
        <v>357</v>
      </c>
      <c r="F15" s="235">
        <v>571666.07999999996</v>
      </c>
      <c r="G15" s="235">
        <v>571666.07999999996</v>
      </c>
      <c r="H15" s="235">
        <v>0</v>
      </c>
      <c r="I15" s="235">
        <v>0</v>
      </c>
      <c r="J15" s="236">
        <v>0</v>
      </c>
      <c r="K15" s="235">
        <v>0</v>
      </c>
      <c r="L15" s="235">
        <v>0</v>
      </c>
      <c r="M15" s="235">
        <v>571666.07999999996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5">
        <v>0</v>
      </c>
      <c r="AE15" s="235">
        <v>0</v>
      </c>
      <c r="AF15" s="235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36" t="s">
        <v>351</v>
      </c>
      <c r="B16" s="136" t="s">
        <v>352</v>
      </c>
      <c r="C16" s="136" t="s">
        <v>358</v>
      </c>
      <c r="D16" s="136" t="s">
        <v>344</v>
      </c>
      <c r="E16" s="136" t="s">
        <v>359</v>
      </c>
      <c r="F16" s="235">
        <v>285833.03999999998</v>
      </c>
      <c r="G16" s="235">
        <v>285833.03999999998</v>
      </c>
      <c r="H16" s="235">
        <v>0</v>
      </c>
      <c r="I16" s="235">
        <v>0</v>
      </c>
      <c r="J16" s="236">
        <v>0</v>
      </c>
      <c r="K16" s="235">
        <v>0</v>
      </c>
      <c r="L16" s="235">
        <v>0</v>
      </c>
      <c r="M16" s="235">
        <v>0</v>
      </c>
      <c r="N16" s="235">
        <v>285833.03999999998</v>
      </c>
      <c r="O16" s="235">
        <v>0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36" t="s">
        <v>351</v>
      </c>
      <c r="B17" s="136" t="s">
        <v>355</v>
      </c>
      <c r="C17" s="136" t="s">
        <v>346</v>
      </c>
      <c r="D17" s="136" t="s">
        <v>344</v>
      </c>
      <c r="E17" s="136" t="s">
        <v>360</v>
      </c>
      <c r="F17" s="235">
        <v>26616</v>
      </c>
      <c r="G17" s="235">
        <v>0</v>
      </c>
      <c r="H17" s="235">
        <v>0</v>
      </c>
      <c r="I17" s="235">
        <v>0</v>
      </c>
      <c r="J17" s="236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5">
        <v>26616</v>
      </c>
      <c r="V17" s="235">
        <v>0</v>
      </c>
      <c r="W17" s="235">
        <v>0</v>
      </c>
      <c r="X17" s="235">
        <v>0</v>
      </c>
      <c r="Y17" s="235">
        <v>0</v>
      </c>
      <c r="Z17" s="235">
        <v>26616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36" t="s">
        <v>351</v>
      </c>
      <c r="B18" s="136" t="s">
        <v>346</v>
      </c>
      <c r="C18" s="136" t="s">
        <v>343</v>
      </c>
      <c r="D18" s="136" t="s">
        <v>344</v>
      </c>
      <c r="E18" s="136" t="s">
        <v>361</v>
      </c>
      <c r="F18" s="235">
        <v>29727.94</v>
      </c>
      <c r="G18" s="235">
        <v>29727.94</v>
      </c>
      <c r="H18" s="235">
        <v>0</v>
      </c>
      <c r="I18" s="235">
        <v>0</v>
      </c>
      <c r="J18" s="236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29727.94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v>0</v>
      </c>
      <c r="AF18" s="235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36" t="s">
        <v>362</v>
      </c>
      <c r="B19" s="136" t="s">
        <v>363</v>
      </c>
      <c r="C19" s="136" t="s">
        <v>343</v>
      </c>
      <c r="D19" s="136" t="s">
        <v>344</v>
      </c>
      <c r="E19" s="136" t="s">
        <v>364</v>
      </c>
      <c r="F19" s="235">
        <v>226675.33</v>
      </c>
      <c r="G19" s="235">
        <v>226675.33</v>
      </c>
      <c r="H19" s="235">
        <v>0</v>
      </c>
      <c r="I19" s="235">
        <v>0</v>
      </c>
      <c r="J19" s="236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226675.33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235">
        <v>0</v>
      </c>
      <c r="Y19" s="235">
        <v>0</v>
      </c>
      <c r="Z19" s="235">
        <v>0</v>
      </c>
      <c r="AA19" s="235">
        <v>0</v>
      </c>
      <c r="AB19" s="235">
        <v>0</v>
      </c>
      <c r="AC19" s="235">
        <v>0</v>
      </c>
      <c r="AD19" s="235">
        <v>0</v>
      </c>
      <c r="AE19" s="235">
        <v>0</v>
      </c>
      <c r="AF19" s="235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36" t="s">
        <v>370</v>
      </c>
      <c r="B20" s="136" t="s">
        <v>343</v>
      </c>
      <c r="C20" s="136" t="s">
        <v>367</v>
      </c>
      <c r="D20" s="136" t="s">
        <v>344</v>
      </c>
      <c r="E20" s="136" t="s">
        <v>371</v>
      </c>
      <c r="F20" s="235">
        <v>996233</v>
      </c>
      <c r="G20" s="235">
        <v>996233</v>
      </c>
      <c r="H20" s="235">
        <v>533340</v>
      </c>
      <c r="I20" s="235">
        <v>59400</v>
      </c>
      <c r="J20" s="236">
        <v>0</v>
      </c>
      <c r="K20" s="235">
        <v>0</v>
      </c>
      <c r="L20" s="235">
        <v>403493</v>
      </c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0</v>
      </c>
    </row>
    <row r="21" spans="1:134" ht="14.25" customHeight="1">
      <c r="A21" s="136" t="s">
        <v>370</v>
      </c>
      <c r="B21" s="136" t="s">
        <v>372</v>
      </c>
      <c r="C21" s="136" t="s">
        <v>352</v>
      </c>
      <c r="D21" s="136" t="s">
        <v>344</v>
      </c>
      <c r="E21" s="136" t="s">
        <v>373</v>
      </c>
      <c r="F21" s="235">
        <v>3615810.72</v>
      </c>
      <c r="G21" s="235">
        <v>0</v>
      </c>
      <c r="H21" s="235">
        <v>0</v>
      </c>
      <c r="I21" s="235">
        <v>0</v>
      </c>
      <c r="J21" s="236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235">
        <v>3615810.72</v>
      </c>
      <c r="V21" s="235">
        <v>0</v>
      </c>
      <c r="W21" s="235">
        <v>0</v>
      </c>
      <c r="X21" s="235">
        <v>0</v>
      </c>
      <c r="Y21" s="235">
        <v>0</v>
      </c>
      <c r="Z21" s="235">
        <v>3615810.72</v>
      </c>
      <c r="AA21" s="235">
        <v>0</v>
      </c>
      <c r="AB21" s="235">
        <v>0</v>
      </c>
      <c r="AC21" s="235">
        <v>0</v>
      </c>
      <c r="AD21" s="235">
        <v>0</v>
      </c>
      <c r="AE21" s="235">
        <v>0</v>
      </c>
      <c r="AF21" s="235">
        <v>0</v>
      </c>
    </row>
    <row r="22" spans="1:134" ht="14.25" customHeight="1">
      <c r="A22" s="136" t="s">
        <v>374</v>
      </c>
      <c r="B22" s="136" t="s">
        <v>354</v>
      </c>
      <c r="C22" s="136" t="s">
        <v>343</v>
      </c>
      <c r="D22" s="136" t="s">
        <v>344</v>
      </c>
      <c r="E22" s="136" t="s">
        <v>375</v>
      </c>
      <c r="F22" s="235">
        <v>795144</v>
      </c>
      <c r="G22" s="235">
        <v>795144</v>
      </c>
      <c r="H22" s="235">
        <v>0</v>
      </c>
      <c r="I22" s="235">
        <v>0</v>
      </c>
      <c r="J22" s="236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  <c r="Q22" s="235">
        <v>0</v>
      </c>
      <c r="R22" s="235">
        <v>795144</v>
      </c>
      <c r="S22" s="235">
        <v>0</v>
      </c>
      <c r="T22" s="235">
        <v>0</v>
      </c>
      <c r="U22" s="235">
        <v>0</v>
      </c>
      <c r="V22" s="235">
        <v>0</v>
      </c>
      <c r="W22" s="235">
        <v>0</v>
      </c>
      <c r="X22" s="235">
        <v>0</v>
      </c>
      <c r="Y22" s="235">
        <v>0</v>
      </c>
      <c r="Z22" s="235">
        <v>0</v>
      </c>
      <c r="AA22" s="235">
        <v>0</v>
      </c>
      <c r="AB22" s="235">
        <v>0</v>
      </c>
      <c r="AC22" s="235">
        <v>0</v>
      </c>
      <c r="AD22" s="235">
        <v>0</v>
      </c>
      <c r="AE22" s="235">
        <v>0</v>
      </c>
      <c r="AF22" s="235">
        <v>0</v>
      </c>
    </row>
  </sheetData>
  <sheetProtection formatCells="0" formatColumns="0" formatRows="0"/>
  <mergeCells count="31">
    <mergeCell ref="G5:G6"/>
    <mergeCell ref="H5:H6"/>
    <mergeCell ref="I5:I6"/>
    <mergeCell ref="A4:E4"/>
    <mergeCell ref="A5:C5"/>
    <mergeCell ref="D5:D6"/>
    <mergeCell ref="E5:E6"/>
    <mergeCell ref="F4:F6"/>
    <mergeCell ref="J5:J6"/>
    <mergeCell ref="K5:K6"/>
    <mergeCell ref="U5:U6"/>
    <mergeCell ref="R5:R6"/>
    <mergeCell ref="S5:S6"/>
    <mergeCell ref="T5:T6"/>
    <mergeCell ref="N5:N6"/>
    <mergeCell ref="O5:O6"/>
    <mergeCell ref="P5:P6"/>
    <mergeCell ref="Q5:Q6"/>
    <mergeCell ref="L5:L6"/>
    <mergeCell ref="M5:M6"/>
    <mergeCell ref="V5:V6"/>
    <mergeCell ref="W5:W6"/>
    <mergeCell ref="X5:X6"/>
    <mergeCell ref="Y5:Y6"/>
    <mergeCell ref="AF5:AF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AG11" sqref="AG11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246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</row>
    <row r="3" spans="1:135" ht="14.25" customHeight="1">
      <c r="A3" s="230" t="s">
        <v>376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320" t="s">
        <v>51</v>
      </c>
      <c r="B4" s="320"/>
      <c r="C4" s="320"/>
      <c r="D4" s="320"/>
      <c r="E4" s="323"/>
      <c r="F4" s="16" t="s">
        <v>108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320" t="s">
        <v>41</v>
      </c>
      <c r="B5" s="320"/>
      <c r="C5" s="320"/>
      <c r="D5" s="320" t="s">
        <v>42</v>
      </c>
      <c r="E5" s="320" t="s">
        <v>55</v>
      </c>
      <c r="F5" s="361" t="s">
        <v>44</v>
      </c>
      <c r="G5" s="361" t="s">
        <v>128</v>
      </c>
      <c r="H5" s="361" t="s">
        <v>129</v>
      </c>
      <c r="I5" s="361" t="s">
        <v>130</v>
      </c>
      <c r="J5" s="361" t="s">
        <v>131</v>
      </c>
      <c r="K5" s="361" t="s">
        <v>132</v>
      </c>
      <c r="L5" s="361" t="s">
        <v>133</v>
      </c>
      <c r="M5" s="361" t="s">
        <v>134</v>
      </c>
      <c r="N5" s="361" t="s">
        <v>135</v>
      </c>
      <c r="O5" s="361" t="s">
        <v>136</v>
      </c>
      <c r="P5" s="361" t="s">
        <v>137</v>
      </c>
      <c r="Q5" s="361" t="s">
        <v>138</v>
      </c>
      <c r="R5" s="361" t="s">
        <v>139</v>
      </c>
      <c r="S5" s="361" t="s">
        <v>140</v>
      </c>
      <c r="T5" s="361" t="s">
        <v>141</v>
      </c>
      <c r="U5" s="361" t="s">
        <v>142</v>
      </c>
      <c r="V5" s="361" t="s">
        <v>143</v>
      </c>
      <c r="W5" s="361" t="s">
        <v>144</v>
      </c>
      <c r="X5" s="361" t="s">
        <v>145</v>
      </c>
      <c r="Y5" s="361" t="s">
        <v>146</v>
      </c>
      <c r="Z5" s="363" t="s">
        <v>147</v>
      </c>
      <c r="AA5" s="365" t="s">
        <v>148</v>
      </c>
      <c r="AB5" s="361" t="s">
        <v>149</v>
      </c>
      <c r="AC5" s="361" t="s">
        <v>150</v>
      </c>
      <c r="AD5" s="361" t="s">
        <v>151</v>
      </c>
      <c r="AE5" s="361" t="s">
        <v>152</v>
      </c>
      <c r="AF5" s="361" t="s">
        <v>153</v>
      </c>
      <c r="AG5" s="361" t="s">
        <v>154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45</v>
      </c>
      <c r="B6" s="17" t="s">
        <v>46</v>
      </c>
      <c r="C6" s="17" t="s">
        <v>47</v>
      </c>
      <c r="D6" s="320"/>
      <c r="E6" s="320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4"/>
      <c r="AA6" s="366"/>
      <c r="AB6" s="362"/>
      <c r="AC6" s="362"/>
      <c r="AD6" s="362"/>
      <c r="AE6" s="362"/>
      <c r="AF6" s="362"/>
      <c r="AG6" s="362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29" customFormat="1" ht="14.25" customHeight="1">
      <c r="A7" s="136"/>
      <c r="B7" s="136"/>
      <c r="C7" s="136"/>
      <c r="D7" s="136"/>
      <c r="E7" s="136" t="s">
        <v>40</v>
      </c>
      <c r="F7" s="235">
        <f t="shared" ref="F7:O8" si="0">F8</f>
        <v>2832100.12</v>
      </c>
      <c r="G7" s="235">
        <f t="shared" si="0"/>
        <v>177000</v>
      </c>
      <c r="H7" s="235">
        <f t="shared" si="0"/>
        <v>0</v>
      </c>
      <c r="I7" s="235">
        <f t="shared" si="0"/>
        <v>0</v>
      </c>
      <c r="J7" s="235">
        <f t="shared" si="0"/>
        <v>0</v>
      </c>
      <c r="K7" s="235">
        <f t="shared" si="0"/>
        <v>31000</v>
      </c>
      <c r="L7" s="235">
        <f t="shared" si="0"/>
        <v>81000</v>
      </c>
      <c r="M7" s="235">
        <f t="shared" si="0"/>
        <v>30000</v>
      </c>
      <c r="N7" s="235">
        <f t="shared" si="0"/>
        <v>0</v>
      </c>
      <c r="O7" s="235">
        <f t="shared" si="0"/>
        <v>0</v>
      </c>
      <c r="P7" s="235">
        <f t="shared" ref="P7:Y8" si="1">P8</f>
        <v>107800</v>
      </c>
      <c r="Q7" s="235">
        <f t="shared" si="1"/>
        <v>0</v>
      </c>
      <c r="R7" s="235">
        <f t="shared" si="1"/>
        <v>452000</v>
      </c>
      <c r="S7" s="235">
        <f t="shared" si="1"/>
        <v>20000</v>
      </c>
      <c r="T7" s="235">
        <f t="shared" si="1"/>
        <v>61000</v>
      </c>
      <c r="U7" s="235">
        <f t="shared" si="1"/>
        <v>57000</v>
      </c>
      <c r="V7" s="235">
        <f t="shared" si="1"/>
        <v>38000</v>
      </c>
      <c r="W7" s="235">
        <f t="shared" si="1"/>
        <v>35000</v>
      </c>
      <c r="X7" s="235">
        <f t="shared" si="1"/>
        <v>0</v>
      </c>
      <c r="Y7" s="235">
        <f t="shared" si="1"/>
        <v>0</v>
      </c>
      <c r="Z7" s="235">
        <f t="shared" ref="Z7:AG8" si="2">Z8</f>
        <v>458220.12</v>
      </c>
      <c r="AA7" s="235">
        <f t="shared" si="2"/>
        <v>49536</v>
      </c>
      <c r="AB7" s="235">
        <f t="shared" si="2"/>
        <v>33500</v>
      </c>
      <c r="AC7" s="235">
        <f t="shared" si="2"/>
        <v>0</v>
      </c>
      <c r="AD7" s="235">
        <f t="shared" si="2"/>
        <v>168000</v>
      </c>
      <c r="AE7" s="235">
        <f t="shared" si="2"/>
        <v>202200</v>
      </c>
      <c r="AF7" s="235">
        <f t="shared" si="2"/>
        <v>0</v>
      </c>
      <c r="AG7" s="235">
        <f t="shared" si="2"/>
        <v>830844</v>
      </c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</row>
    <row r="8" spans="1:135" ht="14.25" customHeight="1">
      <c r="A8" s="136"/>
      <c r="B8" s="136"/>
      <c r="C8" s="136"/>
      <c r="D8" s="136" t="s">
        <v>337</v>
      </c>
      <c r="E8" s="136" t="s">
        <v>338</v>
      </c>
      <c r="F8" s="235">
        <f t="shared" si="0"/>
        <v>2832100.12</v>
      </c>
      <c r="G8" s="235">
        <f t="shared" si="0"/>
        <v>177000</v>
      </c>
      <c r="H8" s="235">
        <f t="shared" si="0"/>
        <v>0</v>
      </c>
      <c r="I8" s="235">
        <f t="shared" si="0"/>
        <v>0</v>
      </c>
      <c r="J8" s="235">
        <f t="shared" si="0"/>
        <v>0</v>
      </c>
      <c r="K8" s="235">
        <f t="shared" si="0"/>
        <v>31000</v>
      </c>
      <c r="L8" s="235">
        <f t="shared" si="0"/>
        <v>81000</v>
      </c>
      <c r="M8" s="235">
        <f t="shared" si="0"/>
        <v>30000</v>
      </c>
      <c r="N8" s="235">
        <f t="shared" si="0"/>
        <v>0</v>
      </c>
      <c r="O8" s="235">
        <f t="shared" si="0"/>
        <v>0</v>
      </c>
      <c r="P8" s="235">
        <f t="shared" si="1"/>
        <v>107800</v>
      </c>
      <c r="Q8" s="235">
        <f t="shared" si="1"/>
        <v>0</v>
      </c>
      <c r="R8" s="235">
        <f t="shared" si="1"/>
        <v>452000</v>
      </c>
      <c r="S8" s="235">
        <f t="shared" si="1"/>
        <v>20000</v>
      </c>
      <c r="T8" s="235">
        <f t="shared" si="1"/>
        <v>61000</v>
      </c>
      <c r="U8" s="235">
        <f t="shared" si="1"/>
        <v>57000</v>
      </c>
      <c r="V8" s="235">
        <f t="shared" si="1"/>
        <v>38000</v>
      </c>
      <c r="W8" s="235">
        <f t="shared" si="1"/>
        <v>35000</v>
      </c>
      <c r="X8" s="235">
        <f t="shared" si="1"/>
        <v>0</v>
      </c>
      <c r="Y8" s="235">
        <f t="shared" si="1"/>
        <v>0</v>
      </c>
      <c r="Z8" s="235">
        <f t="shared" si="2"/>
        <v>458220.12</v>
      </c>
      <c r="AA8" s="235">
        <f t="shared" si="2"/>
        <v>49536</v>
      </c>
      <c r="AB8" s="235">
        <f t="shared" si="2"/>
        <v>33500</v>
      </c>
      <c r="AC8" s="235">
        <f t="shared" si="2"/>
        <v>0</v>
      </c>
      <c r="AD8" s="235">
        <f t="shared" si="2"/>
        <v>168000</v>
      </c>
      <c r="AE8" s="235">
        <f t="shared" si="2"/>
        <v>202200</v>
      </c>
      <c r="AF8" s="235">
        <f t="shared" si="2"/>
        <v>0</v>
      </c>
      <c r="AG8" s="235">
        <f t="shared" si="2"/>
        <v>830844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36"/>
      <c r="B9" s="136"/>
      <c r="C9" s="136"/>
      <c r="D9" s="136" t="s">
        <v>339</v>
      </c>
      <c r="E9" s="136" t="s">
        <v>340</v>
      </c>
      <c r="F9" s="235">
        <f t="shared" ref="F9:AG9" si="3">SUM(F10:F17)</f>
        <v>2832100.12</v>
      </c>
      <c r="G9" s="235">
        <f t="shared" si="3"/>
        <v>177000</v>
      </c>
      <c r="H9" s="235">
        <f t="shared" si="3"/>
        <v>0</v>
      </c>
      <c r="I9" s="235">
        <f t="shared" si="3"/>
        <v>0</v>
      </c>
      <c r="J9" s="235">
        <f t="shared" si="3"/>
        <v>0</v>
      </c>
      <c r="K9" s="235">
        <f t="shared" si="3"/>
        <v>31000</v>
      </c>
      <c r="L9" s="235">
        <f t="shared" si="3"/>
        <v>81000</v>
      </c>
      <c r="M9" s="235">
        <f t="shared" si="3"/>
        <v>30000</v>
      </c>
      <c r="N9" s="235">
        <f t="shared" si="3"/>
        <v>0</v>
      </c>
      <c r="O9" s="235">
        <f t="shared" si="3"/>
        <v>0</v>
      </c>
      <c r="P9" s="235">
        <f t="shared" si="3"/>
        <v>107800</v>
      </c>
      <c r="Q9" s="235">
        <f t="shared" si="3"/>
        <v>0</v>
      </c>
      <c r="R9" s="235">
        <f t="shared" si="3"/>
        <v>452000</v>
      </c>
      <c r="S9" s="235">
        <f t="shared" si="3"/>
        <v>20000</v>
      </c>
      <c r="T9" s="235">
        <f t="shared" si="3"/>
        <v>61000</v>
      </c>
      <c r="U9" s="235">
        <f t="shared" si="3"/>
        <v>57000</v>
      </c>
      <c r="V9" s="235">
        <f t="shared" si="3"/>
        <v>38000</v>
      </c>
      <c r="W9" s="235">
        <f t="shared" si="3"/>
        <v>35000</v>
      </c>
      <c r="X9" s="235">
        <f t="shared" si="3"/>
        <v>0</v>
      </c>
      <c r="Y9" s="235">
        <f t="shared" si="3"/>
        <v>0</v>
      </c>
      <c r="Z9" s="235">
        <f t="shared" si="3"/>
        <v>458220.12</v>
      </c>
      <c r="AA9" s="235">
        <f t="shared" si="3"/>
        <v>49536</v>
      </c>
      <c r="AB9" s="235">
        <f t="shared" si="3"/>
        <v>33500</v>
      </c>
      <c r="AC9" s="235">
        <f t="shared" si="3"/>
        <v>0</v>
      </c>
      <c r="AD9" s="235">
        <f t="shared" si="3"/>
        <v>168000</v>
      </c>
      <c r="AE9" s="235">
        <f t="shared" si="3"/>
        <v>202200</v>
      </c>
      <c r="AF9" s="235">
        <f t="shared" si="3"/>
        <v>0</v>
      </c>
      <c r="AG9" s="235">
        <f t="shared" si="3"/>
        <v>830844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36" t="s">
        <v>341</v>
      </c>
      <c r="B10" s="136" t="s">
        <v>342</v>
      </c>
      <c r="C10" s="136" t="s">
        <v>343</v>
      </c>
      <c r="D10" s="136" t="s">
        <v>344</v>
      </c>
      <c r="E10" s="136" t="s">
        <v>345</v>
      </c>
      <c r="F10" s="235">
        <v>845270.12</v>
      </c>
      <c r="G10" s="235">
        <v>30000</v>
      </c>
      <c r="H10" s="235">
        <v>0</v>
      </c>
      <c r="I10" s="235">
        <v>0</v>
      </c>
      <c r="J10" s="235">
        <v>0</v>
      </c>
      <c r="K10" s="235">
        <v>20000</v>
      </c>
      <c r="L10" s="235">
        <v>40000</v>
      </c>
      <c r="M10" s="235">
        <v>30000</v>
      </c>
      <c r="N10" s="235">
        <v>0</v>
      </c>
      <c r="O10" s="235">
        <v>0</v>
      </c>
      <c r="P10" s="235">
        <v>9700</v>
      </c>
      <c r="Q10" s="235">
        <v>0</v>
      </c>
      <c r="R10" s="235">
        <v>0</v>
      </c>
      <c r="S10" s="235">
        <v>0</v>
      </c>
      <c r="T10" s="235">
        <v>0</v>
      </c>
      <c r="U10" s="235">
        <v>0</v>
      </c>
      <c r="V10" s="235">
        <v>38000</v>
      </c>
      <c r="W10" s="235">
        <v>0</v>
      </c>
      <c r="X10" s="235">
        <v>0</v>
      </c>
      <c r="Y10" s="235">
        <v>0</v>
      </c>
      <c r="Z10" s="235">
        <v>176220.12</v>
      </c>
      <c r="AA10" s="235">
        <v>0</v>
      </c>
      <c r="AB10" s="235">
        <v>33500</v>
      </c>
      <c r="AC10" s="235">
        <v>0</v>
      </c>
      <c r="AD10" s="235">
        <v>168000</v>
      </c>
      <c r="AE10" s="235">
        <v>202200</v>
      </c>
      <c r="AF10" s="235">
        <v>0</v>
      </c>
      <c r="AG10" s="235">
        <v>97650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36" t="s">
        <v>341</v>
      </c>
      <c r="B11" s="136" t="s">
        <v>342</v>
      </c>
      <c r="C11" s="136" t="s">
        <v>346</v>
      </c>
      <c r="D11" s="136" t="s">
        <v>344</v>
      </c>
      <c r="E11" s="136" t="s">
        <v>347</v>
      </c>
      <c r="F11" s="235">
        <v>395294</v>
      </c>
      <c r="G11" s="235">
        <v>69000</v>
      </c>
      <c r="H11" s="235">
        <v>0</v>
      </c>
      <c r="I11" s="235">
        <v>0</v>
      </c>
      <c r="J11" s="235">
        <v>0</v>
      </c>
      <c r="K11" s="235">
        <v>0</v>
      </c>
      <c r="L11" s="235">
        <v>2000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2000</v>
      </c>
      <c r="S11" s="235">
        <v>0</v>
      </c>
      <c r="T11" s="235">
        <v>61000</v>
      </c>
      <c r="U11" s="235">
        <v>57000</v>
      </c>
      <c r="V11" s="235">
        <v>0</v>
      </c>
      <c r="W11" s="235">
        <v>0</v>
      </c>
      <c r="X11" s="235">
        <v>0</v>
      </c>
      <c r="Y11" s="235">
        <v>0</v>
      </c>
      <c r="Z11" s="235">
        <v>102000</v>
      </c>
      <c r="AA11" s="235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0</v>
      </c>
      <c r="AG11" s="235">
        <v>102294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36" t="s">
        <v>348</v>
      </c>
      <c r="B12" s="136" t="s">
        <v>343</v>
      </c>
      <c r="C12" s="136" t="s">
        <v>349</v>
      </c>
      <c r="D12" s="136" t="s">
        <v>344</v>
      </c>
      <c r="E12" s="136" t="s">
        <v>350</v>
      </c>
      <c r="F12" s="235">
        <v>76500</v>
      </c>
      <c r="G12" s="235">
        <v>15000</v>
      </c>
      <c r="H12" s="235">
        <v>0</v>
      </c>
      <c r="I12" s="235">
        <v>0</v>
      </c>
      <c r="J12" s="235">
        <v>0</v>
      </c>
      <c r="K12" s="235">
        <v>3000</v>
      </c>
      <c r="L12" s="235">
        <v>10000</v>
      </c>
      <c r="M12" s="235">
        <v>0</v>
      </c>
      <c r="N12" s="235">
        <v>0</v>
      </c>
      <c r="O12" s="235">
        <v>0</v>
      </c>
      <c r="P12" s="235">
        <v>20000</v>
      </c>
      <c r="Q12" s="235">
        <v>0</v>
      </c>
      <c r="R12" s="235">
        <v>0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28500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36" t="s">
        <v>351</v>
      </c>
      <c r="B13" s="136" t="s">
        <v>343</v>
      </c>
      <c r="C13" s="136" t="s">
        <v>352</v>
      </c>
      <c r="D13" s="136" t="s">
        <v>344</v>
      </c>
      <c r="E13" s="136" t="s">
        <v>353</v>
      </c>
      <c r="F13" s="235">
        <v>38250</v>
      </c>
      <c r="G13" s="235">
        <v>8000</v>
      </c>
      <c r="H13" s="235">
        <v>0</v>
      </c>
      <c r="I13" s="235">
        <v>0</v>
      </c>
      <c r="J13" s="235">
        <v>0</v>
      </c>
      <c r="K13" s="235">
        <v>2000</v>
      </c>
      <c r="L13" s="235">
        <v>4000</v>
      </c>
      <c r="M13" s="235">
        <v>0</v>
      </c>
      <c r="N13" s="235">
        <v>0</v>
      </c>
      <c r="O13" s="235">
        <v>0</v>
      </c>
      <c r="P13" s="235">
        <v>13650</v>
      </c>
      <c r="Q13" s="235">
        <v>0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10600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36" t="s">
        <v>351</v>
      </c>
      <c r="B14" s="136" t="s">
        <v>354</v>
      </c>
      <c r="C14" s="136" t="s">
        <v>355</v>
      </c>
      <c r="D14" s="136" t="s">
        <v>344</v>
      </c>
      <c r="E14" s="136" t="s">
        <v>356</v>
      </c>
      <c r="F14" s="235">
        <v>136000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35">
        <v>0</v>
      </c>
      <c r="V14" s="235">
        <v>0</v>
      </c>
      <c r="W14" s="235">
        <v>10000</v>
      </c>
      <c r="X14" s="235">
        <v>0</v>
      </c>
      <c r="Y14" s="235">
        <v>0</v>
      </c>
      <c r="Z14" s="235">
        <v>0</v>
      </c>
      <c r="AA14" s="235">
        <v>0</v>
      </c>
      <c r="AB14" s="235">
        <v>0</v>
      </c>
      <c r="AC14" s="235">
        <v>0</v>
      </c>
      <c r="AD14" s="235">
        <v>0</v>
      </c>
      <c r="AE14" s="235">
        <v>0</v>
      </c>
      <c r="AF14" s="235">
        <v>0</v>
      </c>
      <c r="AG14" s="235">
        <v>126000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36" t="s">
        <v>365</v>
      </c>
      <c r="B15" s="136" t="s">
        <v>352</v>
      </c>
      <c r="C15" s="136" t="s">
        <v>343</v>
      </c>
      <c r="D15" s="136" t="s">
        <v>344</v>
      </c>
      <c r="E15" s="136" t="s">
        <v>366</v>
      </c>
      <c r="F15" s="235">
        <v>800000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450000</v>
      </c>
      <c r="S15" s="235">
        <v>20000</v>
      </c>
      <c r="T15" s="235">
        <v>0</v>
      </c>
      <c r="U15" s="235">
        <v>0</v>
      </c>
      <c r="V15" s="235">
        <v>0</v>
      </c>
      <c r="W15" s="235">
        <v>5000</v>
      </c>
      <c r="X15" s="235">
        <v>0</v>
      </c>
      <c r="Y15" s="235">
        <v>0</v>
      </c>
      <c r="Z15" s="235">
        <v>180000</v>
      </c>
      <c r="AA15" s="235">
        <v>0</v>
      </c>
      <c r="AB15" s="235">
        <v>0</v>
      </c>
      <c r="AC15" s="235">
        <v>0</v>
      </c>
      <c r="AD15" s="235">
        <v>0</v>
      </c>
      <c r="AE15" s="235">
        <v>0</v>
      </c>
      <c r="AF15" s="235">
        <v>0</v>
      </c>
      <c r="AG15" s="235">
        <v>145000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36" t="s">
        <v>370</v>
      </c>
      <c r="B16" s="136" t="s">
        <v>343</v>
      </c>
      <c r="C16" s="136" t="s">
        <v>367</v>
      </c>
      <c r="D16" s="136" t="s">
        <v>344</v>
      </c>
      <c r="E16" s="136" t="s">
        <v>371</v>
      </c>
      <c r="F16" s="235">
        <v>191250</v>
      </c>
      <c r="G16" s="235">
        <v>55000</v>
      </c>
      <c r="H16" s="235">
        <v>0</v>
      </c>
      <c r="I16" s="235">
        <v>0</v>
      </c>
      <c r="J16" s="235">
        <v>0</v>
      </c>
      <c r="K16" s="235">
        <v>6000</v>
      </c>
      <c r="L16" s="235">
        <v>25000</v>
      </c>
      <c r="M16" s="235">
        <v>0</v>
      </c>
      <c r="N16" s="235">
        <v>0</v>
      </c>
      <c r="O16" s="235">
        <v>0</v>
      </c>
      <c r="P16" s="235">
        <v>64450</v>
      </c>
      <c r="Q16" s="235">
        <v>0</v>
      </c>
      <c r="R16" s="235">
        <v>0</v>
      </c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235">
        <v>40800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136" t="s">
        <v>370</v>
      </c>
      <c r="B17" s="136" t="s">
        <v>372</v>
      </c>
      <c r="C17" s="136" t="s">
        <v>352</v>
      </c>
      <c r="D17" s="136" t="s">
        <v>344</v>
      </c>
      <c r="E17" s="136" t="s">
        <v>373</v>
      </c>
      <c r="F17" s="235">
        <v>349536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5">
        <v>0</v>
      </c>
      <c r="V17" s="235">
        <v>0</v>
      </c>
      <c r="W17" s="235">
        <v>20000</v>
      </c>
      <c r="X17" s="235">
        <v>0</v>
      </c>
      <c r="Y17" s="235">
        <v>0</v>
      </c>
      <c r="Z17" s="235">
        <v>0</v>
      </c>
      <c r="AA17" s="235">
        <v>49536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235">
        <v>280000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6" t="s">
        <v>479</v>
      </c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</row>
    <row r="2" spans="1:138" s="6" customFormat="1" ht="20.100000000000001" customHeight="1">
      <c r="A2" s="247" t="s">
        <v>480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</row>
    <row r="3" spans="1:138" ht="14.25" customHeight="1">
      <c r="A3" s="245" t="s">
        <v>426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9" t="s">
        <v>1</v>
      </c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</row>
    <row r="4" spans="1:138" ht="14.25" customHeight="1">
      <c r="A4" s="320" t="s">
        <v>51</v>
      </c>
      <c r="B4" s="320"/>
      <c r="C4" s="320"/>
      <c r="D4" s="320"/>
      <c r="E4" s="323"/>
      <c r="F4" s="320" t="s">
        <v>52</v>
      </c>
      <c r="G4" s="255" t="s">
        <v>110</v>
      </c>
      <c r="H4" s="253"/>
      <c r="I4" s="253"/>
      <c r="J4" s="253"/>
      <c r="K4" s="253"/>
      <c r="L4" s="253" t="s">
        <v>112</v>
      </c>
      <c r="M4" s="253"/>
      <c r="N4" s="253"/>
      <c r="O4" s="253" t="s">
        <v>113</v>
      </c>
      <c r="P4" s="253"/>
      <c r="Q4" s="253"/>
      <c r="R4" s="255"/>
      <c r="S4" s="253"/>
      <c r="T4" s="255"/>
      <c r="U4" s="255" t="s">
        <v>114</v>
      </c>
      <c r="V4" s="256"/>
      <c r="W4" s="252"/>
      <c r="X4" s="255" t="s">
        <v>111</v>
      </c>
      <c r="Y4" s="253"/>
      <c r="Z4" s="253"/>
      <c r="AA4" s="255"/>
      <c r="AB4" s="253"/>
      <c r="AC4" s="253"/>
      <c r="AD4" s="255"/>
      <c r="AE4" s="253"/>
      <c r="AF4" s="253"/>
      <c r="AG4" s="255"/>
      <c r="AH4" s="253"/>
      <c r="AI4" s="253"/>
      <c r="AJ4" s="253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</row>
    <row r="5" spans="1:138" ht="14.25" customHeight="1">
      <c r="A5" s="320" t="s">
        <v>41</v>
      </c>
      <c r="B5" s="320"/>
      <c r="C5" s="320"/>
      <c r="D5" s="320" t="s">
        <v>42</v>
      </c>
      <c r="E5" s="320" t="s">
        <v>55</v>
      </c>
      <c r="F5" s="320"/>
      <c r="G5" s="361" t="s">
        <v>44</v>
      </c>
      <c r="H5" s="361" t="s">
        <v>166</v>
      </c>
      <c r="I5" s="361" t="s">
        <v>167</v>
      </c>
      <c r="J5" s="361" t="s">
        <v>168</v>
      </c>
      <c r="K5" s="361" t="s">
        <v>169</v>
      </c>
      <c r="L5" s="361" t="s">
        <v>44</v>
      </c>
      <c r="M5" s="361" t="s">
        <v>196</v>
      </c>
      <c r="N5" s="361" t="s">
        <v>197</v>
      </c>
      <c r="O5" s="361" t="s">
        <v>44</v>
      </c>
      <c r="P5" s="361" t="s">
        <v>198</v>
      </c>
      <c r="Q5" s="361" t="s">
        <v>199</v>
      </c>
      <c r="R5" s="363" t="s">
        <v>200</v>
      </c>
      <c r="S5" s="365" t="s">
        <v>201</v>
      </c>
      <c r="T5" s="361" t="s">
        <v>202</v>
      </c>
      <c r="U5" s="361" t="s">
        <v>44</v>
      </c>
      <c r="V5" s="361" t="s">
        <v>114</v>
      </c>
      <c r="W5" s="361" t="s">
        <v>203</v>
      </c>
      <c r="X5" s="361" t="s">
        <v>44</v>
      </c>
      <c r="Y5" s="361" t="s">
        <v>170</v>
      </c>
      <c r="Z5" s="361" t="s">
        <v>171</v>
      </c>
      <c r="AA5" s="361" t="s">
        <v>172</v>
      </c>
      <c r="AB5" s="361" t="s">
        <v>173</v>
      </c>
      <c r="AC5" s="361" t="s">
        <v>174</v>
      </c>
      <c r="AD5" s="361" t="s">
        <v>175</v>
      </c>
      <c r="AE5" s="361" t="s">
        <v>176</v>
      </c>
      <c r="AF5" s="361" t="s">
        <v>177</v>
      </c>
      <c r="AG5" s="361" t="s">
        <v>178</v>
      </c>
      <c r="AH5" s="361" t="s">
        <v>179</v>
      </c>
      <c r="AI5" s="361" t="s">
        <v>180</v>
      </c>
      <c r="AJ5" s="361" t="s">
        <v>181</v>
      </c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</row>
    <row r="6" spans="1:138" ht="14.25" customHeight="1">
      <c r="A6" s="254" t="s">
        <v>45</v>
      </c>
      <c r="B6" s="254" t="s">
        <v>46</v>
      </c>
      <c r="C6" s="254" t="s">
        <v>47</v>
      </c>
      <c r="D6" s="320"/>
      <c r="E6" s="320"/>
      <c r="F6" s="32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4"/>
      <c r="S6" s="366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</row>
    <row r="7" spans="1:138" s="244" customFormat="1" ht="14.25" customHeight="1">
      <c r="A7" s="136"/>
      <c r="B7" s="136"/>
      <c r="C7" s="136"/>
      <c r="D7" s="136"/>
      <c r="E7" s="136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</row>
    <row r="8" spans="1:138" ht="14.25" customHeight="1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</row>
    <row r="9" spans="1:138" ht="14.25" customHeight="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</row>
    <row r="10" spans="1:138" ht="14.25" customHeight="1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</row>
    <row r="11" spans="1:138" ht="14.2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</row>
    <row r="12" spans="1:138" ht="14.25" customHeight="1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  <c r="DE12" s="245"/>
      <c r="DF12" s="245"/>
      <c r="DG12" s="245"/>
      <c r="DH12" s="245"/>
      <c r="DI12" s="245"/>
      <c r="DJ12" s="245"/>
      <c r="DK12" s="245"/>
      <c r="DL12" s="245"/>
      <c r="DM12" s="245"/>
      <c r="DN12" s="245"/>
      <c r="DO12" s="245"/>
      <c r="DP12" s="245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</row>
    <row r="13" spans="1:138" ht="14.25" customHeigh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</row>
    <row r="14" spans="1:138" ht="14.25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245"/>
    </row>
    <row r="15" spans="1:138" ht="14.25" customHeight="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245"/>
    </row>
    <row r="16" spans="1:138" ht="14.25" customHeight="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</row>
    <row r="17" spans="1:138" ht="14.2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5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5"/>
      <c r="DL17" s="245"/>
      <c r="DM17" s="245"/>
      <c r="DN17" s="245"/>
      <c r="DO17" s="245"/>
      <c r="DP17" s="245"/>
      <c r="DQ17" s="245"/>
      <c r="DR17" s="245"/>
      <c r="DS17" s="245"/>
      <c r="DT17" s="245"/>
      <c r="DU17" s="245"/>
      <c r="DV17" s="245"/>
      <c r="DW17" s="245"/>
      <c r="DX17" s="245"/>
      <c r="DY17" s="245"/>
      <c r="DZ17" s="245"/>
      <c r="EA17" s="245"/>
      <c r="EB17" s="245"/>
      <c r="EC17" s="245"/>
      <c r="ED17" s="245"/>
      <c r="EE17" s="245"/>
      <c r="EF17" s="245"/>
      <c r="EG17" s="245"/>
      <c r="EH17" s="245"/>
    </row>
    <row r="18" spans="1:138" ht="14.25" customHeight="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245"/>
      <c r="DQ18" s="245"/>
      <c r="DR18" s="245"/>
      <c r="DS18" s="245"/>
      <c r="DT18" s="245"/>
      <c r="DU18" s="245"/>
      <c r="DV18" s="245"/>
      <c r="DW18" s="245"/>
      <c r="DX18" s="245"/>
      <c r="DY18" s="245"/>
      <c r="DZ18" s="245"/>
      <c r="EA18" s="245"/>
      <c r="EB18" s="245"/>
      <c r="EC18" s="245"/>
      <c r="ED18" s="245"/>
      <c r="EE18" s="245"/>
      <c r="EF18" s="245"/>
      <c r="EG18" s="245"/>
      <c r="EH18" s="245"/>
    </row>
    <row r="19" spans="1:138" ht="14.25" customHeight="1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</row>
  </sheetData>
  <sheetProtection formatCells="0" formatColumns="0" formatRows="0"/>
  <mergeCells count="35"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Y5:Y6"/>
    <mergeCell ref="Z5:Z6"/>
    <mergeCell ref="AA5:AA6"/>
    <mergeCell ref="M5:M6"/>
    <mergeCell ref="O5:O6"/>
    <mergeCell ref="G5:G6"/>
    <mergeCell ref="F4:F6"/>
    <mergeCell ref="A4:E4"/>
    <mergeCell ref="A5:C5"/>
    <mergeCell ref="D5:D6"/>
    <mergeCell ref="E5:E6"/>
    <mergeCell ref="H5:H6"/>
    <mergeCell ref="I5:I6"/>
    <mergeCell ref="J5:J6"/>
    <mergeCell ref="K5:K6"/>
    <mergeCell ref="L5:L6"/>
    <mergeCell ref="N5:N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59"/>
      <c r="AA1" s="262"/>
      <c r="AB1" s="263" t="s">
        <v>481</v>
      </c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262"/>
      <c r="BV1" s="262"/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262"/>
      <c r="CI1" s="262"/>
      <c r="CJ1" s="262"/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/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/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262"/>
      <c r="DW1" s="262"/>
      <c r="DX1" s="262"/>
      <c r="DY1" s="262"/>
      <c r="DZ1" s="262"/>
    </row>
    <row r="2" spans="1:130" s="6" customFormat="1" ht="20.100000000000001" customHeight="1">
      <c r="A2" s="264" t="s">
        <v>480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60"/>
      <c r="AA2" s="271"/>
      <c r="AB2" s="271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</row>
    <row r="3" spans="1:130" ht="14.25" customHeight="1">
      <c r="A3" s="262" t="s">
        <v>426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59"/>
      <c r="AA3" s="262"/>
      <c r="AB3" s="266" t="s">
        <v>1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2"/>
      <c r="CR3" s="262"/>
      <c r="CS3" s="262"/>
      <c r="CT3" s="262"/>
      <c r="CU3" s="262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  <c r="DT3" s="262"/>
      <c r="DU3" s="262"/>
      <c r="DV3" s="262"/>
      <c r="DW3" s="262"/>
      <c r="DX3" s="262"/>
      <c r="DY3" s="262"/>
      <c r="DZ3" s="262"/>
    </row>
    <row r="4" spans="1:130" ht="14.25" customHeight="1">
      <c r="A4" s="320" t="s">
        <v>51</v>
      </c>
      <c r="B4" s="320"/>
      <c r="C4" s="320"/>
      <c r="D4" s="320"/>
      <c r="E4" s="323"/>
      <c r="F4" s="320" t="s">
        <v>52</v>
      </c>
      <c r="G4" s="273" t="s">
        <v>195</v>
      </c>
      <c r="H4" s="273"/>
      <c r="I4" s="273"/>
      <c r="J4" s="273"/>
      <c r="K4" s="273"/>
      <c r="L4" s="273"/>
      <c r="M4" s="273"/>
      <c r="N4" s="275"/>
      <c r="O4" s="273"/>
      <c r="P4" s="273"/>
      <c r="Q4" s="273"/>
      <c r="R4" s="273"/>
      <c r="S4" s="273"/>
      <c r="T4" s="273"/>
      <c r="U4" s="273"/>
      <c r="V4" s="273"/>
      <c r="W4" s="273"/>
      <c r="X4" s="272" t="s">
        <v>207</v>
      </c>
      <c r="Y4" s="273"/>
      <c r="Z4" s="273"/>
      <c r="AA4" s="276"/>
      <c r="AB4" s="276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</row>
    <row r="5" spans="1:130" ht="14.25" customHeight="1">
      <c r="A5" s="320" t="s">
        <v>41</v>
      </c>
      <c r="B5" s="320"/>
      <c r="C5" s="320"/>
      <c r="D5" s="320" t="s">
        <v>42</v>
      </c>
      <c r="E5" s="320" t="s">
        <v>55</v>
      </c>
      <c r="F5" s="320"/>
      <c r="G5" s="361" t="s">
        <v>44</v>
      </c>
      <c r="H5" s="361" t="s">
        <v>182</v>
      </c>
      <c r="I5" s="361" t="s">
        <v>183</v>
      </c>
      <c r="J5" s="361" t="s">
        <v>184</v>
      </c>
      <c r="K5" s="361" t="s">
        <v>185</v>
      </c>
      <c r="L5" s="361" t="s">
        <v>186</v>
      </c>
      <c r="M5" s="361" t="s">
        <v>187</v>
      </c>
      <c r="N5" s="361" t="s">
        <v>188</v>
      </c>
      <c r="O5" s="361" t="s">
        <v>189</v>
      </c>
      <c r="P5" s="361" t="s">
        <v>190</v>
      </c>
      <c r="Q5" s="361" t="s">
        <v>191</v>
      </c>
      <c r="R5" s="361" t="s">
        <v>192</v>
      </c>
      <c r="S5" s="361" t="s">
        <v>193</v>
      </c>
      <c r="T5" s="361" t="s">
        <v>194</v>
      </c>
      <c r="U5" s="361" t="s">
        <v>179</v>
      </c>
      <c r="V5" s="361" t="s">
        <v>180</v>
      </c>
      <c r="W5" s="361" t="s">
        <v>195</v>
      </c>
      <c r="X5" s="361" t="s">
        <v>44</v>
      </c>
      <c r="Y5" s="361" t="s">
        <v>204</v>
      </c>
      <c r="Z5" s="361" t="s">
        <v>205</v>
      </c>
      <c r="AA5" s="320" t="s">
        <v>206</v>
      </c>
      <c r="AB5" s="320" t="s">
        <v>207</v>
      </c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</row>
    <row r="6" spans="1:130" ht="14.25" customHeight="1">
      <c r="A6" s="274" t="s">
        <v>45</v>
      </c>
      <c r="B6" s="274" t="s">
        <v>46</v>
      </c>
      <c r="C6" s="274" t="s">
        <v>47</v>
      </c>
      <c r="D6" s="320"/>
      <c r="E6" s="320"/>
      <c r="F6" s="32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21"/>
      <c r="AB6" s="321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</row>
    <row r="7" spans="1:130" s="261" customFormat="1" ht="14.25" customHeight="1">
      <c r="A7" s="136"/>
      <c r="B7" s="136"/>
      <c r="C7" s="136"/>
      <c r="D7" s="136"/>
      <c r="E7" s="136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</row>
    <row r="8" spans="1:130" ht="14.25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</row>
    <row r="9" spans="1:130" ht="14.25" customHeight="1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</row>
    <row r="10" spans="1:130" ht="14.25" customHeight="1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</row>
    <row r="11" spans="1:130" ht="14.2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</row>
    <row r="12" spans="1:130" ht="14.25" customHeight="1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</row>
    <row r="13" spans="1:130" ht="14.25" customHeight="1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</row>
    <row r="14" spans="1:130" ht="14.25" customHeight="1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</row>
    <row r="15" spans="1:130" ht="14.25" customHeight="1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2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</row>
    <row r="16" spans="1:130" ht="14.25" customHeight="1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  <c r="CS16" s="262"/>
      <c r="CT16" s="262"/>
      <c r="CU16" s="262"/>
      <c r="CV16" s="262"/>
      <c r="CW16" s="262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</row>
    <row r="17" spans="1:130" ht="14.25" customHeight="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  <c r="CS17" s="262"/>
      <c r="CT17" s="262"/>
      <c r="CU17" s="262"/>
      <c r="CV17" s="262"/>
      <c r="CW17" s="262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</row>
    <row r="18" spans="1:130" ht="14.25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262"/>
      <c r="CE18" s="262"/>
      <c r="CF18" s="262"/>
      <c r="CG18" s="262"/>
      <c r="CH18" s="262"/>
      <c r="CI18" s="262"/>
      <c r="CJ18" s="262"/>
      <c r="CK18" s="262"/>
      <c r="CL18" s="262"/>
      <c r="CM18" s="262"/>
      <c r="CN18" s="262"/>
      <c r="CO18" s="262"/>
      <c r="CP18" s="262"/>
      <c r="CQ18" s="262"/>
      <c r="CR18" s="262"/>
      <c r="CS18" s="262"/>
      <c r="CT18" s="262"/>
      <c r="CU18" s="262"/>
      <c r="CV18" s="262"/>
      <c r="CW18" s="262"/>
      <c r="CX18" s="262"/>
      <c r="CY18" s="262"/>
      <c r="CZ18" s="262"/>
      <c r="DA18" s="262"/>
      <c r="DB18" s="262"/>
      <c r="DC18" s="262"/>
      <c r="DD18" s="262"/>
      <c r="DE18" s="262"/>
      <c r="DF18" s="262"/>
      <c r="DG18" s="262"/>
      <c r="DH18" s="262"/>
      <c r="DI18" s="262"/>
      <c r="DJ18" s="262"/>
      <c r="DK18" s="262"/>
      <c r="DL18" s="262"/>
      <c r="DM18" s="262"/>
      <c r="DN18" s="262"/>
      <c r="DO18" s="262"/>
      <c r="DP18" s="262"/>
      <c r="DQ18" s="262"/>
      <c r="DR18" s="262"/>
      <c r="DS18" s="262"/>
      <c r="DT18" s="262"/>
      <c r="DU18" s="262"/>
      <c r="DV18" s="262"/>
      <c r="DW18" s="262"/>
      <c r="DX18" s="262"/>
      <c r="DY18" s="262"/>
      <c r="DZ18" s="262"/>
    </row>
    <row r="19" spans="1:130" ht="14.2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</row>
    <row r="20" spans="1:130" ht="14.25" customHeight="1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61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</row>
    <row r="21" spans="1:130" ht="14.25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61"/>
      <c r="AA21" s="261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</row>
    <row r="22" spans="1:130" ht="14.2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61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  <mergeCell ref="J5:J6"/>
    <mergeCell ref="K5:K6"/>
    <mergeCell ref="L5:L6"/>
    <mergeCell ref="M5:M6"/>
    <mergeCell ref="N5:N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>
      <selection activeCell="E24" sqref="E24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249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212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50" t="s">
        <v>376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323" t="s">
        <v>213</v>
      </c>
      <c r="B4" s="359"/>
      <c r="C4" s="359"/>
      <c r="D4" s="359"/>
      <c r="E4" s="359"/>
      <c r="F4" s="367"/>
      <c r="G4" s="320" t="s">
        <v>214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333" t="s">
        <v>41</v>
      </c>
      <c r="B5" s="333"/>
      <c r="C5" s="333"/>
      <c r="D5" s="333" t="s">
        <v>42</v>
      </c>
      <c r="E5" s="333" t="s">
        <v>215</v>
      </c>
      <c r="F5" s="321" t="s">
        <v>334</v>
      </c>
      <c r="G5" s="32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45</v>
      </c>
      <c r="B6" s="9" t="s">
        <v>46</v>
      </c>
      <c r="C6" s="9" t="s">
        <v>47</v>
      </c>
      <c r="D6" s="322"/>
      <c r="E6" s="322"/>
      <c r="F6" s="357"/>
      <c r="G6" s="3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61" customFormat="1" ht="14.25" customHeight="1">
      <c r="A7" s="267"/>
      <c r="B7" s="267"/>
      <c r="C7" s="267"/>
      <c r="D7" s="267"/>
      <c r="E7" s="267" t="s">
        <v>40</v>
      </c>
      <c r="F7" s="267"/>
      <c r="G7" s="269">
        <f>G8</f>
        <v>5872347.7200000007</v>
      </c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  <c r="EA7" s="262"/>
      <c r="EB7" s="262"/>
      <c r="EC7" s="262"/>
      <c r="ED7" s="262"/>
      <c r="EE7" s="262"/>
      <c r="EF7" s="262"/>
      <c r="EG7" s="262"/>
      <c r="EH7" s="262"/>
      <c r="EI7" s="262"/>
      <c r="EJ7" s="262"/>
      <c r="EK7" s="262"/>
      <c r="EL7" s="262"/>
      <c r="EM7" s="262"/>
      <c r="EN7" s="262"/>
      <c r="EO7" s="262"/>
      <c r="EP7" s="262"/>
      <c r="EQ7" s="262"/>
      <c r="ER7" s="262"/>
      <c r="ES7" s="262"/>
      <c r="ET7" s="262"/>
      <c r="EU7" s="262"/>
      <c r="EV7" s="262"/>
      <c r="EW7" s="262"/>
      <c r="EX7" s="262"/>
      <c r="EY7" s="262"/>
      <c r="EZ7" s="262"/>
      <c r="FA7" s="262"/>
      <c r="FB7" s="262"/>
      <c r="FC7" s="262"/>
      <c r="FD7" s="262"/>
      <c r="FE7" s="262"/>
      <c r="FF7" s="262"/>
      <c r="FG7" s="262"/>
      <c r="FH7" s="262"/>
      <c r="FI7" s="262"/>
      <c r="FJ7" s="262"/>
      <c r="FK7" s="262"/>
      <c r="FL7" s="262"/>
      <c r="FM7" s="262"/>
      <c r="FN7" s="262"/>
      <c r="FO7" s="262"/>
      <c r="FP7" s="262"/>
      <c r="FQ7" s="262"/>
      <c r="FR7" s="262"/>
      <c r="FS7" s="262"/>
      <c r="FT7" s="262"/>
      <c r="FU7" s="262"/>
      <c r="FV7" s="262"/>
      <c r="FW7" s="262"/>
      <c r="FX7" s="262"/>
      <c r="FY7" s="262"/>
      <c r="FZ7" s="262"/>
      <c r="GA7" s="262"/>
      <c r="GB7" s="262"/>
      <c r="GC7" s="262"/>
      <c r="GD7" s="262"/>
      <c r="GE7" s="262"/>
      <c r="GF7" s="262"/>
      <c r="GG7" s="262"/>
      <c r="GH7" s="262"/>
      <c r="GI7" s="262"/>
      <c r="GJ7" s="262"/>
      <c r="GK7" s="262"/>
      <c r="GL7" s="262"/>
      <c r="GM7" s="262"/>
      <c r="GN7" s="262"/>
      <c r="GO7" s="262"/>
      <c r="GP7" s="262"/>
      <c r="GQ7" s="262"/>
      <c r="GR7" s="262"/>
      <c r="GS7" s="262"/>
      <c r="GT7" s="262"/>
      <c r="GU7" s="262"/>
      <c r="GV7" s="262"/>
      <c r="GW7" s="262"/>
      <c r="GX7" s="262"/>
      <c r="GY7" s="262"/>
      <c r="GZ7" s="262"/>
      <c r="HA7" s="262"/>
      <c r="HB7" s="262"/>
      <c r="HC7" s="262"/>
      <c r="HD7" s="262"/>
      <c r="HE7" s="262"/>
      <c r="HF7" s="262"/>
      <c r="HG7" s="262"/>
      <c r="HH7" s="262"/>
      <c r="HI7" s="262"/>
      <c r="HJ7" s="262"/>
      <c r="HK7" s="262"/>
      <c r="HL7" s="262"/>
      <c r="HM7" s="262"/>
      <c r="HN7" s="262"/>
      <c r="HO7" s="262"/>
      <c r="HP7" s="262"/>
      <c r="HQ7" s="262"/>
      <c r="HR7" s="262"/>
      <c r="HS7" s="262"/>
      <c r="HT7" s="262"/>
      <c r="HU7" s="262"/>
      <c r="HV7" s="262"/>
      <c r="HW7" s="262"/>
      <c r="HX7" s="262"/>
      <c r="HY7" s="262"/>
      <c r="HZ7" s="262"/>
      <c r="IA7" s="262"/>
      <c r="IB7" s="262"/>
      <c r="IC7" s="262"/>
      <c r="ID7" s="262"/>
      <c r="IE7" s="262"/>
      <c r="IF7" s="262"/>
      <c r="IG7" s="262"/>
      <c r="IH7" s="262"/>
      <c r="II7" s="262"/>
    </row>
    <row r="8" spans="1:243" ht="14.25" customHeight="1">
      <c r="A8" s="267"/>
      <c r="B8" s="267"/>
      <c r="C8" s="267"/>
      <c r="D8" s="267" t="s">
        <v>337</v>
      </c>
      <c r="E8" s="267" t="s">
        <v>338</v>
      </c>
      <c r="F8" s="267"/>
      <c r="G8" s="269">
        <f>G9</f>
        <v>5872347.7200000007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267"/>
      <c r="B9" s="267"/>
      <c r="C9" s="267"/>
      <c r="D9" s="267" t="s">
        <v>339</v>
      </c>
      <c r="E9" s="267" t="s">
        <v>340</v>
      </c>
      <c r="F9" s="267"/>
      <c r="G9" s="269">
        <f>SUM(G10:G25)</f>
        <v>5872347.7200000007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267" t="s">
        <v>341</v>
      </c>
      <c r="B10" s="267" t="s">
        <v>342</v>
      </c>
      <c r="C10" s="267" t="s">
        <v>346</v>
      </c>
      <c r="D10" s="267" t="s">
        <v>344</v>
      </c>
      <c r="E10" s="267" t="s">
        <v>482</v>
      </c>
      <c r="F10" s="267" t="s">
        <v>483</v>
      </c>
      <c r="G10" s="269">
        <v>30000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267" t="s">
        <v>341</v>
      </c>
      <c r="B11" s="267" t="s">
        <v>342</v>
      </c>
      <c r="C11" s="267" t="s">
        <v>346</v>
      </c>
      <c r="D11" s="267" t="s">
        <v>344</v>
      </c>
      <c r="E11" s="267" t="s">
        <v>484</v>
      </c>
      <c r="F11" s="267" t="s">
        <v>483</v>
      </c>
      <c r="G11" s="269">
        <v>34000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267" t="s">
        <v>341</v>
      </c>
      <c r="B12" s="267" t="s">
        <v>342</v>
      </c>
      <c r="C12" s="267" t="s">
        <v>346</v>
      </c>
      <c r="D12" s="267" t="s">
        <v>344</v>
      </c>
      <c r="E12" s="267" t="s">
        <v>485</v>
      </c>
      <c r="F12" s="267" t="s">
        <v>483</v>
      </c>
      <c r="G12" s="269">
        <v>94260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267" t="s">
        <v>341</v>
      </c>
      <c r="B13" s="267" t="s">
        <v>342</v>
      </c>
      <c r="C13" s="267" t="s">
        <v>346</v>
      </c>
      <c r="D13" s="267" t="s">
        <v>344</v>
      </c>
      <c r="E13" s="267" t="s">
        <v>486</v>
      </c>
      <c r="F13" s="267" t="s">
        <v>483</v>
      </c>
      <c r="G13" s="269">
        <v>40000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267" t="s">
        <v>341</v>
      </c>
      <c r="B14" s="267" t="s">
        <v>342</v>
      </c>
      <c r="C14" s="267" t="s">
        <v>346</v>
      </c>
      <c r="D14" s="267" t="s">
        <v>344</v>
      </c>
      <c r="E14" s="267" t="s">
        <v>487</v>
      </c>
      <c r="F14" s="267" t="s">
        <v>483</v>
      </c>
      <c r="G14" s="269">
        <v>80000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267" t="s">
        <v>341</v>
      </c>
      <c r="B15" s="267" t="s">
        <v>342</v>
      </c>
      <c r="C15" s="267" t="s">
        <v>346</v>
      </c>
      <c r="D15" s="267" t="s">
        <v>344</v>
      </c>
      <c r="E15" s="267" t="s">
        <v>488</v>
      </c>
      <c r="F15" s="267" t="s">
        <v>483</v>
      </c>
      <c r="G15" s="269">
        <v>57034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267" t="s">
        <v>341</v>
      </c>
      <c r="B16" s="267" t="s">
        <v>342</v>
      </c>
      <c r="C16" s="267" t="s">
        <v>346</v>
      </c>
      <c r="D16" s="267" t="s">
        <v>344</v>
      </c>
      <c r="E16" s="267" t="s">
        <v>489</v>
      </c>
      <c r="F16" s="267" t="s">
        <v>483</v>
      </c>
      <c r="G16" s="269">
        <v>30000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267" t="s">
        <v>341</v>
      </c>
      <c r="B17" s="267" t="s">
        <v>342</v>
      </c>
      <c r="C17" s="267" t="s">
        <v>346</v>
      </c>
      <c r="D17" s="267" t="s">
        <v>344</v>
      </c>
      <c r="E17" s="267" t="s">
        <v>490</v>
      </c>
      <c r="F17" s="267" t="s">
        <v>491</v>
      </c>
      <c r="G17" s="269">
        <v>8900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267" t="s">
        <v>341</v>
      </c>
      <c r="B18" s="267" t="s">
        <v>342</v>
      </c>
      <c r="C18" s="267" t="s">
        <v>346</v>
      </c>
      <c r="D18" s="267" t="s">
        <v>344</v>
      </c>
      <c r="E18" s="267" t="s">
        <v>492</v>
      </c>
      <c r="F18" s="267" t="s">
        <v>483</v>
      </c>
      <c r="G18" s="269">
        <v>30000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267" t="s">
        <v>351</v>
      </c>
      <c r="B19" s="267" t="s">
        <v>354</v>
      </c>
      <c r="C19" s="267" t="s">
        <v>355</v>
      </c>
      <c r="D19" s="267" t="s">
        <v>344</v>
      </c>
      <c r="E19" s="267" t="s">
        <v>493</v>
      </c>
      <c r="F19" s="267" t="s">
        <v>491</v>
      </c>
      <c r="G19" s="269">
        <v>36000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267" t="s">
        <v>351</v>
      </c>
      <c r="B20" s="267" t="s">
        <v>354</v>
      </c>
      <c r="C20" s="267" t="s">
        <v>355</v>
      </c>
      <c r="D20" s="267" t="s">
        <v>344</v>
      </c>
      <c r="E20" s="267" t="s">
        <v>494</v>
      </c>
      <c r="F20" s="267" t="s">
        <v>491</v>
      </c>
      <c r="G20" s="269">
        <v>100000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267" t="s">
        <v>351</v>
      </c>
      <c r="B21" s="267" t="s">
        <v>354</v>
      </c>
      <c r="C21" s="267" t="s">
        <v>355</v>
      </c>
      <c r="D21" s="267" t="s">
        <v>344</v>
      </c>
      <c r="E21" s="267" t="s">
        <v>495</v>
      </c>
      <c r="F21" s="267" t="s">
        <v>491</v>
      </c>
      <c r="G21" s="269">
        <v>566807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267" t="s">
        <v>365</v>
      </c>
      <c r="B22" s="267" t="s">
        <v>352</v>
      </c>
      <c r="C22" s="267" t="s">
        <v>343</v>
      </c>
      <c r="D22" s="267" t="s">
        <v>344</v>
      </c>
      <c r="E22" s="267" t="s">
        <v>496</v>
      </c>
      <c r="F22" s="267" t="s">
        <v>497</v>
      </c>
      <c r="G22" s="269">
        <v>800000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 customHeight="1">
      <c r="A23" s="267" t="s">
        <v>370</v>
      </c>
      <c r="B23" s="267" t="s">
        <v>372</v>
      </c>
      <c r="C23" s="267" t="s">
        <v>352</v>
      </c>
      <c r="D23" s="267" t="s">
        <v>344</v>
      </c>
      <c r="E23" s="267" t="s">
        <v>498</v>
      </c>
      <c r="F23" s="267" t="s">
        <v>491</v>
      </c>
      <c r="G23" s="269">
        <v>3615810.72</v>
      </c>
    </row>
    <row r="24" spans="1:243" ht="14.25" customHeight="1">
      <c r="A24" s="267" t="s">
        <v>370</v>
      </c>
      <c r="B24" s="267" t="s">
        <v>372</v>
      </c>
      <c r="C24" s="267" t="s">
        <v>352</v>
      </c>
      <c r="D24" s="267" t="s">
        <v>344</v>
      </c>
      <c r="E24" s="267" t="s">
        <v>499</v>
      </c>
      <c r="F24" s="267" t="s">
        <v>491</v>
      </c>
      <c r="G24" s="269">
        <v>300000</v>
      </c>
    </row>
    <row r="25" spans="1:243" ht="14.25" customHeight="1">
      <c r="A25" s="267" t="s">
        <v>370</v>
      </c>
      <c r="B25" s="267" t="s">
        <v>372</v>
      </c>
      <c r="C25" s="267" t="s">
        <v>352</v>
      </c>
      <c r="D25" s="267" t="s">
        <v>344</v>
      </c>
      <c r="E25" s="267" t="s">
        <v>500</v>
      </c>
      <c r="F25" s="267" t="s">
        <v>491</v>
      </c>
      <c r="G25" s="269">
        <v>49536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234</v>
      </c>
    </row>
    <row r="2" spans="1:9" ht="20.100000000000001" customHeight="1">
      <c r="A2" s="5" t="s">
        <v>247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50" t="s">
        <v>377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323" t="s">
        <v>51</v>
      </c>
      <c r="B4" s="359"/>
      <c r="C4" s="359"/>
      <c r="D4" s="359"/>
      <c r="E4" s="359"/>
      <c r="F4" s="367"/>
      <c r="G4" s="320" t="s">
        <v>217</v>
      </c>
      <c r="H4" s="321"/>
      <c r="I4" s="321"/>
    </row>
    <row r="5" spans="1:9" ht="14.25" customHeight="1">
      <c r="A5" s="333" t="s">
        <v>41</v>
      </c>
      <c r="B5" s="333"/>
      <c r="C5" s="333"/>
      <c r="D5" s="333" t="s">
        <v>42</v>
      </c>
      <c r="E5" s="333" t="s">
        <v>55</v>
      </c>
      <c r="F5" s="321" t="s">
        <v>334</v>
      </c>
      <c r="G5" s="333" t="s">
        <v>52</v>
      </c>
      <c r="H5" s="323" t="s">
        <v>53</v>
      </c>
      <c r="I5" s="320" t="s">
        <v>54</v>
      </c>
    </row>
    <row r="6" spans="1:9" ht="14.25" customHeight="1">
      <c r="A6" s="8" t="s">
        <v>45</v>
      </c>
      <c r="B6" s="9" t="s">
        <v>46</v>
      </c>
      <c r="C6" s="9" t="s">
        <v>47</v>
      </c>
      <c r="D6" s="322"/>
      <c r="E6" s="322"/>
      <c r="F6" s="357"/>
      <c r="G6" s="322"/>
      <c r="H6" s="322"/>
      <c r="I6" s="321"/>
    </row>
    <row r="7" spans="1:9" s="261" customFormat="1" ht="14.25" customHeight="1">
      <c r="A7" s="267"/>
      <c r="B7" s="267"/>
      <c r="C7" s="267"/>
      <c r="D7" s="267"/>
      <c r="E7" s="267" t="s">
        <v>40</v>
      </c>
      <c r="F7" s="267"/>
      <c r="G7" s="269">
        <f t="shared" ref="G7:I8" si="0">G8</f>
        <v>700000</v>
      </c>
      <c r="H7" s="268">
        <f t="shared" si="0"/>
        <v>0</v>
      </c>
      <c r="I7" s="269">
        <f t="shared" si="0"/>
        <v>700000</v>
      </c>
    </row>
    <row r="8" spans="1:9" ht="14.25" customHeight="1">
      <c r="A8" s="267"/>
      <c r="B8" s="267"/>
      <c r="C8" s="267"/>
      <c r="D8" s="267" t="s">
        <v>337</v>
      </c>
      <c r="E8" s="267" t="s">
        <v>338</v>
      </c>
      <c r="F8" s="267"/>
      <c r="G8" s="269">
        <f t="shared" si="0"/>
        <v>700000</v>
      </c>
      <c r="H8" s="268">
        <f t="shared" si="0"/>
        <v>0</v>
      </c>
      <c r="I8" s="269">
        <f t="shared" si="0"/>
        <v>700000</v>
      </c>
    </row>
    <row r="9" spans="1:9" ht="14.25" customHeight="1">
      <c r="A9" s="267"/>
      <c r="B9" s="267"/>
      <c r="C9" s="267"/>
      <c r="D9" s="267" t="s">
        <v>339</v>
      </c>
      <c r="E9" s="267" t="s">
        <v>340</v>
      </c>
      <c r="F9" s="267"/>
      <c r="G9" s="269">
        <f>SUM(G10:G11)</f>
        <v>700000</v>
      </c>
      <c r="H9" s="268">
        <f>SUM(H10:H11)</f>
        <v>0</v>
      </c>
      <c r="I9" s="269">
        <f>SUM(I10:I11)</f>
        <v>700000</v>
      </c>
    </row>
    <row r="10" spans="1:9" ht="14.25" customHeight="1">
      <c r="A10" s="267" t="s">
        <v>365</v>
      </c>
      <c r="B10" s="267" t="s">
        <v>355</v>
      </c>
      <c r="C10" s="267" t="s">
        <v>367</v>
      </c>
      <c r="D10" s="267" t="s">
        <v>344</v>
      </c>
      <c r="E10" s="267" t="s">
        <v>368</v>
      </c>
      <c r="F10" s="267" t="s">
        <v>497</v>
      </c>
      <c r="G10" s="269">
        <v>500000</v>
      </c>
      <c r="H10" s="268">
        <v>0</v>
      </c>
      <c r="I10" s="269">
        <v>500000</v>
      </c>
    </row>
    <row r="11" spans="1:9" ht="14.25" customHeight="1">
      <c r="A11" s="267" t="s">
        <v>365</v>
      </c>
      <c r="B11" s="267" t="s">
        <v>355</v>
      </c>
      <c r="C11" s="267" t="s">
        <v>346</v>
      </c>
      <c r="D11" s="267" t="s">
        <v>344</v>
      </c>
      <c r="E11" s="267" t="s">
        <v>369</v>
      </c>
      <c r="F11" s="267" t="s">
        <v>497</v>
      </c>
      <c r="G11" s="269">
        <v>200000</v>
      </c>
      <c r="H11" s="268">
        <v>0</v>
      </c>
      <c r="I11" s="269">
        <v>200000</v>
      </c>
    </row>
    <row r="12" spans="1:9" ht="14.25" customHeight="1">
      <c r="C12" s="2"/>
      <c r="D12" s="2"/>
      <c r="E12" s="2"/>
      <c r="F12" s="2"/>
    </row>
    <row r="13" spans="1:9" ht="14.25" customHeight="1">
      <c r="D13" s="2"/>
      <c r="E13" s="2"/>
      <c r="F13" s="2"/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80"/>
      <c r="B1" s="281"/>
      <c r="C1" s="281"/>
      <c r="D1" s="281"/>
      <c r="E1" s="281"/>
      <c r="F1" s="281"/>
      <c r="G1" s="281"/>
      <c r="H1" s="282" t="s">
        <v>501</v>
      </c>
    </row>
    <row r="2" spans="1:8" ht="20.100000000000001" customHeight="1">
      <c r="A2" s="283" t="s">
        <v>502</v>
      </c>
      <c r="B2" s="284"/>
      <c r="C2" s="284"/>
      <c r="D2" s="284"/>
      <c r="E2" s="284"/>
      <c r="F2" s="284"/>
      <c r="G2" s="284"/>
      <c r="H2" s="284"/>
    </row>
    <row r="3" spans="1:8" ht="14.25" customHeight="1">
      <c r="A3" s="150" t="s">
        <v>503</v>
      </c>
      <c r="B3" s="281"/>
      <c r="C3" s="281"/>
      <c r="D3" s="281"/>
      <c r="E3" s="281"/>
      <c r="F3" s="281"/>
      <c r="G3" s="281"/>
      <c r="H3" s="285" t="s">
        <v>1</v>
      </c>
    </row>
    <row r="4" spans="1:8" ht="14.25" customHeight="1">
      <c r="A4" s="320" t="s">
        <v>51</v>
      </c>
      <c r="B4" s="320"/>
      <c r="C4" s="320"/>
      <c r="D4" s="320"/>
      <c r="E4" s="323"/>
      <c r="F4" s="320" t="s">
        <v>218</v>
      </c>
      <c r="G4" s="321"/>
      <c r="H4" s="321"/>
    </row>
    <row r="5" spans="1:8" ht="14.25" customHeight="1">
      <c r="A5" s="333" t="s">
        <v>41</v>
      </c>
      <c r="B5" s="333"/>
      <c r="C5" s="333"/>
      <c r="D5" s="333" t="s">
        <v>42</v>
      </c>
      <c r="E5" s="333" t="s">
        <v>55</v>
      </c>
      <c r="F5" s="333" t="s">
        <v>52</v>
      </c>
      <c r="G5" s="323" t="s">
        <v>53</v>
      </c>
      <c r="H5" s="320" t="s">
        <v>54</v>
      </c>
    </row>
    <row r="6" spans="1:8" ht="14.25" customHeight="1">
      <c r="A6" s="286" t="s">
        <v>45</v>
      </c>
      <c r="B6" s="287" t="s">
        <v>46</v>
      </c>
      <c r="C6" s="287" t="s">
        <v>47</v>
      </c>
      <c r="D6" s="322"/>
      <c r="E6" s="322"/>
      <c r="F6" s="322"/>
      <c r="G6" s="322"/>
      <c r="H6" s="321"/>
    </row>
    <row r="7" spans="1:8" ht="14.25" customHeight="1">
      <c r="A7" s="288"/>
      <c r="B7" s="288"/>
      <c r="C7" s="288"/>
      <c r="D7" s="288"/>
      <c r="E7" s="289"/>
      <c r="F7" s="290"/>
      <c r="G7" s="291"/>
      <c r="H7" s="292"/>
    </row>
    <row r="8" spans="1:8" ht="14.25" customHeight="1">
      <c r="A8" s="280"/>
      <c r="B8" s="280"/>
      <c r="C8" s="280"/>
      <c r="D8" s="280"/>
      <c r="E8" s="280"/>
      <c r="F8" s="280"/>
      <c r="G8" s="280"/>
      <c r="H8" s="280"/>
    </row>
    <row r="9" spans="1:8" ht="14.25" customHeight="1">
      <c r="A9" s="279"/>
      <c r="B9" s="280"/>
      <c r="C9" s="280"/>
      <c r="D9" s="280"/>
      <c r="E9" s="280"/>
      <c r="F9" s="280"/>
      <c r="G9" s="280"/>
      <c r="H9" s="280"/>
    </row>
    <row r="10" spans="1:8" ht="14.25" customHeight="1">
      <c r="A10" s="280"/>
      <c r="B10" s="280"/>
      <c r="C10" s="280"/>
      <c r="D10" s="280"/>
      <c r="E10" s="280"/>
      <c r="F10" s="280"/>
      <c r="G10" s="280"/>
      <c r="H10" s="280"/>
    </row>
    <row r="11" spans="1:8" ht="14.25" customHeight="1">
      <c r="A11" s="280"/>
      <c r="B11" s="280"/>
      <c r="C11" s="280"/>
      <c r="D11" s="280"/>
      <c r="E11" s="280"/>
      <c r="F11" s="280"/>
      <c r="G11" s="280"/>
      <c r="H11" s="280"/>
    </row>
    <row r="12" spans="1:8" ht="14.25" customHeight="1">
      <c r="A12" s="279"/>
      <c r="B12" s="279"/>
      <c r="C12" s="280"/>
      <c r="D12" s="280"/>
      <c r="E12" s="280"/>
      <c r="F12" s="279"/>
      <c r="G12" s="279"/>
      <c r="H12" s="279"/>
    </row>
    <row r="13" spans="1:8" ht="14.25" customHeight="1">
      <c r="A13" s="279"/>
      <c r="B13" s="279"/>
      <c r="C13" s="279"/>
      <c r="D13" s="280"/>
      <c r="E13" s="280"/>
      <c r="F13" s="279"/>
      <c r="G13" s="279"/>
      <c r="H13" s="279"/>
    </row>
    <row r="14" spans="1:8" ht="14.25" customHeight="1">
      <c r="A14" s="279"/>
      <c r="B14" s="279"/>
      <c r="C14" s="279"/>
      <c r="D14" s="280"/>
      <c r="E14" s="280"/>
      <c r="F14" s="279"/>
      <c r="G14" s="279"/>
      <c r="H14" s="279"/>
    </row>
    <row r="15" spans="1:8" ht="14.25" customHeight="1">
      <c r="A15" s="279"/>
      <c r="B15" s="279"/>
      <c r="C15" s="279"/>
      <c r="D15" s="279"/>
      <c r="E15" s="280"/>
      <c r="F15" s="279"/>
      <c r="G15" s="279"/>
      <c r="H15" s="27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96"/>
      <c r="B1" s="297"/>
      <c r="C1" s="297"/>
      <c r="D1" s="297"/>
      <c r="E1" s="297"/>
      <c r="F1" s="297"/>
      <c r="G1" s="297"/>
      <c r="H1" s="298" t="s">
        <v>504</v>
      </c>
    </row>
    <row r="2" spans="1:8" ht="20.100000000000001" customHeight="1">
      <c r="A2" s="299" t="s">
        <v>505</v>
      </c>
      <c r="B2" s="300"/>
      <c r="C2" s="300"/>
      <c r="D2" s="300"/>
      <c r="E2" s="300"/>
      <c r="F2" s="300"/>
      <c r="G2" s="300"/>
      <c r="H2" s="300"/>
    </row>
    <row r="3" spans="1:8" ht="14.25" customHeight="1">
      <c r="A3" s="150" t="s">
        <v>503</v>
      </c>
      <c r="B3" s="297"/>
      <c r="C3" s="297"/>
      <c r="D3" s="297"/>
      <c r="E3" s="297"/>
      <c r="F3" s="297"/>
      <c r="G3" s="297"/>
      <c r="H3" s="301" t="s">
        <v>1</v>
      </c>
    </row>
    <row r="4" spans="1:8" ht="14.25" customHeight="1">
      <c r="A4" s="320" t="s">
        <v>51</v>
      </c>
      <c r="B4" s="320"/>
      <c r="C4" s="320"/>
      <c r="D4" s="320"/>
      <c r="E4" s="323"/>
      <c r="F4" s="320" t="s">
        <v>506</v>
      </c>
      <c r="G4" s="321"/>
      <c r="H4" s="321"/>
    </row>
    <row r="5" spans="1:8" ht="14.25" customHeight="1">
      <c r="A5" s="333" t="s">
        <v>41</v>
      </c>
      <c r="B5" s="333"/>
      <c r="C5" s="333"/>
      <c r="D5" s="333" t="s">
        <v>42</v>
      </c>
      <c r="E5" s="333" t="s">
        <v>55</v>
      </c>
      <c r="F5" s="333" t="s">
        <v>52</v>
      </c>
      <c r="G5" s="323" t="s">
        <v>53</v>
      </c>
      <c r="H5" s="320" t="s">
        <v>54</v>
      </c>
    </row>
    <row r="6" spans="1:8" ht="14.25" customHeight="1">
      <c r="A6" s="302" t="s">
        <v>45</v>
      </c>
      <c r="B6" s="303" t="s">
        <v>46</v>
      </c>
      <c r="C6" s="303" t="s">
        <v>47</v>
      </c>
      <c r="D6" s="322"/>
      <c r="E6" s="322"/>
      <c r="F6" s="322"/>
      <c r="G6" s="322"/>
      <c r="H6" s="321"/>
    </row>
    <row r="7" spans="1:8" ht="14.25" customHeight="1">
      <c r="A7" s="304"/>
      <c r="B7" s="304"/>
      <c r="C7" s="304"/>
      <c r="D7" s="304"/>
      <c r="E7" s="305"/>
      <c r="F7" s="306"/>
      <c r="G7" s="307"/>
      <c r="H7" s="308"/>
    </row>
    <row r="8" spans="1:8" ht="14.25" customHeight="1">
      <c r="A8" s="296"/>
      <c r="B8" s="296"/>
      <c r="C8" s="296"/>
      <c r="D8" s="296"/>
      <c r="E8" s="296"/>
      <c r="F8" s="296"/>
      <c r="G8" s="296"/>
      <c r="H8" s="296"/>
    </row>
    <row r="9" spans="1:8" ht="14.25" customHeight="1">
      <c r="A9" s="295"/>
      <c r="B9" s="296"/>
      <c r="C9" s="296"/>
      <c r="D9" s="296"/>
      <c r="E9" s="296"/>
      <c r="F9" s="296"/>
      <c r="G9" s="296"/>
      <c r="H9" s="296"/>
    </row>
    <row r="10" spans="1:8" ht="14.25" customHeight="1">
      <c r="A10" s="296"/>
      <c r="B10" s="296"/>
      <c r="C10" s="296"/>
      <c r="D10" s="296"/>
      <c r="E10" s="296"/>
      <c r="F10" s="296"/>
      <c r="G10" s="296"/>
      <c r="H10" s="296"/>
    </row>
    <row r="11" spans="1:8" ht="14.25" customHeight="1">
      <c r="A11" s="296"/>
      <c r="B11" s="296"/>
      <c r="C11" s="296"/>
      <c r="D11" s="296"/>
      <c r="E11" s="296"/>
      <c r="F11" s="296"/>
      <c r="G11" s="296"/>
      <c r="H11" s="296"/>
    </row>
    <row r="12" spans="1:8" ht="14.25" customHeight="1">
      <c r="A12" s="295"/>
      <c r="B12" s="295"/>
      <c r="C12" s="296"/>
      <c r="D12" s="296"/>
      <c r="E12" s="296"/>
      <c r="F12" s="295"/>
      <c r="G12" s="295"/>
      <c r="H12" s="295"/>
    </row>
    <row r="13" spans="1:8" ht="14.25" customHeight="1">
      <c r="A13" s="295"/>
      <c r="B13" s="295"/>
      <c r="C13" s="295"/>
      <c r="D13" s="296"/>
      <c r="E13" s="296"/>
      <c r="F13" s="295"/>
      <c r="G13" s="295"/>
      <c r="H13" s="295"/>
    </row>
    <row r="14" spans="1:8" ht="14.25" customHeight="1">
      <c r="A14" s="295"/>
      <c r="B14" s="295"/>
      <c r="C14" s="295"/>
      <c r="D14" s="296"/>
      <c r="E14" s="296"/>
      <c r="F14" s="295"/>
      <c r="G14" s="295"/>
      <c r="H14" s="295"/>
    </row>
    <row r="15" spans="1:8" ht="14.25" customHeight="1">
      <c r="A15" s="295"/>
      <c r="B15" s="295"/>
      <c r="C15" s="295"/>
      <c r="D15" s="295"/>
      <c r="E15" s="296"/>
      <c r="F15" s="295"/>
      <c r="G15" s="295"/>
      <c r="H15" s="29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8" sqref="B8:B9"/>
    </sheetView>
  </sheetViews>
  <sheetFormatPr defaultColWidth="9.1640625" defaultRowHeight="14.25" customHeight="1"/>
  <cols>
    <col min="1" max="1" width="51.33203125" style="84" customWidth="1"/>
    <col min="2" max="2" width="24.5" style="84" customWidth="1"/>
    <col min="3" max="7" width="20" style="84" customWidth="1"/>
    <col min="8" max="8" width="9" style="84" customWidth="1"/>
    <col min="9" max="16384" width="9.1640625" style="84"/>
  </cols>
  <sheetData>
    <row r="1" spans="1:8" ht="14.25" customHeight="1">
      <c r="A1" s="83"/>
      <c r="C1" s="85"/>
      <c r="D1" s="86"/>
      <c r="E1" s="86"/>
      <c r="F1" s="86"/>
      <c r="G1" s="85" t="s">
        <v>250</v>
      </c>
      <c r="H1" s="86"/>
    </row>
    <row r="2" spans="1:8" ht="20.100000000000001" customHeight="1">
      <c r="A2" s="5" t="s">
        <v>251</v>
      </c>
      <c r="B2" s="87"/>
      <c r="C2" s="88"/>
      <c r="D2" s="89"/>
      <c r="E2" s="89"/>
      <c r="F2" s="89"/>
      <c r="G2" s="88"/>
      <c r="H2" s="86"/>
    </row>
    <row r="3" spans="1:8" ht="14.25" customHeight="1">
      <c r="A3" s="293" t="s">
        <v>377</v>
      </c>
      <c r="C3" s="90"/>
      <c r="D3" s="86"/>
      <c r="E3" s="86"/>
      <c r="F3" s="86"/>
      <c r="G3" s="90" t="s">
        <v>1</v>
      </c>
      <c r="H3" s="86"/>
    </row>
    <row r="4" spans="1:8" ht="14.25" customHeight="1">
      <c r="A4" s="368" t="s">
        <v>252</v>
      </c>
      <c r="B4" s="369" t="s">
        <v>253</v>
      </c>
      <c r="C4" s="91" t="s">
        <v>254</v>
      </c>
      <c r="D4" s="91"/>
      <c r="E4" s="91"/>
      <c r="F4" s="91"/>
      <c r="G4" s="91"/>
      <c r="H4" s="86"/>
    </row>
    <row r="5" spans="1:8" ht="14.25" customHeight="1">
      <c r="A5" s="368"/>
      <c r="B5" s="369"/>
      <c r="C5" s="92" t="s">
        <v>44</v>
      </c>
      <c r="D5" s="93" t="s">
        <v>57</v>
      </c>
      <c r="E5" s="94" t="s">
        <v>9</v>
      </c>
      <c r="F5" s="94" t="s">
        <v>59</v>
      </c>
      <c r="G5" s="94" t="s">
        <v>255</v>
      </c>
      <c r="H5" s="86"/>
    </row>
    <row r="6" spans="1:8" s="309" customFormat="1" ht="14.25" customHeight="1">
      <c r="A6" s="310" t="s">
        <v>40</v>
      </c>
      <c r="B6" s="294">
        <v>206000</v>
      </c>
      <c r="C6" s="294">
        <v>206000</v>
      </c>
      <c r="D6" s="313">
        <v>206000</v>
      </c>
      <c r="E6" s="313">
        <v>0</v>
      </c>
      <c r="F6" s="313">
        <f>SUM(F7,F8,F9)</f>
        <v>0</v>
      </c>
      <c r="G6" s="313">
        <f>SUM(G7,G8,G9)</f>
        <v>0</v>
      </c>
      <c r="H6" s="86"/>
    </row>
    <row r="7" spans="1:8" s="309" customFormat="1" ht="14.25" customHeight="1">
      <c r="A7" s="311" t="s">
        <v>256</v>
      </c>
      <c r="B7" s="314">
        <v>0</v>
      </c>
      <c r="C7" s="294">
        <v>0</v>
      </c>
      <c r="D7" s="314">
        <v>0</v>
      </c>
      <c r="E7" s="314">
        <v>0</v>
      </c>
      <c r="F7" s="314"/>
      <c r="G7" s="314"/>
      <c r="H7" s="86"/>
    </row>
    <row r="8" spans="1:8" s="309" customFormat="1" ht="14.25" customHeight="1">
      <c r="A8" s="311" t="s">
        <v>257</v>
      </c>
      <c r="B8" s="314">
        <v>38000</v>
      </c>
      <c r="C8" s="294">
        <v>38000</v>
      </c>
      <c r="D8" s="314">
        <v>38000</v>
      </c>
      <c r="E8" s="314">
        <v>0</v>
      </c>
      <c r="F8" s="314"/>
      <c r="G8" s="314"/>
      <c r="H8" s="86"/>
    </row>
    <row r="9" spans="1:8" s="309" customFormat="1" ht="14.25" customHeight="1">
      <c r="A9" s="311" t="s">
        <v>258</v>
      </c>
      <c r="B9" s="315">
        <v>168000</v>
      </c>
      <c r="C9" s="314">
        <v>168000</v>
      </c>
      <c r="D9" s="314">
        <v>168000</v>
      </c>
      <c r="E9" s="315">
        <v>0</v>
      </c>
      <c r="F9" s="315">
        <f>SUM(F10,F11)</f>
        <v>0</v>
      </c>
      <c r="G9" s="315">
        <f>SUM(G10,G11)</f>
        <v>0</v>
      </c>
      <c r="H9" s="86"/>
    </row>
    <row r="10" spans="1:8" s="309" customFormat="1" ht="14.25" customHeight="1">
      <c r="A10" s="312" t="s">
        <v>259</v>
      </c>
      <c r="B10" s="314">
        <v>168000</v>
      </c>
      <c r="C10" s="314">
        <v>168000</v>
      </c>
      <c r="D10" s="314">
        <v>168000</v>
      </c>
      <c r="E10" s="314">
        <v>0</v>
      </c>
      <c r="F10" s="314"/>
      <c r="G10" s="314"/>
      <c r="H10" s="86"/>
    </row>
    <row r="11" spans="1:8" s="309" customFormat="1" ht="14.25" customHeight="1">
      <c r="A11" s="311" t="s">
        <v>260</v>
      </c>
      <c r="B11" s="314">
        <v>0</v>
      </c>
      <c r="C11" s="294">
        <v>0</v>
      </c>
      <c r="D11" s="314">
        <v>0</v>
      </c>
      <c r="E11" s="314">
        <v>0</v>
      </c>
      <c r="F11" s="314"/>
      <c r="G11" s="314"/>
      <c r="H11" s="86"/>
    </row>
    <row r="12" spans="1:8" ht="14.25" customHeight="1">
      <c r="A12" s="86"/>
      <c r="B12" s="86"/>
      <c r="C12" s="86"/>
      <c r="D12" s="86"/>
      <c r="E12" s="86"/>
      <c r="F12" s="86"/>
      <c r="G12" s="86"/>
      <c r="H12" s="86"/>
    </row>
    <row r="13" spans="1:8" ht="14.25" customHeight="1">
      <c r="A13" s="86"/>
      <c r="B13" s="86"/>
      <c r="C13" s="86"/>
      <c r="D13" s="86"/>
      <c r="E13" s="86"/>
      <c r="F13" s="86"/>
      <c r="G13" s="86"/>
      <c r="H13" s="86"/>
    </row>
    <row r="14" spans="1:8" ht="14.25" customHeight="1">
      <c r="A14" s="86"/>
      <c r="B14" s="86"/>
      <c r="C14" s="86"/>
      <c r="D14" s="86"/>
      <c r="E14" s="86"/>
      <c r="F14" s="86"/>
      <c r="G14" s="86"/>
      <c r="H14" s="86"/>
    </row>
    <row r="15" spans="1:8" ht="14.25" customHeight="1">
      <c r="A15" s="86"/>
      <c r="B15" s="86"/>
      <c r="C15" s="86"/>
      <c r="D15" s="86"/>
      <c r="E15" s="86"/>
      <c r="F15" s="86"/>
      <c r="G15" s="86"/>
      <c r="H15" s="86"/>
    </row>
    <row r="16" spans="1:8" ht="14.25" customHeight="1">
      <c r="A16" s="86"/>
      <c r="B16" s="86"/>
      <c r="C16" s="86"/>
      <c r="D16" s="86"/>
      <c r="E16" s="86"/>
      <c r="F16" s="86"/>
      <c r="G16" s="86"/>
      <c r="H16" s="86"/>
    </row>
    <row r="17" spans="1:8" ht="14.25" customHeight="1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84" customWidth="1"/>
    <col min="2" max="2" width="43.6640625" style="84" customWidth="1"/>
    <col min="3" max="3" width="15.1640625" style="84" customWidth="1"/>
    <col min="4" max="4" width="17.1640625" style="84" customWidth="1"/>
    <col min="5" max="5" width="19.6640625" style="84" customWidth="1"/>
    <col min="6" max="6" width="9.1640625" style="84" customWidth="1"/>
    <col min="7" max="7" width="20.6640625" style="84" customWidth="1"/>
    <col min="8" max="10" width="12" style="84" customWidth="1"/>
    <col min="11" max="16384" width="9.1640625" style="84"/>
  </cols>
  <sheetData>
    <row r="1" spans="1:10" ht="14.25" customHeight="1">
      <c r="A1" s="95"/>
      <c r="B1" s="96"/>
      <c r="C1" s="83"/>
      <c r="D1" s="83"/>
      <c r="E1" s="83"/>
      <c r="F1" s="83"/>
      <c r="G1" s="97" t="s">
        <v>261</v>
      </c>
      <c r="H1" s="98"/>
      <c r="I1" s="98"/>
      <c r="J1" s="98"/>
    </row>
    <row r="2" spans="1:10" ht="20.100000000000001" customHeight="1">
      <c r="A2" s="99" t="s">
        <v>262</v>
      </c>
      <c r="B2" s="100"/>
      <c r="C2" s="101"/>
      <c r="D2" s="101"/>
      <c r="E2" s="101"/>
      <c r="F2" s="101"/>
      <c r="G2" s="100"/>
      <c r="H2" s="98"/>
      <c r="I2" s="98"/>
      <c r="J2" s="98"/>
    </row>
    <row r="3" spans="1:10" ht="14.25" customHeight="1">
      <c r="A3" s="188" t="s">
        <v>336</v>
      </c>
      <c r="B3" s="102"/>
      <c r="C3" s="102"/>
      <c r="D3" s="102"/>
      <c r="E3" s="102"/>
      <c r="F3" s="102"/>
      <c r="G3" s="85" t="s">
        <v>1</v>
      </c>
      <c r="H3" s="98"/>
      <c r="I3" s="98"/>
      <c r="J3" s="98"/>
    </row>
    <row r="4" spans="1:10" ht="14.25" customHeight="1">
      <c r="A4" s="376" t="s">
        <v>48</v>
      </c>
      <c r="B4" s="376" t="s">
        <v>216</v>
      </c>
      <c r="C4" s="376" t="s">
        <v>263</v>
      </c>
      <c r="D4" s="376" t="s">
        <v>264</v>
      </c>
      <c r="E4" s="370" t="s">
        <v>265</v>
      </c>
      <c r="F4" s="372" t="s">
        <v>266</v>
      </c>
      <c r="G4" s="374" t="s">
        <v>49</v>
      </c>
      <c r="H4" s="98"/>
      <c r="I4" s="98"/>
      <c r="J4" s="98"/>
    </row>
    <row r="5" spans="1:10" ht="14.25" customHeight="1">
      <c r="A5" s="377"/>
      <c r="B5" s="377"/>
      <c r="C5" s="377"/>
      <c r="D5" s="377"/>
      <c r="E5" s="371"/>
      <c r="F5" s="373"/>
      <c r="G5" s="375"/>
      <c r="H5" s="98"/>
      <c r="I5" s="98"/>
      <c r="J5" s="98"/>
    </row>
    <row r="6" spans="1:10" s="309" customFormat="1" ht="14.25" customHeight="1">
      <c r="A6" s="184"/>
      <c r="B6" s="228" t="s">
        <v>40</v>
      </c>
      <c r="C6" s="185"/>
      <c r="D6" s="186"/>
      <c r="E6" s="186"/>
      <c r="F6" s="187">
        <f>F7</f>
        <v>16</v>
      </c>
      <c r="G6" s="227">
        <f>G7</f>
        <v>130000</v>
      </c>
      <c r="H6" s="98"/>
      <c r="I6" s="98"/>
      <c r="J6" s="98"/>
    </row>
    <row r="7" spans="1:10" ht="14.25" customHeight="1">
      <c r="A7" s="184"/>
      <c r="B7" s="228" t="s">
        <v>338</v>
      </c>
      <c r="C7" s="185"/>
      <c r="D7" s="186"/>
      <c r="E7" s="186"/>
      <c r="F7" s="187">
        <f>SUM(F8:F11)</f>
        <v>16</v>
      </c>
      <c r="G7" s="227">
        <f>SUM(G8:G11)</f>
        <v>130000</v>
      </c>
      <c r="H7" s="98"/>
      <c r="I7" s="98"/>
      <c r="J7" s="98"/>
    </row>
    <row r="8" spans="1:10" ht="14.25" customHeight="1">
      <c r="A8" s="184" t="s">
        <v>378</v>
      </c>
      <c r="B8" s="228" t="s">
        <v>340</v>
      </c>
      <c r="C8" s="185" t="s">
        <v>507</v>
      </c>
      <c r="D8" s="186" t="s">
        <v>508</v>
      </c>
      <c r="E8" s="186" t="s">
        <v>509</v>
      </c>
      <c r="F8" s="187">
        <v>5</v>
      </c>
      <c r="G8" s="227">
        <v>6000</v>
      </c>
      <c r="H8" s="98"/>
      <c r="I8" s="98"/>
      <c r="J8" s="98"/>
    </row>
    <row r="9" spans="1:10" ht="14.25" customHeight="1">
      <c r="A9" s="184" t="s">
        <v>378</v>
      </c>
      <c r="B9" s="228" t="s">
        <v>340</v>
      </c>
      <c r="C9" s="185" t="s">
        <v>507</v>
      </c>
      <c r="D9" s="186" t="s">
        <v>508</v>
      </c>
      <c r="E9" s="186" t="s">
        <v>510</v>
      </c>
      <c r="F9" s="187">
        <v>1</v>
      </c>
      <c r="G9" s="227">
        <v>35000</v>
      </c>
      <c r="H9" s="98"/>
      <c r="I9" s="98"/>
      <c r="J9" s="98"/>
    </row>
    <row r="10" spans="1:10" ht="14.25" customHeight="1">
      <c r="A10" s="184" t="s">
        <v>378</v>
      </c>
      <c r="B10" s="228" t="s">
        <v>340</v>
      </c>
      <c r="C10" s="185" t="s">
        <v>507</v>
      </c>
      <c r="D10" s="186" t="s">
        <v>508</v>
      </c>
      <c r="E10" s="186" t="s">
        <v>511</v>
      </c>
      <c r="F10" s="187">
        <v>5</v>
      </c>
      <c r="G10" s="227">
        <v>40000</v>
      </c>
      <c r="H10" s="98"/>
      <c r="I10" s="98"/>
      <c r="J10" s="98"/>
    </row>
    <row r="11" spans="1:10" ht="14.25" customHeight="1">
      <c r="A11" s="184" t="s">
        <v>378</v>
      </c>
      <c r="B11" s="228" t="s">
        <v>340</v>
      </c>
      <c r="C11" s="185" t="s">
        <v>507</v>
      </c>
      <c r="D11" s="186" t="s">
        <v>508</v>
      </c>
      <c r="E11" s="186" t="s">
        <v>512</v>
      </c>
      <c r="F11" s="187">
        <v>5</v>
      </c>
      <c r="G11" s="227">
        <v>49000</v>
      </c>
      <c r="H11" s="98"/>
      <c r="I11" s="98"/>
      <c r="J11" s="98"/>
    </row>
    <row r="12" spans="1:10" ht="14.25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spans="1:10" ht="14.25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spans="1:10" ht="14.2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14.2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spans="1:10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4.2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C16" sqref="C16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0"/>
      <c r="C1" s="70"/>
      <c r="D1" s="71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ht="20.100000000000001" customHeight="1">
      <c r="A2" s="72" t="s">
        <v>239</v>
      </c>
      <c r="B2" s="73"/>
      <c r="C2" s="73"/>
      <c r="D2" s="73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pans="1:256" ht="14.25" customHeight="1">
      <c r="A3" s="158" t="s">
        <v>336</v>
      </c>
      <c r="B3" s="70"/>
      <c r="C3" s="70"/>
      <c r="D3" s="71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customHeight="1">
      <c r="A4" s="317" t="s">
        <v>2</v>
      </c>
      <c r="B4" s="317"/>
      <c r="C4" s="317" t="s">
        <v>3</v>
      </c>
      <c r="D4" s="317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14.25" customHeight="1">
      <c r="A5" s="74" t="s">
        <v>4</v>
      </c>
      <c r="B5" s="74" t="s">
        <v>5</v>
      </c>
      <c r="C5" s="74" t="s">
        <v>4</v>
      </c>
      <c r="D5" s="74" t="s">
        <v>5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s="162" customFormat="1" ht="14.25" customHeight="1">
      <c r="A6" s="169" t="s">
        <v>6</v>
      </c>
      <c r="B6" s="164">
        <v>12987047.23</v>
      </c>
      <c r="C6" s="170" t="s">
        <v>7</v>
      </c>
      <c r="D6" s="164">
        <v>3640744.12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</row>
    <row r="7" spans="1:256" s="162" customFormat="1" ht="14.25" customHeight="1">
      <c r="A7" s="169" t="s">
        <v>8</v>
      </c>
      <c r="B7" s="164">
        <v>700000</v>
      </c>
      <c r="C7" s="171" t="s">
        <v>10</v>
      </c>
      <c r="D7" s="164">
        <v>0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</row>
    <row r="8" spans="1:256" s="162" customFormat="1" ht="14.25" customHeight="1">
      <c r="A8" s="169" t="s">
        <v>11</v>
      </c>
      <c r="B8" s="172"/>
      <c r="C8" s="171" t="s">
        <v>12</v>
      </c>
      <c r="D8" s="164">
        <v>0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162" customFormat="1" ht="14.25" customHeight="1">
      <c r="A9" s="169" t="s">
        <v>13</v>
      </c>
      <c r="B9" s="164">
        <v>0</v>
      </c>
      <c r="C9" s="171" t="s">
        <v>14</v>
      </c>
      <c r="D9" s="164">
        <v>0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</row>
    <row r="10" spans="1:256" s="162" customFormat="1" ht="14.25" customHeight="1">
      <c r="A10" s="169" t="s">
        <v>15</v>
      </c>
      <c r="B10" s="164">
        <v>0</v>
      </c>
      <c r="C10" s="170" t="s">
        <v>16</v>
      </c>
      <c r="D10" s="164">
        <v>0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</row>
    <row r="11" spans="1:256" s="162" customFormat="1" ht="14.25" customHeight="1">
      <c r="A11" s="169" t="s">
        <v>17</v>
      </c>
      <c r="B11" s="164">
        <v>0</v>
      </c>
      <c r="C11" s="170" t="s">
        <v>18</v>
      </c>
      <c r="D11" s="164">
        <v>0</v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  <c r="IV11" s="167"/>
    </row>
    <row r="12" spans="1:256" s="162" customFormat="1" ht="14.25" customHeight="1">
      <c r="A12" s="169" t="s">
        <v>19</v>
      </c>
      <c r="B12" s="164">
        <v>0</v>
      </c>
      <c r="C12" s="170" t="s">
        <v>227</v>
      </c>
      <c r="D12" s="164">
        <v>509234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</row>
    <row r="13" spans="1:256" s="162" customFormat="1" ht="14.25" customHeight="1">
      <c r="A13" s="161"/>
      <c r="B13" s="160"/>
      <c r="C13" s="173" t="s">
        <v>20</v>
      </c>
      <c r="D13" s="164">
        <v>1862420.06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  <c r="IV13" s="167"/>
    </row>
    <row r="14" spans="1:256" s="162" customFormat="1" ht="14.25" customHeight="1">
      <c r="A14" s="169"/>
      <c r="B14" s="164"/>
      <c r="C14" s="173" t="s">
        <v>21</v>
      </c>
      <c r="D14" s="164">
        <v>0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  <c r="IE14" s="167"/>
      <c r="IF14" s="167"/>
      <c r="IG14" s="167"/>
      <c r="IH14" s="167"/>
      <c r="II14" s="167"/>
      <c r="IJ14" s="167"/>
      <c r="IK14" s="167"/>
      <c r="IL14" s="167"/>
      <c r="IM14" s="167"/>
      <c r="IN14" s="167"/>
      <c r="IO14" s="167"/>
      <c r="IP14" s="167"/>
      <c r="IQ14" s="167"/>
      <c r="IR14" s="167"/>
      <c r="IS14" s="167"/>
      <c r="IT14" s="167"/>
      <c r="IU14" s="167"/>
      <c r="IV14" s="167"/>
    </row>
    <row r="15" spans="1:256" s="162" customFormat="1" ht="14.25" customHeight="1">
      <c r="A15" s="169"/>
      <c r="B15" s="164"/>
      <c r="C15" s="173" t="s">
        <v>228</v>
      </c>
      <c r="D15" s="164">
        <v>226675.33</v>
      </c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  <c r="HW15" s="167"/>
      <c r="HX15" s="167"/>
      <c r="HY15" s="167"/>
      <c r="HZ15" s="167"/>
      <c r="IA15" s="167"/>
      <c r="IB15" s="167"/>
      <c r="IC15" s="167"/>
      <c r="ID15" s="167"/>
      <c r="IE15" s="167"/>
      <c r="IF15" s="167"/>
      <c r="IG15" s="167"/>
      <c r="IH15" s="167"/>
      <c r="II15" s="167"/>
      <c r="IJ15" s="167"/>
      <c r="IK15" s="167"/>
      <c r="IL15" s="167"/>
      <c r="IM15" s="167"/>
      <c r="IN15" s="167"/>
      <c r="IO15" s="167"/>
      <c r="IP15" s="167"/>
      <c r="IQ15" s="167"/>
      <c r="IR15" s="167"/>
      <c r="IS15" s="167"/>
      <c r="IT15" s="167"/>
      <c r="IU15" s="167"/>
      <c r="IV15" s="167"/>
    </row>
    <row r="16" spans="1:256" s="162" customFormat="1" ht="14.25" customHeight="1">
      <c r="A16" s="169"/>
      <c r="B16" s="164"/>
      <c r="C16" s="173" t="s">
        <v>744</v>
      </c>
      <c r="D16" s="164">
        <v>0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167"/>
      <c r="HX16" s="167"/>
      <c r="HY16" s="167"/>
      <c r="HZ16" s="167"/>
      <c r="IA16" s="167"/>
      <c r="IB16" s="167"/>
      <c r="IC16" s="167"/>
      <c r="ID16" s="167"/>
      <c r="IE16" s="167"/>
      <c r="IF16" s="167"/>
      <c r="IG16" s="167"/>
      <c r="IH16" s="167"/>
      <c r="II16" s="167"/>
      <c r="IJ16" s="167"/>
      <c r="IK16" s="167"/>
      <c r="IL16" s="167"/>
      <c r="IM16" s="167"/>
      <c r="IN16" s="167"/>
      <c r="IO16" s="167"/>
      <c r="IP16" s="167"/>
      <c r="IQ16" s="167"/>
      <c r="IR16" s="167"/>
      <c r="IS16" s="167"/>
      <c r="IT16" s="167"/>
      <c r="IU16" s="167"/>
      <c r="IV16" s="167"/>
    </row>
    <row r="17" spans="1:256" s="162" customFormat="1" ht="14.25" customHeight="1">
      <c r="A17" s="169"/>
      <c r="B17" s="164"/>
      <c r="C17" s="173" t="s">
        <v>22</v>
      </c>
      <c r="D17" s="164">
        <v>1500000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167"/>
      <c r="HX17" s="167"/>
      <c r="HY17" s="167"/>
      <c r="HZ17" s="167"/>
      <c r="IA17" s="167"/>
      <c r="IB17" s="167"/>
      <c r="IC17" s="167"/>
      <c r="ID17" s="167"/>
      <c r="IE17" s="167"/>
      <c r="IF17" s="167"/>
      <c r="IG17" s="167"/>
      <c r="IH17" s="167"/>
      <c r="II17" s="167"/>
      <c r="IJ17" s="167"/>
      <c r="IK17" s="167"/>
      <c r="IL17" s="167"/>
      <c r="IM17" s="167"/>
      <c r="IN17" s="167"/>
      <c r="IO17" s="167"/>
      <c r="IP17" s="167"/>
      <c r="IQ17" s="167"/>
      <c r="IR17" s="167"/>
      <c r="IS17" s="167"/>
      <c r="IT17" s="167"/>
      <c r="IU17" s="167"/>
      <c r="IV17" s="167"/>
    </row>
    <row r="18" spans="1:256" s="162" customFormat="1" ht="14.25" customHeight="1">
      <c r="A18" s="169"/>
      <c r="B18" s="164"/>
      <c r="C18" s="173" t="s">
        <v>23</v>
      </c>
      <c r="D18" s="164">
        <v>5152829.72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  <c r="HW18" s="167"/>
      <c r="HX18" s="167"/>
      <c r="HY18" s="167"/>
      <c r="HZ18" s="167"/>
      <c r="IA18" s="167"/>
      <c r="IB18" s="167"/>
      <c r="IC18" s="167"/>
      <c r="ID18" s="167"/>
      <c r="IE18" s="167"/>
      <c r="IF18" s="167"/>
      <c r="IG18" s="167"/>
      <c r="IH18" s="167"/>
      <c r="II18" s="167"/>
      <c r="IJ18" s="167"/>
      <c r="IK18" s="167"/>
      <c r="IL18" s="167"/>
      <c r="IM18" s="167"/>
      <c r="IN18" s="167"/>
      <c r="IO18" s="167"/>
      <c r="IP18" s="167"/>
      <c r="IQ18" s="167"/>
      <c r="IR18" s="167"/>
      <c r="IS18" s="167"/>
      <c r="IT18" s="167"/>
      <c r="IU18" s="167"/>
      <c r="IV18" s="167"/>
    </row>
    <row r="19" spans="1:256" s="162" customFormat="1" ht="14.25" customHeight="1">
      <c r="A19" s="169"/>
      <c r="B19" s="164"/>
      <c r="C19" s="173" t="s">
        <v>24</v>
      </c>
      <c r="D19" s="164">
        <v>0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  <c r="IV19" s="167"/>
    </row>
    <row r="20" spans="1:256" s="162" customFormat="1" ht="14.25" customHeight="1">
      <c r="A20" s="169"/>
      <c r="B20" s="164"/>
      <c r="C20" s="173" t="s">
        <v>25</v>
      </c>
      <c r="D20" s="164">
        <v>0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</row>
    <row r="21" spans="1:256" s="162" customFormat="1" ht="14.25" customHeight="1">
      <c r="A21" s="169"/>
      <c r="B21" s="164"/>
      <c r="C21" s="173" t="s">
        <v>26</v>
      </c>
      <c r="D21" s="164">
        <v>0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  <c r="IK21" s="167"/>
      <c r="IL21" s="167"/>
      <c r="IM21" s="167"/>
      <c r="IN21" s="167"/>
      <c r="IO21" s="167"/>
      <c r="IP21" s="167"/>
      <c r="IQ21" s="167"/>
      <c r="IR21" s="167"/>
      <c r="IS21" s="167"/>
      <c r="IT21" s="167"/>
      <c r="IU21" s="167"/>
      <c r="IV21" s="167"/>
    </row>
    <row r="22" spans="1:256" s="162" customFormat="1" ht="14.25" customHeight="1">
      <c r="A22" s="169"/>
      <c r="B22" s="164"/>
      <c r="C22" s="173" t="s">
        <v>27</v>
      </c>
      <c r="D22" s="164">
        <v>0</v>
      </c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  <c r="IK22" s="167"/>
      <c r="IL22" s="167"/>
      <c r="IM22" s="167"/>
      <c r="IN22" s="167"/>
      <c r="IO22" s="167"/>
      <c r="IP22" s="167"/>
      <c r="IQ22" s="167"/>
      <c r="IR22" s="167"/>
      <c r="IS22" s="167"/>
      <c r="IT22" s="167"/>
      <c r="IU22" s="167"/>
      <c r="IV22" s="167"/>
    </row>
    <row r="23" spans="1:256" s="162" customFormat="1" ht="14.25" customHeight="1">
      <c r="A23" s="169"/>
      <c r="B23" s="164"/>
      <c r="C23" s="173" t="s">
        <v>28</v>
      </c>
      <c r="D23" s="164">
        <v>0</v>
      </c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  <c r="IK23" s="167"/>
      <c r="IL23" s="167"/>
      <c r="IM23" s="167"/>
      <c r="IN23" s="167"/>
      <c r="IO23" s="167"/>
      <c r="IP23" s="167"/>
      <c r="IQ23" s="167"/>
      <c r="IR23" s="167"/>
      <c r="IS23" s="167"/>
      <c r="IT23" s="167"/>
      <c r="IU23" s="167"/>
      <c r="IV23" s="167"/>
    </row>
    <row r="24" spans="1:256" s="162" customFormat="1" ht="14.25" customHeight="1">
      <c r="A24" s="169"/>
      <c r="B24" s="164"/>
      <c r="C24" s="173" t="s">
        <v>229</v>
      </c>
      <c r="D24" s="164">
        <v>0</v>
      </c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  <c r="IK24" s="167"/>
      <c r="IL24" s="167"/>
      <c r="IM24" s="167"/>
      <c r="IN24" s="167"/>
      <c r="IO24" s="167"/>
      <c r="IP24" s="167"/>
      <c r="IQ24" s="167"/>
      <c r="IR24" s="167"/>
      <c r="IS24" s="167"/>
      <c r="IT24" s="167"/>
      <c r="IU24" s="167"/>
      <c r="IV24" s="167"/>
    </row>
    <row r="25" spans="1:256" s="162" customFormat="1" ht="14.25" customHeight="1">
      <c r="A25" s="169"/>
      <c r="B25" s="164"/>
      <c r="C25" s="173" t="s">
        <v>29</v>
      </c>
      <c r="D25" s="164">
        <v>795144</v>
      </c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s="162" customFormat="1" ht="14.25" customHeight="1">
      <c r="A26" s="169"/>
      <c r="B26" s="164"/>
      <c r="C26" s="173" t="s">
        <v>30</v>
      </c>
      <c r="D26" s="164">
        <v>0</v>
      </c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  <c r="CV26" s="167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7"/>
      <c r="FL26" s="167"/>
      <c r="FM26" s="167"/>
      <c r="FN26" s="167"/>
      <c r="FO26" s="167"/>
      <c r="FP26" s="167"/>
      <c r="FQ26" s="167"/>
      <c r="FR26" s="167"/>
      <c r="FS26" s="167"/>
      <c r="FT26" s="167"/>
      <c r="FU26" s="167"/>
      <c r="FV26" s="167"/>
      <c r="FW26" s="167"/>
      <c r="FX26" s="167"/>
      <c r="FY26" s="167"/>
      <c r="FZ26" s="167"/>
      <c r="GA26" s="167"/>
      <c r="GB26" s="167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7"/>
      <c r="IR26" s="167"/>
      <c r="IS26" s="167"/>
      <c r="IT26" s="167"/>
      <c r="IU26" s="167"/>
      <c r="IV26" s="167"/>
    </row>
    <row r="27" spans="1:256" s="162" customFormat="1" ht="14.25" customHeight="1">
      <c r="A27" s="169"/>
      <c r="B27" s="164"/>
      <c r="C27" s="173" t="s">
        <v>31</v>
      </c>
      <c r="D27" s="164">
        <v>0</v>
      </c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7"/>
      <c r="FL27" s="167"/>
      <c r="FM27" s="167"/>
      <c r="FN27" s="167"/>
      <c r="FO27" s="167"/>
      <c r="FP27" s="167"/>
      <c r="FQ27" s="167"/>
      <c r="FR27" s="167"/>
      <c r="FS27" s="167"/>
      <c r="FT27" s="167"/>
      <c r="FU27" s="167"/>
      <c r="FV27" s="167"/>
      <c r="FW27" s="167"/>
      <c r="FX27" s="167"/>
      <c r="FY27" s="167"/>
      <c r="FZ27" s="167"/>
      <c r="GA27" s="167"/>
      <c r="GB27" s="167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7"/>
      <c r="IR27" s="167"/>
      <c r="IS27" s="167"/>
      <c r="IT27" s="167"/>
      <c r="IU27" s="167"/>
      <c r="IV27" s="167"/>
    </row>
    <row r="28" spans="1:256" s="162" customFormat="1" ht="14.25" customHeight="1">
      <c r="A28" s="169"/>
      <c r="B28" s="164"/>
      <c r="C28" s="173" t="s">
        <v>320</v>
      </c>
      <c r="D28" s="159">
        <v>0</v>
      </c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7"/>
      <c r="FL28" s="167"/>
      <c r="FM28" s="167"/>
      <c r="FN28" s="167"/>
      <c r="FO28" s="167"/>
      <c r="FP28" s="167"/>
      <c r="FQ28" s="167"/>
      <c r="FR28" s="167"/>
      <c r="FS28" s="167"/>
      <c r="FT28" s="167"/>
      <c r="FU28" s="167"/>
      <c r="FV28" s="167"/>
      <c r="FW28" s="167"/>
      <c r="FX28" s="167"/>
      <c r="FY28" s="167"/>
      <c r="FZ28" s="167"/>
      <c r="GA28" s="167"/>
      <c r="GB28" s="167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7"/>
      <c r="IR28" s="167"/>
      <c r="IS28" s="167"/>
      <c r="IT28" s="167"/>
      <c r="IU28" s="167"/>
      <c r="IV28" s="167"/>
    </row>
    <row r="29" spans="1:256" s="162" customFormat="1" ht="14.25" customHeight="1">
      <c r="A29" s="169"/>
      <c r="B29" s="164"/>
      <c r="C29" s="173" t="s">
        <v>219</v>
      </c>
      <c r="D29" s="164">
        <v>0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7"/>
      <c r="IR29" s="167"/>
      <c r="IS29" s="167"/>
      <c r="IT29" s="167"/>
      <c r="IU29" s="167"/>
      <c r="IV29" s="167"/>
    </row>
    <row r="30" spans="1:256" s="162" customFormat="1" ht="14.25" customHeight="1">
      <c r="A30" s="169"/>
      <c r="B30" s="164"/>
      <c r="C30" s="173" t="s">
        <v>220</v>
      </c>
      <c r="D30" s="164">
        <v>0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7"/>
      <c r="FL30" s="167"/>
      <c r="FM30" s="167"/>
      <c r="FN30" s="167"/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7"/>
      <c r="IR30" s="167"/>
      <c r="IS30" s="167"/>
      <c r="IT30" s="167"/>
      <c r="IU30" s="167"/>
      <c r="IV30" s="167"/>
    </row>
    <row r="31" spans="1:256" s="162" customFormat="1" ht="14.25" customHeight="1">
      <c r="A31" s="169"/>
      <c r="B31" s="164"/>
      <c r="C31" s="170" t="s">
        <v>221</v>
      </c>
      <c r="D31" s="164">
        <v>0</v>
      </c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7"/>
      <c r="IR31" s="167"/>
      <c r="IS31" s="167"/>
      <c r="IT31" s="167"/>
      <c r="IU31" s="167"/>
      <c r="IV31" s="167"/>
    </row>
    <row r="32" spans="1:256" s="162" customFormat="1" ht="14.25" customHeight="1">
      <c r="A32" s="169"/>
      <c r="B32" s="164"/>
      <c r="C32" s="173" t="s">
        <v>222</v>
      </c>
      <c r="D32" s="164">
        <v>0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7"/>
      <c r="IR32" s="167"/>
      <c r="IS32" s="167"/>
      <c r="IT32" s="167"/>
      <c r="IU32" s="167"/>
      <c r="IV32" s="167"/>
    </row>
    <row r="33" spans="1:256" s="162" customFormat="1" ht="14.25" customHeight="1">
      <c r="A33" s="169"/>
      <c r="B33" s="164"/>
      <c r="C33" s="173" t="s">
        <v>223</v>
      </c>
      <c r="D33" s="164">
        <v>0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</row>
    <row r="34" spans="1:256" s="162" customFormat="1" ht="14.25" customHeight="1">
      <c r="A34" s="165"/>
      <c r="B34" s="164"/>
      <c r="C34" s="173" t="s">
        <v>224</v>
      </c>
      <c r="D34" s="164">
        <v>0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  <c r="FW34" s="167"/>
      <c r="FX34" s="167"/>
      <c r="FY34" s="167"/>
      <c r="FZ34" s="167"/>
      <c r="GA34" s="167"/>
      <c r="GB34" s="167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7"/>
      <c r="IR34" s="167"/>
      <c r="IS34" s="167"/>
      <c r="IT34" s="167"/>
      <c r="IU34" s="167"/>
      <c r="IV34" s="167"/>
    </row>
    <row r="35" spans="1:256" s="162" customFormat="1" ht="14.25" customHeight="1">
      <c r="A35" s="168" t="s">
        <v>32</v>
      </c>
      <c r="B35" s="164">
        <v>13687047.23</v>
      </c>
      <c r="C35" s="168" t="s">
        <v>33</v>
      </c>
      <c r="D35" s="164">
        <v>13687047.23</v>
      </c>
      <c r="E35" s="182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7"/>
      <c r="IR35" s="167"/>
      <c r="IS35" s="167"/>
      <c r="IT35" s="167"/>
      <c r="IU35" s="167"/>
      <c r="IV35" s="167"/>
    </row>
    <row r="36" spans="1:256" ht="14.25" customHeight="1">
      <c r="A36" s="75" t="s">
        <v>34</v>
      </c>
      <c r="B36" s="10"/>
      <c r="C36" s="76" t="s">
        <v>225</v>
      </c>
      <c r="D36" s="10"/>
      <c r="E36" s="2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</row>
    <row r="37" spans="1:256" s="162" customFormat="1" ht="14.25" customHeight="1">
      <c r="A37" s="169" t="s">
        <v>35</v>
      </c>
      <c r="B37" s="164">
        <v>0</v>
      </c>
      <c r="C37" s="173" t="s">
        <v>226</v>
      </c>
      <c r="D37" s="166"/>
    </row>
    <row r="38" spans="1:256" s="162" customFormat="1" ht="14.25" customHeight="1">
      <c r="A38" s="168" t="s">
        <v>36</v>
      </c>
      <c r="B38" s="183">
        <v>13687047.23</v>
      </c>
      <c r="C38" s="168" t="s">
        <v>37</v>
      </c>
      <c r="D38" s="183">
        <v>13687047.23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topLeftCell="A4" workbookViewId="0">
      <selection activeCell="B24" sqref="B24:H24"/>
    </sheetView>
  </sheetViews>
  <sheetFormatPr defaultRowHeight="14.25"/>
  <cols>
    <col min="1" max="1" width="9.33203125" style="118"/>
    <col min="2" max="3" width="16.33203125" style="118" customWidth="1"/>
    <col min="4" max="4" width="8.83203125" style="118" customWidth="1"/>
    <col min="5" max="5" width="69.33203125" style="118" customWidth="1"/>
    <col min="6" max="6" width="48.5" style="118" customWidth="1"/>
    <col min="7" max="8" width="16.83203125" style="118" customWidth="1"/>
    <col min="9" max="9" width="10" style="118" bestFit="1" customWidth="1"/>
    <col min="10" max="16384" width="9.33203125" style="118"/>
  </cols>
  <sheetData>
    <row r="1" spans="1:8" s="117" customFormat="1" ht="15.95" customHeight="1">
      <c r="A1" s="116" t="s">
        <v>321</v>
      </c>
      <c r="B1" s="116"/>
      <c r="C1" s="116"/>
      <c r="D1" s="116"/>
    </row>
    <row r="2" spans="1:8" ht="20.25" customHeight="1">
      <c r="A2" s="378" t="s">
        <v>290</v>
      </c>
      <c r="B2" s="378"/>
      <c r="C2" s="378"/>
      <c r="D2" s="378"/>
      <c r="E2" s="378"/>
      <c r="F2" s="378"/>
      <c r="G2" s="378"/>
      <c r="H2" s="378"/>
    </row>
    <row r="3" spans="1:8" ht="15.95" customHeight="1">
      <c r="A3" s="379" t="s">
        <v>332</v>
      </c>
      <c r="B3" s="379"/>
      <c r="C3" s="379"/>
      <c r="D3" s="379"/>
      <c r="E3" s="379"/>
      <c r="F3" s="379"/>
      <c r="G3" s="379"/>
      <c r="H3" s="379"/>
    </row>
    <row r="4" spans="1:8" s="117" customFormat="1" ht="15.95" customHeight="1">
      <c r="A4" s="119"/>
      <c r="B4" s="119"/>
      <c r="C4" s="119"/>
      <c r="D4" s="119"/>
    </row>
    <row r="5" spans="1:8" s="219" customFormat="1" ht="15.95" customHeight="1">
      <c r="A5" s="380" t="s">
        <v>291</v>
      </c>
      <c r="B5" s="381"/>
      <c r="C5" s="382"/>
      <c r="D5" s="383" t="s">
        <v>513</v>
      </c>
      <c r="E5" s="384"/>
      <c r="F5" s="384"/>
      <c r="G5" s="384"/>
      <c r="H5" s="385"/>
    </row>
    <row r="6" spans="1:8" ht="15.95" customHeight="1">
      <c r="A6" s="386" t="s">
        <v>292</v>
      </c>
      <c r="B6" s="387" t="s">
        <v>293</v>
      </c>
      <c r="C6" s="388"/>
      <c r="D6" s="391" t="s">
        <v>294</v>
      </c>
      <c r="E6" s="392"/>
      <c r="F6" s="395" t="s">
        <v>295</v>
      </c>
      <c r="G6" s="396"/>
      <c r="H6" s="397"/>
    </row>
    <row r="7" spans="1:8" ht="15.95" customHeight="1">
      <c r="A7" s="386"/>
      <c r="B7" s="389"/>
      <c r="C7" s="390"/>
      <c r="D7" s="393"/>
      <c r="E7" s="394"/>
      <c r="F7" s="120" t="s">
        <v>296</v>
      </c>
      <c r="G7" s="120" t="s">
        <v>297</v>
      </c>
      <c r="H7" s="120" t="s">
        <v>298</v>
      </c>
    </row>
    <row r="8" spans="1:8" s="219" customFormat="1" ht="15.95" customHeight="1">
      <c r="A8" s="386"/>
      <c r="B8" s="398" t="s">
        <v>514</v>
      </c>
      <c r="C8" s="399"/>
      <c r="D8" s="400" t="s">
        <v>515</v>
      </c>
      <c r="E8" s="401"/>
      <c r="F8" s="220">
        <v>711.47</v>
      </c>
      <c r="G8" s="220">
        <v>711.47</v>
      </c>
      <c r="H8" s="220">
        <v>0</v>
      </c>
    </row>
    <row r="9" spans="1:8" s="219" customFormat="1" ht="15.95" customHeight="1">
      <c r="A9" s="386"/>
      <c r="B9" s="398" t="s">
        <v>516</v>
      </c>
      <c r="C9" s="399"/>
      <c r="D9" s="400" t="s">
        <v>517</v>
      </c>
      <c r="E9" s="401"/>
      <c r="F9" s="220">
        <v>39.53</v>
      </c>
      <c r="G9" s="220">
        <v>39.53</v>
      </c>
      <c r="H9" s="220">
        <v>0</v>
      </c>
    </row>
    <row r="10" spans="1:8" s="219" customFormat="1" ht="15.95" customHeight="1">
      <c r="A10" s="386"/>
      <c r="B10" s="398" t="s">
        <v>518</v>
      </c>
      <c r="C10" s="399"/>
      <c r="D10" s="400" t="s">
        <v>519</v>
      </c>
      <c r="E10" s="401"/>
      <c r="F10" s="220">
        <v>150</v>
      </c>
      <c r="G10" s="220">
        <v>150</v>
      </c>
      <c r="H10" s="220">
        <v>0</v>
      </c>
    </row>
    <row r="11" spans="1:8" s="219" customFormat="1" ht="15.95" customHeight="1">
      <c r="A11" s="386"/>
      <c r="B11" s="398" t="s">
        <v>520</v>
      </c>
      <c r="C11" s="399"/>
      <c r="D11" s="400" t="s">
        <v>521</v>
      </c>
      <c r="E11" s="401"/>
      <c r="F11" s="220">
        <v>467.7</v>
      </c>
      <c r="G11" s="220">
        <v>467.7</v>
      </c>
      <c r="H11" s="220">
        <v>0</v>
      </c>
    </row>
    <row r="12" spans="1:8" s="219" customFormat="1" ht="15.95" customHeight="1">
      <c r="A12" s="386"/>
      <c r="B12" s="398" t="s">
        <v>503</v>
      </c>
      <c r="C12" s="399"/>
      <c r="D12" s="400" t="s">
        <v>503</v>
      </c>
      <c r="E12" s="401"/>
      <c r="F12" s="220">
        <v>0</v>
      </c>
      <c r="G12" s="220">
        <v>0</v>
      </c>
      <c r="H12" s="220">
        <v>0</v>
      </c>
    </row>
    <row r="13" spans="1:8" s="219" customFormat="1" ht="15.95" customHeight="1">
      <c r="A13" s="386"/>
      <c r="B13" s="398" t="s">
        <v>503</v>
      </c>
      <c r="C13" s="399"/>
      <c r="D13" s="400" t="s">
        <v>503</v>
      </c>
      <c r="E13" s="401"/>
      <c r="F13" s="220">
        <v>0</v>
      </c>
      <c r="G13" s="220">
        <v>0</v>
      </c>
      <c r="H13" s="220">
        <v>0</v>
      </c>
    </row>
    <row r="14" spans="1:8" s="219" customFormat="1" ht="15.95" customHeight="1">
      <c r="A14" s="386"/>
      <c r="B14" s="398" t="s">
        <v>503</v>
      </c>
      <c r="C14" s="399"/>
      <c r="D14" s="400" t="s">
        <v>503</v>
      </c>
      <c r="E14" s="401"/>
      <c r="F14" s="220">
        <v>0</v>
      </c>
      <c r="G14" s="220">
        <v>0</v>
      </c>
      <c r="H14" s="220">
        <v>0</v>
      </c>
    </row>
    <row r="15" spans="1:8" s="219" customFormat="1" ht="15.95" customHeight="1">
      <c r="A15" s="386"/>
      <c r="B15" s="398" t="s">
        <v>503</v>
      </c>
      <c r="C15" s="399"/>
      <c r="D15" s="400" t="s">
        <v>503</v>
      </c>
      <c r="E15" s="401"/>
      <c r="F15" s="220">
        <v>0</v>
      </c>
      <c r="G15" s="220">
        <v>0</v>
      </c>
      <c r="H15" s="220">
        <v>0</v>
      </c>
    </row>
    <row r="16" spans="1:8" s="219" customFormat="1" ht="15.95" customHeight="1">
      <c r="A16" s="386"/>
      <c r="B16" s="398" t="s">
        <v>503</v>
      </c>
      <c r="C16" s="399"/>
      <c r="D16" s="400" t="s">
        <v>503</v>
      </c>
      <c r="E16" s="401"/>
      <c r="F16" s="220">
        <v>0</v>
      </c>
      <c r="G16" s="220">
        <v>0</v>
      </c>
      <c r="H16" s="220">
        <v>0</v>
      </c>
    </row>
    <row r="17" spans="1:8" s="219" customFormat="1" ht="15.95" customHeight="1">
      <c r="A17" s="386"/>
      <c r="B17" s="398" t="s">
        <v>503</v>
      </c>
      <c r="C17" s="399"/>
      <c r="D17" s="400" t="s">
        <v>503</v>
      </c>
      <c r="E17" s="401"/>
      <c r="F17" s="220">
        <v>0</v>
      </c>
      <c r="G17" s="220">
        <v>0</v>
      </c>
      <c r="H17" s="220">
        <v>0</v>
      </c>
    </row>
    <row r="18" spans="1:8" s="219" customFormat="1" ht="15.95" customHeight="1">
      <c r="A18" s="386"/>
      <c r="B18" s="398" t="s">
        <v>503</v>
      </c>
      <c r="C18" s="399"/>
      <c r="D18" s="400" t="s">
        <v>503</v>
      </c>
      <c r="E18" s="401"/>
      <c r="F18" s="220">
        <v>0</v>
      </c>
      <c r="G18" s="220">
        <v>0</v>
      </c>
      <c r="H18" s="220">
        <v>0</v>
      </c>
    </row>
    <row r="19" spans="1:8" s="219" customFormat="1" ht="15.95" customHeight="1">
      <c r="A19" s="386"/>
      <c r="B19" s="398" t="s">
        <v>503</v>
      </c>
      <c r="C19" s="399"/>
      <c r="D19" s="400" t="s">
        <v>503</v>
      </c>
      <c r="E19" s="401"/>
      <c r="F19" s="220">
        <v>0</v>
      </c>
      <c r="G19" s="220">
        <v>0</v>
      </c>
      <c r="H19" s="220">
        <v>0</v>
      </c>
    </row>
    <row r="20" spans="1:8" s="219" customFormat="1" ht="15.95" customHeight="1">
      <c r="A20" s="386"/>
      <c r="B20" s="398" t="s">
        <v>503</v>
      </c>
      <c r="C20" s="399"/>
      <c r="D20" s="400" t="s">
        <v>503</v>
      </c>
      <c r="E20" s="401"/>
      <c r="F20" s="220">
        <v>0</v>
      </c>
      <c r="G20" s="220">
        <v>0</v>
      </c>
      <c r="H20" s="220">
        <v>0</v>
      </c>
    </row>
    <row r="21" spans="1:8" s="219" customFormat="1" ht="15.95" customHeight="1">
      <c r="A21" s="386"/>
      <c r="B21" s="398" t="s">
        <v>503</v>
      </c>
      <c r="C21" s="399"/>
      <c r="D21" s="400" t="s">
        <v>503</v>
      </c>
      <c r="E21" s="401"/>
      <c r="F21" s="220">
        <v>0</v>
      </c>
      <c r="G21" s="220">
        <v>0</v>
      </c>
      <c r="H21" s="220">
        <v>0</v>
      </c>
    </row>
    <row r="22" spans="1:8" s="219" customFormat="1" ht="15.95" customHeight="1">
      <c r="A22" s="386"/>
      <c r="B22" s="398" t="s">
        <v>503</v>
      </c>
      <c r="C22" s="399"/>
      <c r="D22" s="400" t="s">
        <v>503</v>
      </c>
      <c r="E22" s="401"/>
      <c r="F22" s="220">
        <v>0</v>
      </c>
      <c r="G22" s="220">
        <v>0</v>
      </c>
      <c r="H22" s="220">
        <v>0</v>
      </c>
    </row>
    <row r="23" spans="1:8" s="219" customFormat="1" ht="15.95" customHeight="1">
      <c r="A23" s="386"/>
      <c r="B23" s="380" t="s">
        <v>299</v>
      </c>
      <c r="C23" s="381"/>
      <c r="D23" s="381"/>
      <c r="E23" s="402"/>
      <c r="F23" s="220">
        <v>1368.7</v>
      </c>
      <c r="G23" s="220">
        <v>1368.7</v>
      </c>
      <c r="H23" s="220">
        <v>0</v>
      </c>
    </row>
    <row r="24" spans="1:8" s="219" customFormat="1" ht="99.95" customHeight="1">
      <c r="A24" s="221" t="s">
        <v>300</v>
      </c>
      <c r="B24" s="403" t="s">
        <v>752</v>
      </c>
      <c r="C24" s="404"/>
      <c r="D24" s="404"/>
      <c r="E24" s="404"/>
      <c r="F24" s="404"/>
      <c r="G24" s="404"/>
      <c r="H24" s="405"/>
    </row>
    <row r="25" spans="1:8" ht="33.950000000000003" customHeight="1">
      <c r="A25" s="386" t="s">
        <v>301</v>
      </c>
      <c r="B25" s="120" t="s">
        <v>302</v>
      </c>
      <c r="C25" s="406" t="s">
        <v>303</v>
      </c>
      <c r="D25" s="406"/>
      <c r="E25" s="395" t="s">
        <v>304</v>
      </c>
      <c r="F25" s="407"/>
      <c r="G25" s="408" t="s">
        <v>305</v>
      </c>
      <c r="H25" s="397"/>
    </row>
    <row r="26" spans="1:8" s="219" customFormat="1" ht="15.95" customHeight="1">
      <c r="A26" s="386"/>
      <c r="B26" s="406" t="s">
        <v>306</v>
      </c>
      <c r="C26" s="406" t="s">
        <v>307</v>
      </c>
      <c r="D26" s="406"/>
      <c r="E26" s="409" t="s">
        <v>748</v>
      </c>
      <c r="F26" s="410"/>
      <c r="G26" s="411" t="s">
        <v>746</v>
      </c>
      <c r="H26" s="412"/>
    </row>
    <row r="27" spans="1:8" s="219" customFormat="1" ht="15.95" customHeight="1">
      <c r="A27" s="386"/>
      <c r="B27" s="406"/>
      <c r="C27" s="406"/>
      <c r="D27" s="406"/>
      <c r="E27" s="409" t="s">
        <v>749</v>
      </c>
      <c r="F27" s="410"/>
      <c r="G27" s="411" t="s">
        <v>747</v>
      </c>
      <c r="H27" s="412"/>
    </row>
    <row r="28" spans="1:8" s="219" customFormat="1" ht="15.95" customHeight="1">
      <c r="A28" s="386"/>
      <c r="B28" s="406"/>
      <c r="C28" s="406"/>
      <c r="D28" s="406"/>
      <c r="E28" s="409" t="s">
        <v>750</v>
      </c>
      <c r="F28" s="410"/>
      <c r="G28" s="411" t="s">
        <v>751</v>
      </c>
      <c r="H28" s="412"/>
    </row>
    <row r="29" spans="1:8" s="219" customFormat="1" ht="15.95" customHeight="1">
      <c r="A29" s="386"/>
      <c r="B29" s="406"/>
      <c r="C29" s="406"/>
      <c r="D29" s="406"/>
      <c r="E29" s="400" t="s">
        <v>503</v>
      </c>
      <c r="F29" s="401"/>
      <c r="G29" s="411" t="s">
        <v>503</v>
      </c>
      <c r="H29" s="412"/>
    </row>
    <row r="30" spans="1:8" s="219" customFormat="1" ht="15.95" customHeight="1">
      <c r="A30" s="386"/>
      <c r="B30" s="406"/>
      <c r="C30" s="406"/>
      <c r="D30" s="406"/>
      <c r="E30" s="400" t="s">
        <v>503</v>
      </c>
      <c r="F30" s="401"/>
      <c r="G30" s="411" t="s">
        <v>503</v>
      </c>
      <c r="H30" s="412"/>
    </row>
    <row r="31" spans="1:8" s="219" customFormat="1" ht="15.95" customHeight="1">
      <c r="A31" s="386"/>
      <c r="B31" s="406"/>
      <c r="C31" s="406"/>
      <c r="D31" s="406"/>
      <c r="E31" s="400" t="s">
        <v>503</v>
      </c>
      <c r="F31" s="401"/>
      <c r="G31" s="411" t="s">
        <v>503</v>
      </c>
      <c r="H31" s="412"/>
    </row>
    <row r="32" spans="1:8" s="219" customFormat="1" ht="15.95" customHeight="1">
      <c r="A32" s="386"/>
      <c r="B32" s="406"/>
      <c r="C32" s="406"/>
      <c r="D32" s="406"/>
      <c r="E32" s="400" t="s">
        <v>503</v>
      </c>
      <c r="F32" s="401"/>
      <c r="G32" s="411" t="s">
        <v>503</v>
      </c>
      <c r="H32" s="412"/>
    </row>
    <row r="33" spans="1:8" s="219" customFormat="1" ht="15.95" customHeight="1">
      <c r="A33" s="386"/>
      <c r="B33" s="406"/>
      <c r="C33" s="406"/>
      <c r="D33" s="406"/>
      <c r="E33" s="400" t="s">
        <v>503</v>
      </c>
      <c r="F33" s="401"/>
      <c r="G33" s="411" t="s">
        <v>503</v>
      </c>
      <c r="H33" s="412"/>
    </row>
    <row r="34" spans="1:8" s="219" customFormat="1" ht="15.95" customHeight="1">
      <c r="A34" s="386"/>
      <c r="B34" s="406"/>
      <c r="C34" s="406"/>
      <c r="D34" s="406"/>
      <c r="E34" s="400" t="s">
        <v>503</v>
      </c>
      <c r="F34" s="401"/>
      <c r="G34" s="411" t="s">
        <v>503</v>
      </c>
      <c r="H34" s="412"/>
    </row>
    <row r="35" spans="1:8" s="219" customFormat="1" ht="15.95" customHeight="1">
      <c r="A35" s="386"/>
      <c r="B35" s="406"/>
      <c r="C35" s="406"/>
      <c r="D35" s="406"/>
      <c r="E35" s="400" t="s">
        <v>503</v>
      </c>
      <c r="F35" s="401"/>
      <c r="G35" s="411" t="s">
        <v>503</v>
      </c>
      <c r="H35" s="412"/>
    </row>
    <row r="36" spans="1:8" s="219" customFormat="1" ht="15.95" customHeight="1">
      <c r="A36" s="386"/>
      <c r="B36" s="406"/>
      <c r="C36" s="386" t="s">
        <v>308</v>
      </c>
      <c r="D36" s="386"/>
      <c r="E36" s="409" t="s">
        <v>522</v>
      </c>
      <c r="F36" s="410"/>
      <c r="G36" s="411" t="s">
        <v>523</v>
      </c>
      <c r="H36" s="412"/>
    </row>
    <row r="37" spans="1:8" s="219" customFormat="1" ht="15.95" customHeight="1">
      <c r="A37" s="386"/>
      <c r="B37" s="406"/>
      <c r="C37" s="386"/>
      <c r="D37" s="386"/>
      <c r="E37" s="409" t="s">
        <v>524</v>
      </c>
      <c r="F37" s="410"/>
      <c r="G37" s="411" t="s">
        <v>525</v>
      </c>
      <c r="H37" s="412"/>
    </row>
    <row r="38" spans="1:8" s="219" customFormat="1" ht="15.95" customHeight="1">
      <c r="A38" s="386"/>
      <c r="B38" s="406"/>
      <c r="C38" s="386"/>
      <c r="D38" s="386"/>
      <c r="E38" s="409" t="s">
        <v>526</v>
      </c>
      <c r="F38" s="410"/>
      <c r="G38" s="411" t="s">
        <v>528</v>
      </c>
      <c r="H38" s="412"/>
    </row>
    <row r="39" spans="1:8" s="219" customFormat="1" ht="15.95" customHeight="1">
      <c r="A39" s="386"/>
      <c r="B39" s="406"/>
      <c r="C39" s="386"/>
      <c r="D39" s="386"/>
      <c r="E39" s="400" t="s">
        <v>530</v>
      </c>
      <c r="F39" s="401"/>
      <c r="G39" s="411" t="s">
        <v>532</v>
      </c>
      <c r="H39" s="412"/>
    </row>
    <row r="40" spans="1:8" s="219" customFormat="1" ht="15.95" customHeight="1">
      <c r="A40" s="386"/>
      <c r="B40" s="406"/>
      <c r="C40" s="386"/>
      <c r="D40" s="386"/>
      <c r="E40" s="400" t="s">
        <v>503</v>
      </c>
      <c r="F40" s="401"/>
      <c r="G40" s="411" t="s">
        <v>503</v>
      </c>
      <c r="H40" s="412"/>
    </row>
    <row r="41" spans="1:8" s="219" customFormat="1" ht="15.95" customHeight="1">
      <c r="A41" s="386"/>
      <c r="B41" s="406"/>
      <c r="C41" s="386"/>
      <c r="D41" s="386"/>
      <c r="E41" s="400" t="s">
        <v>503</v>
      </c>
      <c r="F41" s="401"/>
      <c r="G41" s="411" t="s">
        <v>503</v>
      </c>
      <c r="H41" s="412"/>
    </row>
    <row r="42" spans="1:8" s="219" customFormat="1" ht="15.95" customHeight="1">
      <c r="A42" s="386"/>
      <c r="B42" s="406"/>
      <c r="C42" s="386"/>
      <c r="D42" s="386"/>
      <c r="E42" s="400" t="s">
        <v>503</v>
      </c>
      <c r="F42" s="401"/>
      <c r="G42" s="411" t="s">
        <v>503</v>
      </c>
      <c r="H42" s="412"/>
    </row>
    <row r="43" spans="1:8" s="219" customFormat="1" ht="15.95" customHeight="1">
      <c r="A43" s="386"/>
      <c r="B43" s="406"/>
      <c r="C43" s="386"/>
      <c r="D43" s="386"/>
      <c r="E43" s="400" t="s">
        <v>503</v>
      </c>
      <c r="F43" s="401"/>
      <c r="G43" s="411" t="s">
        <v>503</v>
      </c>
      <c r="H43" s="412"/>
    </row>
    <row r="44" spans="1:8" s="219" customFormat="1" ht="15.95" customHeight="1">
      <c r="A44" s="386"/>
      <c r="B44" s="406"/>
      <c r="C44" s="386"/>
      <c r="D44" s="386"/>
      <c r="E44" s="400" t="s">
        <v>503</v>
      </c>
      <c r="F44" s="401"/>
      <c r="G44" s="411" t="s">
        <v>503</v>
      </c>
      <c r="H44" s="412"/>
    </row>
    <row r="45" spans="1:8" s="219" customFormat="1" ht="15.95" customHeight="1">
      <c r="A45" s="386"/>
      <c r="B45" s="406"/>
      <c r="C45" s="386"/>
      <c r="D45" s="386"/>
      <c r="E45" s="400" t="s">
        <v>503</v>
      </c>
      <c r="F45" s="401"/>
      <c r="G45" s="411" t="s">
        <v>503</v>
      </c>
      <c r="H45" s="412"/>
    </row>
    <row r="46" spans="1:8" s="219" customFormat="1" ht="15.95" customHeight="1">
      <c r="A46" s="386"/>
      <c r="B46" s="406"/>
      <c r="C46" s="386" t="s">
        <v>309</v>
      </c>
      <c r="D46" s="386"/>
      <c r="E46" s="409" t="s">
        <v>533</v>
      </c>
      <c r="F46" s="410"/>
      <c r="G46" s="411" t="s">
        <v>534</v>
      </c>
      <c r="H46" s="412"/>
    </row>
    <row r="47" spans="1:8" s="219" customFormat="1" ht="15.95" customHeight="1">
      <c r="A47" s="386"/>
      <c r="B47" s="406"/>
      <c r="C47" s="386"/>
      <c r="D47" s="386"/>
      <c r="E47" s="409" t="s">
        <v>535</v>
      </c>
      <c r="F47" s="410"/>
      <c r="G47" s="411" t="s">
        <v>536</v>
      </c>
      <c r="H47" s="412"/>
    </row>
    <row r="48" spans="1:8" s="219" customFormat="1" ht="15.95" customHeight="1">
      <c r="A48" s="386"/>
      <c r="B48" s="406"/>
      <c r="C48" s="386"/>
      <c r="D48" s="386"/>
      <c r="E48" s="409" t="s">
        <v>503</v>
      </c>
      <c r="F48" s="410"/>
      <c r="G48" s="411" t="s">
        <v>503</v>
      </c>
      <c r="H48" s="412"/>
    </row>
    <row r="49" spans="1:8" s="219" customFormat="1" ht="15.95" customHeight="1">
      <c r="A49" s="386"/>
      <c r="B49" s="406"/>
      <c r="C49" s="386"/>
      <c r="D49" s="386"/>
      <c r="E49" s="400" t="s">
        <v>503</v>
      </c>
      <c r="F49" s="401"/>
      <c r="G49" s="411" t="s">
        <v>503</v>
      </c>
      <c r="H49" s="412"/>
    </row>
    <row r="50" spans="1:8" s="219" customFormat="1" ht="15.95" customHeight="1">
      <c r="A50" s="386"/>
      <c r="B50" s="406"/>
      <c r="C50" s="386"/>
      <c r="D50" s="386"/>
      <c r="E50" s="400" t="s">
        <v>503</v>
      </c>
      <c r="F50" s="401"/>
      <c r="G50" s="411" t="s">
        <v>503</v>
      </c>
      <c r="H50" s="412"/>
    </row>
    <row r="51" spans="1:8" s="219" customFormat="1" ht="15.95" customHeight="1">
      <c r="A51" s="386"/>
      <c r="B51" s="406"/>
      <c r="C51" s="386"/>
      <c r="D51" s="386"/>
      <c r="E51" s="400" t="s">
        <v>503</v>
      </c>
      <c r="F51" s="401"/>
      <c r="G51" s="411" t="s">
        <v>503</v>
      </c>
      <c r="H51" s="412"/>
    </row>
    <row r="52" spans="1:8" s="219" customFormat="1" ht="15.95" customHeight="1">
      <c r="A52" s="386"/>
      <c r="B52" s="406"/>
      <c r="C52" s="386"/>
      <c r="D52" s="386"/>
      <c r="E52" s="400" t="s">
        <v>503</v>
      </c>
      <c r="F52" s="401"/>
      <c r="G52" s="411" t="s">
        <v>503</v>
      </c>
      <c r="H52" s="412"/>
    </row>
    <row r="53" spans="1:8" s="219" customFormat="1" ht="15.95" customHeight="1">
      <c r="A53" s="386"/>
      <c r="B53" s="406"/>
      <c r="C53" s="386"/>
      <c r="D53" s="386"/>
      <c r="E53" s="400" t="s">
        <v>503</v>
      </c>
      <c r="F53" s="401"/>
      <c r="G53" s="411" t="s">
        <v>503</v>
      </c>
      <c r="H53" s="412"/>
    </row>
    <row r="54" spans="1:8" s="219" customFormat="1" ht="15.95" customHeight="1">
      <c r="A54" s="386"/>
      <c r="B54" s="406"/>
      <c r="C54" s="386"/>
      <c r="D54" s="386"/>
      <c r="E54" s="400" t="s">
        <v>503</v>
      </c>
      <c r="F54" s="401"/>
      <c r="G54" s="411" t="s">
        <v>503</v>
      </c>
      <c r="H54" s="412"/>
    </row>
    <row r="55" spans="1:8" s="219" customFormat="1" ht="15.95" customHeight="1">
      <c r="A55" s="386"/>
      <c r="B55" s="406"/>
      <c r="C55" s="386"/>
      <c r="D55" s="386"/>
      <c r="E55" s="400" t="s">
        <v>503</v>
      </c>
      <c r="F55" s="401"/>
      <c r="G55" s="411" t="s">
        <v>503</v>
      </c>
      <c r="H55" s="412"/>
    </row>
    <row r="56" spans="1:8" s="219" customFormat="1" ht="15.95" customHeight="1">
      <c r="A56" s="386"/>
      <c r="B56" s="406"/>
      <c r="C56" s="386" t="s">
        <v>310</v>
      </c>
      <c r="D56" s="386"/>
      <c r="E56" s="409" t="s">
        <v>537</v>
      </c>
      <c r="F56" s="410"/>
      <c r="G56" s="411" t="s">
        <v>538</v>
      </c>
      <c r="H56" s="412"/>
    </row>
    <row r="57" spans="1:8" s="219" customFormat="1" ht="15.95" customHeight="1">
      <c r="A57" s="386"/>
      <c r="B57" s="406"/>
      <c r="C57" s="386"/>
      <c r="D57" s="386"/>
      <c r="E57" s="409" t="s">
        <v>539</v>
      </c>
      <c r="F57" s="410"/>
      <c r="G57" s="411" t="s">
        <v>538</v>
      </c>
      <c r="H57" s="412"/>
    </row>
    <row r="58" spans="1:8" s="219" customFormat="1" ht="15.95" customHeight="1">
      <c r="A58" s="386"/>
      <c r="B58" s="406"/>
      <c r="C58" s="386"/>
      <c r="D58" s="386"/>
      <c r="E58" s="409" t="s">
        <v>503</v>
      </c>
      <c r="F58" s="410"/>
      <c r="G58" s="411" t="s">
        <v>503</v>
      </c>
      <c r="H58" s="412"/>
    </row>
    <row r="59" spans="1:8" s="219" customFormat="1" ht="15.95" customHeight="1">
      <c r="A59" s="386"/>
      <c r="B59" s="406"/>
      <c r="C59" s="386"/>
      <c r="D59" s="386"/>
      <c r="E59" s="400" t="s">
        <v>503</v>
      </c>
      <c r="F59" s="401"/>
      <c r="G59" s="411" t="s">
        <v>503</v>
      </c>
      <c r="H59" s="412"/>
    </row>
    <row r="60" spans="1:8" s="219" customFormat="1" ht="15.95" customHeight="1">
      <c r="A60" s="386"/>
      <c r="B60" s="406"/>
      <c r="C60" s="386"/>
      <c r="D60" s="386"/>
      <c r="E60" s="400" t="s">
        <v>503</v>
      </c>
      <c r="F60" s="401"/>
      <c r="G60" s="411" t="s">
        <v>503</v>
      </c>
      <c r="H60" s="412"/>
    </row>
    <row r="61" spans="1:8" s="219" customFormat="1" ht="15.95" customHeight="1">
      <c r="A61" s="386"/>
      <c r="B61" s="406"/>
      <c r="C61" s="386"/>
      <c r="D61" s="386"/>
      <c r="E61" s="400" t="s">
        <v>503</v>
      </c>
      <c r="F61" s="401"/>
      <c r="G61" s="411" t="s">
        <v>503</v>
      </c>
      <c r="H61" s="412"/>
    </row>
    <row r="62" spans="1:8" s="219" customFormat="1" ht="15.95" customHeight="1">
      <c r="A62" s="386"/>
      <c r="B62" s="406"/>
      <c r="C62" s="386"/>
      <c r="D62" s="386"/>
      <c r="E62" s="400" t="s">
        <v>503</v>
      </c>
      <c r="F62" s="401"/>
      <c r="G62" s="411" t="s">
        <v>503</v>
      </c>
      <c r="H62" s="412"/>
    </row>
    <row r="63" spans="1:8" s="219" customFormat="1" ht="15.95" customHeight="1">
      <c r="A63" s="386"/>
      <c r="B63" s="406"/>
      <c r="C63" s="386"/>
      <c r="D63" s="386"/>
      <c r="E63" s="400" t="s">
        <v>503</v>
      </c>
      <c r="F63" s="401"/>
      <c r="G63" s="411" t="s">
        <v>503</v>
      </c>
      <c r="H63" s="412"/>
    </row>
    <row r="64" spans="1:8" s="219" customFormat="1" ht="15.95" customHeight="1">
      <c r="A64" s="386"/>
      <c r="B64" s="406"/>
      <c r="C64" s="386"/>
      <c r="D64" s="386"/>
      <c r="E64" s="400" t="s">
        <v>503</v>
      </c>
      <c r="F64" s="401"/>
      <c r="G64" s="411" t="s">
        <v>503</v>
      </c>
      <c r="H64" s="412"/>
    </row>
    <row r="65" spans="1:8" s="219" customFormat="1" ht="15.95" customHeight="1">
      <c r="A65" s="386"/>
      <c r="B65" s="406"/>
      <c r="C65" s="386"/>
      <c r="D65" s="386"/>
      <c r="E65" s="400" t="s">
        <v>503</v>
      </c>
      <c r="F65" s="401"/>
      <c r="G65" s="411" t="s">
        <v>503</v>
      </c>
      <c r="H65" s="412"/>
    </row>
    <row r="66" spans="1:8" ht="15.95" customHeight="1">
      <c r="A66" s="386"/>
      <c r="B66" s="406"/>
      <c r="C66" s="386" t="s">
        <v>311</v>
      </c>
      <c r="D66" s="386"/>
      <c r="E66" s="413"/>
      <c r="F66" s="414"/>
      <c r="G66" s="415"/>
      <c r="H66" s="416"/>
    </row>
    <row r="67" spans="1:8" s="219" customFormat="1" ht="15.95" customHeight="1">
      <c r="A67" s="386"/>
      <c r="B67" s="406" t="s">
        <v>312</v>
      </c>
      <c r="C67" s="386" t="s">
        <v>313</v>
      </c>
      <c r="D67" s="386"/>
      <c r="E67" s="409" t="s">
        <v>540</v>
      </c>
      <c r="F67" s="410"/>
      <c r="G67" s="411" t="s">
        <v>538</v>
      </c>
      <c r="H67" s="412"/>
    </row>
    <row r="68" spans="1:8" s="219" customFormat="1" ht="15.95" customHeight="1">
      <c r="A68" s="386"/>
      <c r="B68" s="406"/>
      <c r="C68" s="386"/>
      <c r="D68" s="386"/>
      <c r="E68" s="409" t="s">
        <v>503</v>
      </c>
      <c r="F68" s="410"/>
      <c r="G68" s="411" t="s">
        <v>503</v>
      </c>
      <c r="H68" s="412"/>
    </row>
    <row r="69" spans="1:8" s="219" customFormat="1" ht="15.95" customHeight="1">
      <c r="A69" s="386"/>
      <c r="B69" s="406"/>
      <c r="C69" s="386"/>
      <c r="D69" s="386"/>
      <c r="E69" s="400" t="s">
        <v>503</v>
      </c>
      <c r="F69" s="401"/>
      <c r="G69" s="411" t="s">
        <v>503</v>
      </c>
      <c r="H69" s="412"/>
    </row>
    <row r="70" spans="1:8" s="219" customFormat="1" ht="15.95" customHeight="1">
      <c r="A70" s="386"/>
      <c r="B70" s="406"/>
      <c r="C70" s="386"/>
      <c r="D70" s="386"/>
      <c r="E70" s="400" t="s">
        <v>503</v>
      </c>
      <c r="F70" s="401"/>
      <c r="G70" s="411" t="s">
        <v>503</v>
      </c>
      <c r="H70" s="412"/>
    </row>
    <row r="71" spans="1:8" s="219" customFormat="1" ht="15.95" customHeight="1">
      <c r="A71" s="386"/>
      <c r="B71" s="406"/>
      <c r="C71" s="386"/>
      <c r="D71" s="386"/>
      <c r="E71" s="409" t="s">
        <v>503</v>
      </c>
      <c r="F71" s="410"/>
      <c r="G71" s="411" t="s">
        <v>503</v>
      </c>
      <c r="H71" s="412"/>
    </row>
    <row r="72" spans="1:8" s="219" customFormat="1" ht="15.95" customHeight="1">
      <c r="A72" s="386"/>
      <c r="B72" s="406"/>
      <c r="C72" s="386" t="s">
        <v>314</v>
      </c>
      <c r="D72" s="386"/>
      <c r="E72" s="409" t="s">
        <v>541</v>
      </c>
      <c r="F72" s="410"/>
      <c r="G72" s="411" t="s">
        <v>538</v>
      </c>
      <c r="H72" s="412"/>
    </row>
    <row r="73" spans="1:8" s="219" customFormat="1" ht="15.95" customHeight="1">
      <c r="A73" s="386"/>
      <c r="B73" s="406"/>
      <c r="C73" s="386"/>
      <c r="D73" s="386"/>
      <c r="E73" s="409" t="s">
        <v>503</v>
      </c>
      <c r="F73" s="410"/>
      <c r="G73" s="411" t="s">
        <v>503</v>
      </c>
      <c r="H73" s="412"/>
    </row>
    <row r="74" spans="1:8" s="219" customFormat="1" ht="15.95" customHeight="1">
      <c r="A74" s="386"/>
      <c r="B74" s="406"/>
      <c r="C74" s="386"/>
      <c r="D74" s="386"/>
      <c r="E74" s="400" t="s">
        <v>503</v>
      </c>
      <c r="F74" s="401"/>
      <c r="G74" s="411" t="s">
        <v>503</v>
      </c>
      <c r="H74" s="412"/>
    </row>
    <row r="75" spans="1:8" s="219" customFormat="1" ht="15.95" customHeight="1">
      <c r="A75" s="386"/>
      <c r="B75" s="406"/>
      <c r="C75" s="386"/>
      <c r="D75" s="386"/>
      <c r="E75" s="400" t="s">
        <v>503</v>
      </c>
      <c r="F75" s="401"/>
      <c r="G75" s="411" t="s">
        <v>503</v>
      </c>
      <c r="H75" s="412"/>
    </row>
    <row r="76" spans="1:8" s="219" customFormat="1" ht="15.95" customHeight="1">
      <c r="A76" s="386"/>
      <c r="B76" s="406"/>
      <c r="C76" s="386"/>
      <c r="D76" s="386"/>
      <c r="E76" s="409" t="s">
        <v>503</v>
      </c>
      <c r="F76" s="410"/>
      <c r="G76" s="411" t="s">
        <v>503</v>
      </c>
      <c r="H76" s="412"/>
    </row>
    <row r="77" spans="1:8" s="219" customFormat="1" ht="15.95" customHeight="1">
      <c r="A77" s="386"/>
      <c r="B77" s="406"/>
      <c r="C77" s="386" t="s">
        <v>315</v>
      </c>
      <c r="D77" s="386"/>
      <c r="E77" s="409" t="s">
        <v>542</v>
      </c>
      <c r="F77" s="410"/>
      <c r="G77" s="411" t="s">
        <v>538</v>
      </c>
      <c r="H77" s="412"/>
    </row>
    <row r="78" spans="1:8" s="219" customFormat="1" ht="15.95" customHeight="1">
      <c r="A78" s="386"/>
      <c r="B78" s="406"/>
      <c r="C78" s="386"/>
      <c r="D78" s="386"/>
      <c r="E78" s="409" t="s">
        <v>503</v>
      </c>
      <c r="F78" s="410"/>
      <c r="G78" s="411" t="s">
        <v>503</v>
      </c>
      <c r="H78" s="412"/>
    </row>
    <row r="79" spans="1:8" s="219" customFormat="1" ht="15.95" customHeight="1">
      <c r="A79" s="386"/>
      <c r="B79" s="406"/>
      <c r="C79" s="386"/>
      <c r="D79" s="386"/>
      <c r="E79" s="400" t="s">
        <v>503</v>
      </c>
      <c r="F79" s="401"/>
      <c r="G79" s="411" t="s">
        <v>503</v>
      </c>
      <c r="H79" s="412"/>
    </row>
    <row r="80" spans="1:8" s="219" customFormat="1" ht="15.95" customHeight="1">
      <c r="A80" s="386"/>
      <c r="B80" s="406"/>
      <c r="C80" s="386"/>
      <c r="D80" s="386"/>
      <c r="E80" s="400" t="s">
        <v>503</v>
      </c>
      <c r="F80" s="401"/>
      <c r="G80" s="411" t="s">
        <v>503</v>
      </c>
      <c r="H80" s="412"/>
    </row>
    <row r="81" spans="1:8" s="219" customFormat="1" ht="15.95" customHeight="1">
      <c r="A81" s="386"/>
      <c r="B81" s="406"/>
      <c r="C81" s="386"/>
      <c r="D81" s="386"/>
      <c r="E81" s="409" t="s">
        <v>503</v>
      </c>
      <c r="F81" s="410"/>
      <c r="G81" s="411" t="s">
        <v>503</v>
      </c>
      <c r="H81" s="412"/>
    </row>
    <row r="82" spans="1:8" s="219" customFormat="1" ht="15.95" customHeight="1">
      <c r="A82" s="386"/>
      <c r="B82" s="406"/>
      <c r="C82" s="386" t="s">
        <v>316</v>
      </c>
      <c r="D82" s="386"/>
      <c r="E82" s="409" t="s">
        <v>503</v>
      </c>
      <c r="F82" s="410"/>
      <c r="G82" s="411" t="s">
        <v>503</v>
      </c>
      <c r="H82" s="412"/>
    </row>
    <row r="83" spans="1:8" s="219" customFormat="1" ht="15.95" customHeight="1">
      <c r="A83" s="386"/>
      <c r="B83" s="406"/>
      <c r="C83" s="386"/>
      <c r="D83" s="386"/>
      <c r="E83" s="409" t="s">
        <v>503</v>
      </c>
      <c r="F83" s="410"/>
      <c r="G83" s="411" t="s">
        <v>503</v>
      </c>
      <c r="H83" s="412"/>
    </row>
    <row r="84" spans="1:8" s="219" customFormat="1" ht="15.95" customHeight="1">
      <c r="A84" s="386"/>
      <c r="B84" s="406"/>
      <c r="C84" s="386"/>
      <c r="D84" s="386"/>
      <c r="E84" s="400" t="s">
        <v>503</v>
      </c>
      <c r="F84" s="401"/>
      <c r="G84" s="411" t="s">
        <v>503</v>
      </c>
      <c r="H84" s="412"/>
    </row>
    <row r="85" spans="1:8" s="219" customFormat="1" ht="15.95" customHeight="1">
      <c r="A85" s="386"/>
      <c r="B85" s="406"/>
      <c r="C85" s="386"/>
      <c r="D85" s="386"/>
      <c r="E85" s="400" t="s">
        <v>503</v>
      </c>
      <c r="F85" s="401"/>
      <c r="G85" s="411" t="s">
        <v>503</v>
      </c>
      <c r="H85" s="412"/>
    </row>
    <row r="86" spans="1:8" s="219" customFormat="1" ht="15.95" customHeight="1">
      <c r="A86" s="386"/>
      <c r="B86" s="406"/>
      <c r="C86" s="386"/>
      <c r="D86" s="386"/>
      <c r="E86" s="409" t="s">
        <v>503</v>
      </c>
      <c r="F86" s="410"/>
      <c r="G86" s="411" t="s">
        <v>503</v>
      </c>
      <c r="H86" s="412"/>
    </row>
    <row r="87" spans="1:8" ht="15.95" customHeight="1">
      <c r="A87" s="386"/>
      <c r="B87" s="406"/>
      <c r="C87" s="386" t="s">
        <v>311</v>
      </c>
      <c r="D87" s="386"/>
      <c r="E87" s="413"/>
      <c r="F87" s="414"/>
      <c r="G87" s="415"/>
      <c r="H87" s="416"/>
    </row>
    <row r="88" spans="1:8" s="219" customFormat="1" ht="15.95" customHeight="1">
      <c r="A88" s="386"/>
      <c r="B88" s="386" t="s">
        <v>317</v>
      </c>
      <c r="C88" s="386" t="s">
        <v>318</v>
      </c>
      <c r="D88" s="386"/>
      <c r="E88" s="400" t="s">
        <v>543</v>
      </c>
      <c r="F88" s="417"/>
      <c r="G88" s="411" t="s">
        <v>544</v>
      </c>
      <c r="H88" s="412"/>
    </row>
    <row r="89" spans="1:8" s="219" customFormat="1" ht="15.95" customHeight="1">
      <c r="A89" s="386"/>
      <c r="B89" s="386"/>
      <c r="C89" s="386"/>
      <c r="D89" s="386"/>
      <c r="E89" s="400" t="s">
        <v>503</v>
      </c>
      <c r="F89" s="417"/>
      <c r="G89" s="411" t="s">
        <v>503</v>
      </c>
      <c r="H89" s="412"/>
    </row>
    <row r="90" spans="1:8" s="219" customFormat="1" ht="15.95" customHeight="1">
      <c r="A90" s="386"/>
      <c r="B90" s="386"/>
      <c r="C90" s="386"/>
      <c r="D90" s="386"/>
      <c r="E90" s="400" t="s">
        <v>503</v>
      </c>
      <c r="F90" s="401"/>
      <c r="G90" s="411" t="s">
        <v>503</v>
      </c>
      <c r="H90" s="412"/>
    </row>
    <row r="91" spans="1:8" s="219" customFormat="1" ht="15.95" customHeight="1">
      <c r="A91" s="386"/>
      <c r="B91" s="386"/>
      <c r="C91" s="386"/>
      <c r="D91" s="386"/>
      <c r="E91" s="400" t="s">
        <v>503</v>
      </c>
      <c r="F91" s="401"/>
      <c r="G91" s="411" t="s">
        <v>503</v>
      </c>
      <c r="H91" s="412"/>
    </row>
    <row r="92" spans="1:8" s="219" customFormat="1" ht="15.95" customHeight="1">
      <c r="A92" s="386"/>
      <c r="B92" s="386"/>
      <c r="C92" s="386"/>
      <c r="D92" s="386"/>
      <c r="E92" s="400" t="s">
        <v>503</v>
      </c>
      <c r="F92" s="417"/>
      <c r="G92" s="411" t="s">
        <v>503</v>
      </c>
      <c r="H92" s="412"/>
    </row>
    <row r="93" spans="1:8" ht="15.95" customHeight="1">
      <c r="A93" s="386"/>
      <c r="B93" s="386"/>
      <c r="C93" s="386" t="s">
        <v>311</v>
      </c>
      <c r="D93" s="386"/>
      <c r="E93" s="413"/>
      <c r="F93" s="414"/>
      <c r="G93" s="415"/>
      <c r="H93" s="416"/>
    </row>
  </sheetData>
  <sheetProtection formatCells="0" formatColumns="0" formatRows="0"/>
  <mergeCells count="195"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G75:H75"/>
    <mergeCell ref="E76:F76"/>
    <mergeCell ref="G76:H76"/>
    <mergeCell ref="G84:H84"/>
    <mergeCell ref="G73:H73"/>
    <mergeCell ref="E74:F74"/>
    <mergeCell ref="G74:H74"/>
    <mergeCell ref="E75:F75"/>
    <mergeCell ref="C77:D81"/>
    <mergeCell ref="E77:F77"/>
    <mergeCell ref="G77:H77"/>
    <mergeCell ref="E78:F78"/>
    <mergeCell ref="G78:H78"/>
    <mergeCell ref="E79:F79"/>
    <mergeCell ref="G79:H79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32:F32"/>
    <mergeCell ref="G32:H32"/>
    <mergeCell ref="C36:D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5:F35"/>
    <mergeCell ref="G35:H35"/>
    <mergeCell ref="E44:F44"/>
    <mergeCell ref="G44:H44"/>
    <mergeCell ref="E45:F45"/>
    <mergeCell ref="G45:H45"/>
    <mergeCell ref="E42:F42"/>
    <mergeCell ref="G42:H42"/>
    <mergeCell ref="E43:F43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31"/>
  <sheetViews>
    <sheetView showGridLines="0" showZeros="0" topLeftCell="A31" workbookViewId="0"/>
  </sheetViews>
  <sheetFormatPr defaultColWidth="9.1640625" defaultRowHeight="18" customHeight="1"/>
  <cols>
    <col min="1" max="1" width="17.6640625" style="128" customWidth="1"/>
    <col min="2" max="2" width="16.33203125" style="128" customWidth="1"/>
    <col min="3" max="4" width="32.83203125" style="128" customWidth="1"/>
    <col min="5" max="5" width="49.83203125" style="128" customWidth="1"/>
    <col min="6" max="7" width="20.5" style="128" customWidth="1"/>
    <col min="8" max="8" width="71" style="128" customWidth="1"/>
    <col min="9" max="9" width="43" style="128" customWidth="1"/>
    <col min="10" max="244" width="9" style="123" customWidth="1"/>
    <col min="245" max="248" width="9.1640625" style="128" customWidth="1"/>
    <col min="249" max="16384" width="9.1640625" style="128"/>
  </cols>
  <sheetData>
    <row r="1" spans="1:9" ht="18" customHeight="1">
      <c r="A1" s="121"/>
      <c r="B1" s="121"/>
      <c r="C1" s="121"/>
      <c r="D1" s="121"/>
      <c r="E1" s="121"/>
      <c r="F1" s="122"/>
      <c r="G1" s="122"/>
      <c r="H1" s="122"/>
      <c r="I1" s="122"/>
    </row>
    <row r="2" spans="1:9" ht="18" customHeight="1">
      <c r="A2" s="124" t="s">
        <v>333</v>
      </c>
      <c r="B2" s="124"/>
      <c r="C2" s="125"/>
      <c r="D2" s="125"/>
      <c r="E2" s="125"/>
      <c r="F2" s="126"/>
      <c r="G2" s="126"/>
      <c r="H2" s="126"/>
      <c r="I2" s="126"/>
    </row>
    <row r="3" spans="1:9" ht="18" customHeight="1">
      <c r="A3" s="127"/>
      <c r="B3" s="127"/>
      <c r="C3" s="127"/>
      <c r="D3" s="127"/>
      <c r="E3" s="127"/>
      <c r="I3" s="129"/>
    </row>
    <row r="4" spans="1:9" ht="18" customHeight="1">
      <c r="A4" s="130"/>
      <c r="B4" s="130"/>
      <c r="C4" s="130"/>
      <c r="D4" s="130"/>
      <c r="E4" s="130"/>
      <c r="F4" s="131" t="s">
        <v>322</v>
      </c>
      <c r="G4" s="131"/>
      <c r="H4" s="131"/>
      <c r="I4" s="132"/>
    </row>
    <row r="5" spans="1:9" ht="18" customHeight="1">
      <c r="A5" s="421" t="s">
        <v>323</v>
      </c>
      <c r="B5" s="421" t="s">
        <v>324</v>
      </c>
      <c r="C5" s="421" t="s">
        <v>216</v>
      </c>
      <c r="D5" s="421" t="s">
        <v>325</v>
      </c>
      <c r="E5" s="421" t="s">
        <v>326</v>
      </c>
      <c r="F5" s="423" t="s">
        <v>327</v>
      </c>
      <c r="G5" s="418" t="s">
        <v>328</v>
      </c>
      <c r="H5" s="418" t="s">
        <v>329</v>
      </c>
      <c r="I5" s="420" t="s">
        <v>330</v>
      </c>
    </row>
    <row r="6" spans="1:9" ht="18" customHeight="1">
      <c r="A6" s="422"/>
      <c r="B6" s="422"/>
      <c r="C6" s="422"/>
      <c r="D6" s="422"/>
      <c r="E6" s="422"/>
      <c r="F6" s="423"/>
      <c r="G6" s="419"/>
      <c r="H6" s="419"/>
      <c r="I6" s="420"/>
    </row>
    <row r="7" spans="1:9" ht="18" customHeight="1">
      <c r="A7" s="133" t="s">
        <v>319</v>
      </c>
      <c r="B7" s="133" t="s">
        <v>331</v>
      </c>
      <c r="C7" s="133" t="s">
        <v>319</v>
      </c>
      <c r="D7" s="133" t="s">
        <v>331</v>
      </c>
      <c r="E7" s="133" t="s">
        <v>331</v>
      </c>
      <c r="F7" s="134">
        <v>1</v>
      </c>
      <c r="G7" s="134">
        <v>2</v>
      </c>
      <c r="H7" s="134">
        <v>3</v>
      </c>
      <c r="I7" s="134">
        <v>4</v>
      </c>
    </row>
    <row r="8" spans="1:9" s="316" customFormat="1" ht="18" customHeight="1">
      <c r="A8" s="238" t="s">
        <v>40</v>
      </c>
      <c r="B8" s="239"/>
      <c r="C8" s="240"/>
      <c r="D8" s="240"/>
      <c r="E8" s="241"/>
      <c r="F8" s="242"/>
      <c r="G8" s="243"/>
      <c r="H8" s="243"/>
      <c r="I8" s="242"/>
    </row>
    <row r="9" spans="1:9" ht="18" customHeight="1">
      <c r="A9" s="238" t="s">
        <v>545</v>
      </c>
      <c r="B9" s="239"/>
      <c r="C9" s="240"/>
      <c r="D9" s="240"/>
      <c r="E9" s="241"/>
      <c r="F9" s="242"/>
      <c r="G9" s="243"/>
      <c r="H9" s="243"/>
      <c r="I9" s="242"/>
    </row>
    <row r="10" spans="1:9" ht="18" customHeight="1">
      <c r="A10" s="238" t="s">
        <v>546</v>
      </c>
      <c r="B10" s="239" t="s">
        <v>378</v>
      </c>
      <c r="C10" s="240" t="s">
        <v>379</v>
      </c>
      <c r="D10" s="240"/>
      <c r="E10" s="241" t="s">
        <v>547</v>
      </c>
      <c r="F10" s="242" t="s">
        <v>548</v>
      </c>
      <c r="G10" s="243" t="s">
        <v>548</v>
      </c>
      <c r="H10" s="243" t="s">
        <v>549</v>
      </c>
      <c r="I10" s="242" t="s">
        <v>550</v>
      </c>
    </row>
    <row r="11" spans="1:9" ht="18" customHeight="1">
      <c r="A11" s="238" t="s">
        <v>546</v>
      </c>
      <c r="B11" s="239" t="s">
        <v>378</v>
      </c>
      <c r="C11" s="240" t="s">
        <v>379</v>
      </c>
      <c r="D11" s="240"/>
      <c r="E11" s="241"/>
      <c r="F11" s="242" t="s">
        <v>306</v>
      </c>
      <c r="G11" s="243" t="s">
        <v>307</v>
      </c>
      <c r="H11" s="243" t="s">
        <v>551</v>
      </c>
      <c r="I11" s="242" t="s">
        <v>552</v>
      </c>
    </row>
    <row r="12" spans="1:9" ht="18" customHeight="1">
      <c r="A12" s="238" t="s">
        <v>546</v>
      </c>
      <c r="B12" s="239" t="s">
        <v>378</v>
      </c>
      <c r="C12" s="240" t="s">
        <v>379</v>
      </c>
      <c r="D12" s="240"/>
      <c r="E12" s="241"/>
      <c r="F12" s="242"/>
      <c r="G12" s="243" t="s">
        <v>308</v>
      </c>
      <c r="H12" s="243" t="s">
        <v>553</v>
      </c>
      <c r="I12" s="242" t="s">
        <v>554</v>
      </c>
    </row>
    <row r="13" spans="1:9" ht="18" customHeight="1">
      <c r="A13" s="238" t="s">
        <v>546</v>
      </c>
      <c r="B13" s="239" t="s">
        <v>378</v>
      </c>
      <c r="C13" s="240" t="s">
        <v>379</v>
      </c>
      <c r="D13" s="240"/>
      <c r="E13" s="241"/>
      <c r="F13" s="242"/>
      <c r="G13" s="243" t="s">
        <v>309</v>
      </c>
      <c r="H13" s="243" t="s">
        <v>555</v>
      </c>
      <c r="I13" s="242" t="s">
        <v>556</v>
      </c>
    </row>
    <row r="14" spans="1:9" ht="18" customHeight="1">
      <c r="A14" s="238" t="s">
        <v>546</v>
      </c>
      <c r="B14" s="239" t="s">
        <v>378</v>
      </c>
      <c r="C14" s="240" t="s">
        <v>379</v>
      </c>
      <c r="D14" s="240"/>
      <c r="E14" s="241"/>
      <c r="F14" s="242"/>
      <c r="G14" s="243" t="s">
        <v>310</v>
      </c>
      <c r="H14" s="243" t="s">
        <v>557</v>
      </c>
      <c r="I14" s="242" t="s">
        <v>558</v>
      </c>
    </row>
    <row r="15" spans="1:9" ht="18" customHeight="1">
      <c r="A15" s="238" t="s">
        <v>546</v>
      </c>
      <c r="B15" s="239" t="s">
        <v>378</v>
      </c>
      <c r="C15" s="240" t="s">
        <v>379</v>
      </c>
      <c r="D15" s="240"/>
      <c r="E15" s="241"/>
      <c r="F15" s="242" t="s">
        <v>312</v>
      </c>
      <c r="G15" s="243" t="s">
        <v>559</v>
      </c>
      <c r="H15" s="243" t="s">
        <v>560</v>
      </c>
      <c r="I15" s="242" t="s">
        <v>531</v>
      </c>
    </row>
    <row r="16" spans="1:9" ht="18" customHeight="1">
      <c r="A16" s="238" t="s">
        <v>546</v>
      </c>
      <c r="B16" s="239" t="s">
        <v>378</v>
      </c>
      <c r="C16" s="240" t="s">
        <v>379</v>
      </c>
      <c r="D16" s="240"/>
      <c r="E16" s="241"/>
      <c r="F16" s="242" t="s">
        <v>318</v>
      </c>
      <c r="G16" s="243" t="s">
        <v>318</v>
      </c>
      <c r="H16" s="243" t="s">
        <v>561</v>
      </c>
      <c r="I16" s="242" t="s">
        <v>562</v>
      </c>
    </row>
    <row r="17" spans="1:9" ht="18" customHeight="1">
      <c r="A17" s="238" t="s">
        <v>546</v>
      </c>
      <c r="B17" s="239" t="s">
        <v>378</v>
      </c>
      <c r="C17" s="240" t="s">
        <v>379</v>
      </c>
      <c r="D17" s="240"/>
      <c r="E17" s="241" t="s">
        <v>563</v>
      </c>
      <c r="F17" s="242" t="s">
        <v>548</v>
      </c>
      <c r="G17" s="243" t="s">
        <v>548</v>
      </c>
      <c r="H17" s="243" t="s">
        <v>564</v>
      </c>
      <c r="I17" s="242" t="s">
        <v>565</v>
      </c>
    </row>
    <row r="18" spans="1:9" ht="18" customHeight="1">
      <c r="A18" s="238" t="s">
        <v>546</v>
      </c>
      <c r="B18" s="239" t="s">
        <v>378</v>
      </c>
      <c r="C18" s="240" t="s">
        <v>379</v>
      </c>
      <c r="D18" s="240"/>
      <c r="E18" s="241"/>
      <c r="F18" s="242" t="s">
        <v>306</v>
      </c>
      <c r="G18" s="243" t="s">
        <v>307</v>
      </c>
      <c r="H18" s="243" t="s">
        <v>566</v>
      </c>
      <c r="I18" s="242" t="s">
        <v>567</v>
      </c>
    </row>
    <row r="19" spans="1:9" ht="18" customHeight="1">
      <c r="A19" s="238" t="s">
        <v>546</v>
      </c>
      <c r="B19" s="239" t="s">
        <v>378</v>
      </c>
      <c r="C19" s="240" t="s">
        <v>379</v>
      </c>
      <c r="D19" s="240"/>
      <c r="E19" s="241"/>
      <c r="F19" s="242"/>
      <c r="G19" s="243" t="s">
        <v>308</v>
      </c>
      <c r="H19" s="243" t="s">
        <v>568</v>
      </c>
      <c r="I19" s="242" t="s">
        <v>527</v>
      </c>
    </row>
    <row r="20" spans="1:9" ht="18" customHeight="1">
      <c r="A20" s="238" t="s">
        <v>546</v>
      </c>
      <c r="B20" s="239" t="s">
        <v>378</v>
      </c>
      <c r="C20" s="240" t="s">
        <v>379</v>
      </c>
      <c r="D20" s="240"/>
      <c r="E20" s="241"/>
      <c r="F20" s="242"/>
      <c r="G20" s="243" t="s">
        <v>309</v>
      </c>
      <c r="H20" s="243" t="s">
        <v>569</v>
      </c>
      <c r="I20" s="242" t="s">
        <v>570</v>
      </c>
    </row>
    <row r="21" spans="1:9" ht="18" customHeight="1">
      <c r="A21" s="238" t="s">
        <v>546</v>
      </c>
      <c r="B21" s="239" t="s">
        <v>378</v>
      </c>
      <c r="C21" s="240" t="s">
        <v>379</v>
      </c>
      <c r="D21" s="240"/>
      <c r="E21" s="241"/>
      <c r="F21" s="242"/>
      <c r="G21" s="243" t="s">
        <v>310</v>
      </c>
      <c r="H21" s="243" t="s">
        <v>571</v>
      </c>
      <c r="I21" s="242" t="s">
        <v>558</v>
      </c>
    </row>
    <row r="22" spans="1:9" ht="18" customHeight="1">
      <c r="A22" s="238" t="s">
        <v>546</v>
      </c>
      <c r="B22" s="239" t="s">
        <v>378</v>
      </c>
      <c r="C22" s="240" t="s">
        <v>379</v>
      </c>
      <c r="D22" s="240"/>
      <c r="E22" s="241"/>
      <c r="F22" s="242" t="s">
        <v>318</v>
      </c>
      <c r="G22" s="243" t="s">
        <v>318</v>
      </c>
      <c r="H22" s="243" t="s">
        <v>572</v>
      </c>
      <c r="I22" s="242" t="s">
        <v>573</v>
      </c>
    </row>
    <row r="23" spans="1:9" ht="18" customHeight="1">
      <c r="A23" s="238" t="s">
        <v>546</v>
      </c>
      <c r="B23" s="239" t="s">
        <v>378</v>
      </c>
      <c r="C23" s="240" t="s">
        <v>379</v>
      </c>
      <c r="D23" s="240"/>
      <c r="E23" s="241" t="s">
        <v>574</v>
      </c>
      <c r="F23" s="242" t="s">
        <v>548</v>
      </c>
      <c r="G23" s="243" t="s">
        <v>548</v>
      </c>
      <c r="H23" s="243" t="s">
        <v>575</v>
      </c>
      <c r="I23" s="242" t="s">
        <v>576</v>
      </c>
    </row>
    <row r="24" spans="1:9" ht="18" customHeight="1">
      <c r="A24" s="238" t="s">
        <v>546</v>
      </c>
      <c r="B24" s="239" t="s">
        <v>378</v>
      </c>
      <c r="C24" s="240" t="s">
        <v>379</v>
      </c>
      <c r="D24" s="240"/>
      <c r="E24" s="241"/>
      <c r="F24" s="242" t="s">
        <v>306</v>
      </c>
      <c r="G24" s="243" t="s">
        <v>307</v>
      </c>
      <c r="H24" s="243" t="s">
        <v>577</v>
      </c>
      <c r="I24" s="242" t="s">
        <v>578</v>
      </c>
    </row>
    <row r="25" spans="1:9" ht="18" customHeight="1">
      <c r="A25" s="238" t="s">
        <v>546</v>
      </c>
      <c r="B25" s="239" t="s">
        <v>378</v>
      </c>
      <c r="C25" s="240" t="s">
        <v>379</v>
      </c>
      <c r="D25" s="240"/>
      <c r="E25" s="241"/>
      <c r="F25" s="242"/>
      <c r="G25" s="243" t="s">
        <v>308</v>
      </c>
      <c r="H25" s="243" t="s">
        <v>579</v>
      </c>
      <c r="I25" s="242" t="s">
        <v>576</v>
      </c>
    </row>
    <row r="26" spans="1:9" ht="18" customHeight="1">
      <c r="A26" s="238" t="s">
        <v>546</v>
      </c>
      <c r="B26" s="239" t="s">
        <v>378</v>
      </c>
      <c r="C26" s="240" t="s">
        <v>379</v>
      </c>
      <c r="D26" s="240"/>
      <c r="E26" s="241"/>
      <c r="F26" s="242"/>
      <c r="G26" s="243" t="s">
        <v>309</v>
      </c>
      <c r="H26" s="243" t="s">
        <v>580</v>
      </c>
      <c r="I26" s="242" t="s">
        <v>581</v>
      </c>
    </row>
    <row r="27" spans="1:9" ht="18" customHeight="1">
      <c r="A27" s="238" t="s">
        <v>546</v>
      </c>
      <c r="B27" s="239" t="s">
        <v>378</v>
      </c>
      <c r="C27" s="240" t="s">
        <v>379</v>
      </c>
      <c r="D27" s="240"/>
      <c r="E27" s="241"/>
      <c r="F27" s="242"/>
      <c r="G27" s="243" t="s">
        <v>310</v>
      </c>
      <c r="H27" s="243" t="s">
        <v>582</v>
      </c>
      <c r="I27" s="242" t="s">
        <v>581</v>
      </c>
    </row>
    <row r="28" spans="1:9" ht="18" customHeight="1">
      <c r="A28" s="238" t="s">
        <v>546</v>
      </c>
      <c r="B28" s="239" t="s">
        <v>378</v>
      </c>
      <c r="C28" s="240" t="s">
        <v>379</v>
      </c>
      <c r="D28" s="240"/>
      <c r="E28" s="241"/>
      <c r="F28" s="242" t="s">
        <v>312</v>
      </c>
      <c r="G28" s="243" t="s">
        <v>583</v>
      </c>
      <c r="H28" s="243" t="s">
        <v>584</v>
      </c>
      <c r="I28" s="242" t="s">
        <v>531</v>
      </c>
    </row>
    <row r="29" spans="1:9" ht="18" customHeight="1">
      <c r="A29" s="238" t="s">
        <v>546</v>
      </c>
      <c r="B29" s="239" t="s">
        <v>378</v>
      </c>
      <c r="C29" s="240" t="s">
        <v>379</v>
      </c>
      <c r="D29" s="240"/>
      <c r="E29" s="241"/>
      <c r="F29" s="242" t="s">
        <v>318</v>
      </c>
      <c r="G29" s="243" t="s">
        <v>318</v>
      </c>
      <c r="H29" s="243" t="s">
        <v>585</v>
      </c>
      <c r="I29" s="242" t="s">
        <v>586</v>
      </c>
    </row>
    <row r="30" spans="1:9" ht="18" customHeight="1">
      <c r="A30" s="238" t="s">
        <v>546</v>
      </c>
      <c r="B30" s="239" t="s">
        <v>378</v>
      </c>
      <c r="C30" s="240" t="s">
        <v>379</v>
      </c>
      <c r="D30" s="240"/>
      <c r="E30" s="241" t="s">
        <v>587</v>
      </c>
      <c r="F30" s="242" t="s">
        <v>548</v>
      </c>
      <c r="G30" s="243" t="s">
        <v>548</v>
      </c>
      <c r="H30" s="243" t="s">
        <v>588</v>
      </c>
      <c r="I30" s="242" t="s">
        <v>589</v>
      </c>
    </row>
    <row r="31" spans="1:9" ht="18" customHeight="1">
      <c r="A31" s="238" t="s">
        <v>546</v>
      </c>
      <c r="B31" s="239" t="s">
        <v>378</v>
      </c>
      <c r="C31" s="240" t="s">
        <v>379</v>
      </c>
      <c r="D31" s="240"/>
      <c r="E31" s="241"/>
      <c r="F31" s="242" t="s">
        <v>306</v>
      </c>
      <c r="G31" s="243" t="s">
        <v>307</v>
      </c>
      <c r="H31" s="243" t="s">
        <v>590</v>
      </c>
      <c r="I31" s="242" t="s">
        <v>591</v>
      </c>
    </row>
    <row r="32" spans="1:9" ht="18" customHeight="1">
      <c r="A32" s="238" t="s">
        <v>546</v>
      </c>
      <c r="B32" s="239" t="s">
        <v>378</v>
      </c>
      <c r="C32" s="240" t="s">
        <v>379</v>
      </c>
      <c r="D32" s="240"/>
      <c r="E32" s="241"/>
      <c r="F32" s="242"/>
      <c r="G32" s="243" t="s">
        <v>308</v>
      </c>
      <c r="H32" s="243" t="s">
        <v>592</v>
      </c>
      <c r="I32" s="242" t="s">
        <v>593</v>
      </c>
    </row>
    <row r="33" spans="1:9" ht="18" customHeight="1">
      <c r="A33" s="238" t="s">
        <v>546</v>
      </c>
      <c r="B33" s="239" t="s">
        <v>378</v>
      </c>
      <c r="C33" s="240" t="s">
        <v>379</v>
      </c>
      <c r="D33" s="240"/>
      <c r="E33" s="241"/>
      <c r="F33" s="242"/>
      <c r="G33" s="243" t="s">
        <v>309</v>
      </c>
      <c r="H33" s="243" t="s">
        <v>594</v>
      </c>
      <c r="I33" s="242" t="s">
        <v>595</v>
      </c>
    </row>
    <row r="34" spans="1:9" ht="18" customHeight="1">
      <c r="A34" s="238" t="s">
        <v>546</v>
      </c>
      <c r="B34" s="239" t="s">
        <v>378</v>
      </c>
      <c r="C34" s="240" t="s">
        <v>379</v>
      </c>
      <c r="D34" s="240"/>
      <c r="E34" s="241"/>
      <c r="F34" s="242"/>
      <c r="G34" s="243" t="s">
        <v>310</v>
      </c>
      <c r="H34" s="243" t="s">
        <v>596</v>
      </c>
      <c r="I34" s="242" t="s">
        <v>558</v>
      </c>
    </row>
    <row r="35" spans="1:9" ht="18" customHeight="1">
      <c r="A35" s="238" t="s">
        <v>546</v>
      </c>
      <c r="B35" s="239" t="s">
        <v>378</v>
      </c>
      <c r="C35" s="240" t="s">
        <v>379</v>
      </c>
      <c r="D35" s="240"/>
      <c r="E35" s="241"/>
      <c r="F35" s="242" t="s">
        <v>318</v>
      </c>
      <c r="G35" s="243" t="s">
        <v>318</v>
      </c>
      <c r="H35" s="243" t="s">
        <v>597</v>
      </c>
      <c r="I35" s="242" t="s">
        <v>598</v>
      </c>
    </row>
    <row r="36" spans="1:9" ht="18" customHeight="1">
      <c r="A36" s="238" t="s">
        <v>546</v>
      </c>
      <c r="B36" s="239" t="s">
        <v>378</v>
      </c>
      <c r="C36" s="240" t="s">
        <v>379</v>
      </c>
      <c r="D36" s="240"/>
      <c r="E36" s="241" t="s">
        <v>599</v>
      </c>
      <c r="F36" s="242" t="s">
        <v>548</v>
      </c>
      <c r="G36" s="243" t="s">
        <v>548</v>
      </c>
      <c r="H36" s="243" t="s">
        <v>600</v>
      </c>
      <c r="I36" s="242" t="s">
        <v>601</v>
      </c>
    </row>
    <row r="37" spans="1:9" ht="18" customHeight="1">
      <c r="A37" s="238" t="s">
        <v>546</v>
      </c>
      <c r="B37" s="239" t="s">
        <v>378</v>
      </c>
      <c r="C37" s="240" t="s">
        <v>379</v>
      </c>
      <c r="D37" s="240"/>
      <c r="E37" s="241"/>
      <c r="F37" s="242" t="s">
        <v>306</v>
      </c>
      <c r="G37" s="243" t="s">
        <v>307</v>
      </c>
      <c r="H37" s="243"/>
      <c r="I37" s="242"/>
    </row>
    <row r="38" spans="1:9" ht="18" customHeight="1">
      <c r="A38" s="238" t="s">
        <v>546</v>
      </c>
      <c r="B38" s="239" t="s">
        <v>378</v>
      </c>
      <c r="C38" s="240" t="s">
        <v>379</v>
      </c>
      <c r="D38" s="240"/>
      <c r="E38" s="241"/>
      <c r="F38" s="242"/>
      <c r="G38" s="243" t="s">
        <v>307</v>
      </c>
      <c r="H38" s="243" t="s">
        <v>602</v>
      </c>
      <c r="I38" s="242" t="s">
        <v>603</v>
      </c>
    </row>
    <row r="39" spans="1:9" ht="18" customHeight="1">
      <c r="A39" s="238" t="s">
        <v>546</v>
      </c>
      <c r="B39" s="239" t="s">
        <v>378</v>
      </c>
      <c r="C39" s="240" t="s">
        <v>379</v>
      </c>
      <c r="D39" s="240"/>
      <c r="E39" s="241"/>
      <c r="F39" s="242"/>
      <c r="G39" s="243" t="s">
        <v>308</v>
      </c>
      <c r="H39" s="243" t="s">
        <v>604</v>
      </c>
      <c r="I39" s="242" t="s">
        <v>531</v>
      </c>
    </row>
    <row r="40" spans="1:9" ht="18" customHeight="1">
      <c r="A40" s="238" t="s">
        <v>546</v>
      </c>
      <c r="B40" s="239" t="s">
        <v>378</v>
      </c>
      <c r="C40" s="240" t="s">
        <v>379</v>
      </c>
      <c r="D40" s="240"/>
      <c r="E40" s="241"/>
      <c r="F40" s="242"/>
      <c r="G40" s="243" t="s">
        <v>309</v>
      </c>
      <c r="H40" s="243" t="s">
        <v>605</v>
      </c>
      <c r="I40" s="242" t="s">
        <v>606</v>
      </c>
    </row>
    <row r="41" spans="1:9" ht="18" customHeight="1">
      <c r="A41" s="238" t="s">
        <v>546</v>
      </c>
      <c r="B41" s="239" t="s">
        <v>378</v>
      </c>
      <c r="C41" s="240" t="s">
        <v>379</v>
      </c>
      <c r="D41" s="240"/>
      <c r="E41" s="241"/>
      <c r="F41" s="242"/>
      <c r="G41" s="243" t="s">
        <v>310</v>
      </c>
      <c r="H41" s="243" t="s">
        <v>607</v>
      </c>
      <c r="I41" s="242" t="s">
        <v>558</v>
      </c>
    </row>
    <row r="42" spans="1:9" ht="18" customHeight="1">
      <c r="A42" s="238" t="s">
        <v>546</v>
      </c>
      <c r="B42" s="239" t="s">
        <v>378</v>
      </c>
      <c r="C42" s="240" t="s">
        <v>379</v>
      </c>
      <c r="D42" s="240"/>
      <c r="E42" s="241"/>
      <c r="F42" s="242" t="s">
        <v>312</v>
      </c>
      <c r="G42" s="243" t="s">
        <v>559</v>
      </c>
      <c r="H42" s="243" t="s">
        <v>608</v>
      </c>
      <c r="I42" s="242" t="s">
        <v>531</v>
      </c>
    </row>
    <row r="43" spans="1:9" ht="18" customHeight="1">
      <c r="A43" s="238" t="s">
        <v>546</v>
      </c>
      <c r="B43" s="239" t="s">
        <v>378</v>
      </c>
      <c r="C43" s="240" t="s">
        <v>379</v>
      </c>
      <c r="D43" s="240"/>
      <c r="E43" s="241"/>
      <c r="F43" s="242" t="s">
        <v>318</v>
      </c>
      <c r="G43" s="243" t="s">
        <v>318</v>
      </c>
      <c r="H43" s="243" t="s">
        <v>609</v>
      </c>
      <c r="I43" s="242" t="s">
        <v>573</v>
      </c>
    </row>
    <row r="44" spans="1:9" ht="18" customHeight="1">
      <c r="A44" s="238" t="s">
        <v>546</v>
      </c>
      <c r="B44" s="239" t="s">
        <v>378</v>
      </c>
      <c r="C44" s="240" t="s">
        <v>379</v>
      </c>
      <c r="D44" s="240"/>
      <c r="E44" s="241" t="s">
        <v>610</v>
      </c>
      <c r="F44" s="242" t="s">
        <v>548</v>
      </c>
      <c r="G44" s="243" t="s">
        <v>548</v>
      </c>
      <c r="H44" s="243" t="s">
        <v>611</v>
      </c>
      <c r="I44" s="242" t="s">
        <v>531</v>
      </c>
    </row>
    <row r="45" spans="1:9" ht="18" customHeight="1">
      <c r="A45" s="238" t="s">
        <v>546</v>
      </c>
      <c r="B45" s="239" t="s">
        <v>378</v>
      </c>
      <c r="C45" s="240" t="s">
        <v>379</v>
      </c>
      <c r="D45" s="240"/>
      <c r="E45" s="241"/>
      <c r="F45" s="242" t="s">
        <v>306</v>
      </c>
      <c r="G45" s="243" t="s">
        <v>307</v>
      </c>
      <c r="H45" s="243" t="s">
        <v>612</v>
      </c>
      <c r="I45" s="242" t="s">
        <v>613</v>
      </c>
    </row>
    <row r="46" spans="1:9" ht="18" customHeight="1">
      <c r="A46" s="238" t="s">
        <v>546</v>
      </c>
      <c r="B46" s="239" t="s">
        <v>378</v>
      </c>
      <c r="C46" s="240" t="s">
        <v>379</v>
      </c>
      <c r="D46" s="240"/>
      <c r="E46" s="241"/>
      <c r="F46" s="242"/>
      <c r="G46" s="243" t="s">
        <v>308</v>
      </c>
      <c r="H46" s="243" t="s">
        <v>529</v>
      </c>
      <c r="I46" s="242" t="s">
        <v>531</v>
      </c>
    </row>
    <row r="47" spans="1:9" ht="18" customHeight="1">
      <c r="A47" s="238" t="s">
        <v>546</v>
      </c>
      <c r="B47" s="239" t="s">
        <v>378</v>
      </c>
      <c r="C47" s="240" t="s">
        <v>379</v>
      </c>
      <c r="D47" s="240"/>
      <c r="E47" s="241"/>
      <c r="F47" s="242"/>
      <c r="G47" s="243" t="s">
        <v>309</v>
      </c>
      <c r="H47" s="243" t="s">
        <v>614</v>
      </c>
      <c r="I47" s="242" t="s">
        <v>531</v>
      </c>
    </row>
    <row r="48" spans="1:9" ht="18" customHeight="1">
      <c r="A48" s="238" t="s">
        <v>546</v>
      </c>
      <c r="B48" s="239" t="s">
        <v>378</v>
      </c>
      <c r="C48" s="240" t="s">
        <v>379</v>
      </c>
      <c r="D48" s="240"/>
      <c r="E48" s="241"/>
      <c r="F48" s="242" t="s">
        <v>312</v>
      </c>
      <c r="G48" s="243" t="s">
        <v>559</v>
      </c>
      <c r="H48" s="243" t="s">
        <v>615</v>
      </c>
      <c r="I48" s="242" t="s">
        <v>616</v>
      </c>
    </row>
    <row r="49" spans="1:9" ht="18" customHeight="1">
      <c r="A49" s="238" t="s">
        <v>546</v>
      </c>
      <c r="B49" s="239" t="s">
        <v>378</v>
      </c>
      <c r="C49" s="240" t="s">
        <v>379</v>
      </c>
      <c r="D49" s="240"/>
      <c r="E49" s="241" t="s">
        <v>617</v>
      </c>
      <c r="F49" s="242" t="s">
        <v>548</v>
      </c>
      <c r="G49" s="243" t="s">
        <v>548</v>
      </c>
      <c r="H49" s="243" t="s">
        <v>618</v>
      </c>
      <c r="I49" s="242" t="s">
        <v>550</v>
      </c>
    </row>
    <row r="50" spans="1:9" ht="18" customHeight="1">
      <c r="A50" s="238" t="s">
        <v>546</v>
      </c>
      <c r="B50" s="239" t="s">
        <v>378</v>
      </c>
      <c r="C50" s="240" t="s">
        <v>379</v>
      </c>
      <c r="D50" s="240"/>
      <c r="E50" s="241"/>
      <c r="F50" s="242" t="s">
        <v>306</v>
      </c>
      <c r="G50" s="243" t="s">
        <v>307</v>
      </c>
      <c r="H50" s="243" t="s">
        <v>619</v>
      </c>
      <c r="I50" s="242" t="s">
        <v>552</v>
      </c>
    </row>
    <row r="51" spans="1:9" ht="18" customHeight="1">
      <c r="A51" s="238" t="s">
        <v>546</v>
      </c>
      <c r="B51" s="239" t="s">
        <v>378</v>
      </c>
      <c r="C51" s="240" t="s">
        <v>379</v>
      </c>
      <c r="D51" s="240"/>
      <c r="E51" s="241"/>
      <c r="F51" s="242"/>
      <c r="G51" s="243" t="s">
        <v>308</v>
      </c>
      <c r="H51" s="243" t="s">
        <v>620</v>
      </c>
      <c r="I51" s="242" t="s">
        <v>621</v>
      </c>
    </row>
    <row r="52" spans="1:9" ht="18" customHeight="1">
      <c r="A52" s="238" t="s">
        <v>546</v>
      </c>
      <c r="B52" s="239" t="s">
        <v>378</v>
      </c>
      <c r="C52" s="240" t="s">
        <v>379</v>
      </c>
      <c r="D52" s="240"/>
      <c r="E52" s="241"/>
      <c r="F52" s="242"/>
      <c r="G52" s="243" t="s">
        <v>309</v>
      </c>
      <c r="H52" s="243" t="s">
        <v>622</v>
      </c>
      <c r="I52" s="242" t="s">
        <v>623</v>
      </c>
    </row>
    <row r="53" spans="1:9" ht="18" customHeight="1">
      <c r="A53" s="238" t="s">
        <v>546</v>
      </c>
      <c r="B53" s="239" t="s">
        <v>378</v>
      </c>
      <c r="C53" s="240" t="s">
        <v>379</v>
      </c>
      <c r="D53" s="240"/>
      <c r="E53" s="241"/>
      <c r="F53" s="242"/>
      <c r="G53" s="243" t="s">
        <v>310</v>
      </c>
      <c r="H53" s="243" t="s">
        <v>624</v>
      </c>
      <c r="I53" s="242" t="s">
        <v>531</v>
      </c>
    </row>
    <row r="54" spans="1:9" ht="18" customHeight="1">
      <c r="A54" s="238" t="s">
        <v>546</v>
      </c>
      <c r="B54" s="239" t="s">
        <v>378</v>
      </c>
      <c r="C54" s="240" t="s">
        <v>379</v>
      </c>
      <c r="D54" s="240"/>
      <c r="E54" s="241"/>
      <c r="F54" s="242" t="s">
        <v>312</v>
      </c>
      <c r="G54" s="243" t="s">
        <v>625</v>
      </c>
      <c r="H54" s="243" t="s">
        <v>626</v>
      </c>
      <c r="I54" s="242" t="s">
        <v>531</v>
      </c>
    </row>
    <row r="55" spans="1:9" ht="18" customHeight="1">
      <c r="A55" s="238" t="s">
        <v>546</v>
      </c>
      <c r="B55" s="239" t="s">
        <v>378</v>
      </c>
      <c r="C55" s="240" t="s">
        <v>379</v>
      </c>
      <c r="D55" s="240"/>
      <c r="E55" s="241"/>
      <c r="F55" s="242" t="s">
        <v>318</v>
      </c>
      <c r="G55" s="243" t="s">
        <v>318</v>
      </c>
      <c r="H55" s="243" t="s">
        <v>627</v>
      </c>
      <c r="I55" s="242" t="s">
        <v>562</v>
      </c>
    </row>
    <row r="56" spans="1:9" ht="18" customHeight="1">
      <c r="A56" s="238" t="s">
        <v>546</v>
      </c>
      <c r="B56" s="239" t="s">
        <v>378</v>
      </c>
      <c r="C56" s="240" t="s">
        <v>379</v>
      </c>
      <c r="D56" s="240"/>
      <c r="E56" s="241" t="s">
        <v>628</v>
      </c>
      <c r="F56" s="242" t="s">
        <v>548</v>
      </c>
      <c r="G56" s="243" t="s">
        <v>548</v>
      </c>
      <c r="H56" s="243" t="s">
        <v>629</v>
      </c>
      <c r="I56" s="242" t="s">
        <v>630</v>
      </c>
    </row>
    <row r="57" spans="1:9" ht="18" customHeight="1">
      <c r="A57" s="238" t="s">
        <v>546</v>
      </c>
      <c r="B57" s="239" t="s">
        <v>378</v>
      </c>
      <c r="C57" s="240" t="s">
        <v>379</v>
      </c>
      <c r="D57" s="240"/>
      <c r="E57" s="241"/>
      <c r="F57" s="242" t="s">
        <v>306</v>
      </c>
      <c r="G57" s="243" t="s">
        <v>307</v>
      </c>
      <c r="H57" s="243" t="s">
        <v>631</v>
      </c>
      <c r="I57" s="242" t="s">
        <v>603</v>
      </c>
    </row>
    <row r="58" spans="1:9" ht="18" customHeight="1">
      <c r="A58" s="238" t="s">
        <v>546</v>
      </c>
      <c r="B58" s="239" t="s">
        <v>378</v>
      </c>
      <c r="C58" s="240" t="s">
        <v>379</v>
      </c>
      <c r="D58" s="240"/>
      <c r="E58" s="241"/>
      <c r="F58" s="242"/>
      <c r="G58" s="243" t="s">
        <v>308</v>
      </c>
      <c r="H58" s="243" t="s">
        <v>632</v>
      </c>
      <c r="I58" s="242" t="s">
        <v>527</v>
      </c>
    </row>
    <row r="59" spans="1:9" ht="18" customHeight="1">
      <c r="A59" s="238" t="s">
        <v>546</v>
      </c>
      <c r="B59" s="239" t="s">
        <v>378</v>
      </c>
      <c r="C59" s="240" t="s">
        <v>379</v>
      </c>
      <c r="D59" s="240"/>
      <c r="E59" s="241"/>
      <c r="F59" s="242"/>
      <c r="G59" s="243" t="s">
        <v>309</v>
      </c>
      <c r="H59" s="243" t="s">
        <v>633</v>
      </c>
      <c r="I59" s="242" t="s">
        <v>634</v>
      </c>
    </row>
    <row r="60" spans="1:9" ht="18" customHeight="1">
      <c r="A60" s="238" t="s">
        <v>546</v>
      </c>
      <c r="B60" s="239" t="s">
        <v>378</v>
      </c>
      <c r="C60" s="240" t="s">
        <v>379</v>
      </c>
      <c r="D60" s="240"/>
      <c r="E60" s="241"/>
      <c r="F60" s="242"/>
      <c r="G60" s="243" t="s">
        <v>310</v>
      </c>
      <c r="H60" s="243" t="s">
        <v>635</v>
      </c>
      <c r="I60" s="242" t="s">
        <v>558</v>
      </c>
    </row>
    <row r="61" spans="1:9" ht="18" customHeight="1">
      <c r="A61" s="238" t="s">
        <v>546</v>
      </c>
      <c r="B61" s="239" t="s">
        <v>378</v>
      </c>
      <c r="C61" s="240" t="s">
        <v>379</v>
      </c>
      <c r="D61" s="240"/>
      <c r="E61" s="241"/>
      <c r="F61" s="242" t="s">
        <v>312</v>
      </c>
      <c r="G61" s="243" t="s">
        <v>559</v>
      </c>
      <c r="H61" s="243" t="s">
        <v>636</v>
      </c>
      <c r="I61" s="242" t="s">
        <v>531</v>
      </c>
    </row>
    <row r="62" spans="1:9" ht="18" customHeight="1">
      <c r="A62" s="238" t="s">
        <v>546</v>
      </c>
      <c r="B62" s="239" t="s">
        <v>378</v>
      </c>
      <c r="C62" s="240" t="s">
        <v>379</v>
      </c>
      <c r="D62" s="240"/>
      <c r="E62" s="241"/>
      <c r="F62" s="242" t="s">
        <v>318</v>
      </c>
      <c r="G62" s="243" t="s">
        <v>318</v>
      </c>
      <c r="H62" s="243" t="s">
        <v>637</v>
      </c>
      <c r="I62" s="242" t="s">
        <v>573</v>
      </c>
    </row>
    <row r="63" spans="1:9" ht="18" customHeight="1">
      <c r="A63" s="238" t="s">
        <v>546</v>
      </c>
      <c r="B63" s="239" t="s">
        <v>378</v>
      </c>
      <c r="C63" s="240" t="s">
        <v>379</v>
      </c>
      <c r="D63" s="240"/>
      <c r="E63" s="241" t="s">
        <v>638</v>
      </c>
      <c r="F63" s="242" t="s">
        <v>548</v>
      </c>
      <c r="G63" s="243" t="s">
        <v>548</v>
      </c>
      <c r="H63" s="243" t="s">
        <v>639</v>
      </c>
      <c r="I63" s="242" t="s">
        <v>550</v>
      </c>
    </row>
    <row r="64" spans="1:9" ht="18" customHeight="1">
      <c r="A64" s="238" t="s">
        <v>546</v>
      </c>
      <c r="B64" s="239" t="s">
        <v>378</v>
      </c>
      <c r="C64" s="240" t="s">
        <v>379</v>
      </c>
      <c r="D64" s="240"/>
      <c r="E64" s="241"/>
      <c r="F64" s="242" t="s">
        <v>306</v>
      </c>
      <c r="G64" s="243" t="s">
        <v>307</v>
      </c>
      <c r="H64" s="243" t="s">
        <v>640</v>
      </c>
      <c r="I64" s="242" t="s">
        <v>641</v>
      </c>
    </row>
    <row r="65" spans="1:9" ht="18" customHeight="1">
      <c r="A65" s="238" t="s">
        <v>546</v>
      </c>
      <c r="B65" s="239" t="s">
        <v>378</v>
      </c>
      <c r="C65" s="240" t="s">
        <v>379</v>
      </c>
      <c r="D65" s="240"/>
      <c r="E65" s="241"/>
      <c r="F65" s="242"/>
      <c r="G65" s="243" t="s">
        <v>308</v>
      </c>
      <c r="H65" s="243" t="s">
        <v>642</v>
      </c>
      <c r="I65" s="242" t="s">
        <v>643</v>
      </c>
    </row>
    <row r="66" spans="1:9" ht="18" customHeight="1">
      <c r="A66" s="238" t="s">
        <v>546</v>
      </c>
      <c r="B66" s="239" t="s">
        <v>378</v>
      </c>
      <c r="C66" s="240" t="s">
        <v>379</v>
      </c>
      <c r="D66" s="240"/>
      <c r="E66" s="241"/>
      <c r="F66" s="242"/>
      <c r="G66" s="243" t="s">
        <v>309</v>
      </c>
      <c r="H66" s="243" t="s">
        <v>644</v>
      </c>
      <c r="I66" s="242" t="s">
        <v>531</v>
      </c>
    </row>
    <row r="67" spans="1:9" ht="18" customHeight="1">
      <c r="A67" s="238" t="s">
        <v>546</v>
      </c>
      <c r="B67" s="239" t="s">
        <v>378</v>
      </c>
      <c r="C67" s="240" t="s">
        <v>379</v>
      </c>
      <c r="D67" s="240"/>
      <c r="E67" s="241"/>
      <c r="F67" s="242"/>
      <c r="G67" s="243" t="s">
        <v>310</v>
      </c>
      <c r="H67" s="243" t="s">
        <v>645</v>
      </c>
      <c r="I67" s="242" t="s">
        <v>531</v>
      </c>
    </row>
    <row r="68" spans="1:9" ht="18" customHeight="1">
      <c r="A68" s="238" t="s">
        <v>546</v>
      </c>
      <c r="B68" s="239" t="s">
        <v>378</v>
      </c>
      <c r="C68" s="240" t="s">
        <v>379</v>
      </c>
      <c r="D68" s="240"/>
      <c r="E68" s="241"/>
      <c r="F68" s="242" t="s">
        <v>318</v>
      </c>
      <c r="G68" s="243" t="s">
        <v>318</v>
      </c>
      <c r="H68" s="243" t="s">
        <v>646</v>
      </c>
      <c r="I68" s="242" t="s">
        <v>562</v>
      </c>
    </row>
    <row r="69" spans="1:9" ht="18" customHeight="1">
      <c r="A69" s="238" t="s">
        <v>546</v>
      </c>
      <c r="B69" s="239" t="s">
        <v>378</v>
      </c>
      <c r="C69" s="240" t="s">
        <v>379</v>
      </c>
      <c r="D69" s="240"/>
      <c r="E69" s="241" t="s">
        <v>647</v>
      </c>
      <c r="F69" s="242" t="s">
        <v>548</v>
      </c>
      <c r="G69" s="243" t="s">
        <v>548</v>
      </c>
      <c r="H69" s="243" t="s">
        <v>648</v>
      </c>
      <c r="I69" s="242" t="s">
        <v>550</v>
      </c>
    </row>
    <row r="70" spans="1:9" ht="18" customHeight="1">
      <c r="A70" s="238" t="s">
        <v>546</v>
      </c>
      <c r="B70" s="239" t="s">
        <v>378</v>
      </c>
      <c r="C70" s="240" t="s">
        <v>379</v>
      </c>
      <c r="D70" s="240"/>
      <c r="E70" s="241"/>
      <c r="F70" s="242" t="s">
        <v>306</v>
      </c>
      <c r="G70" s="243" t="s">
        <v>307</v>
      </c>
      <c r="H70" s="243" t="s">
        <v>649</v>
      </c>
      <c r="I70" s="242" t="s">
        <v>650</v>
      </c>
    </row>
    <row r="71" spans="1:9" ht="18" customHeight="1">
      <c r="A71" s="238" t="s">
        <v>546</v>
      </c>
      <c r="B71" s="239" t="s">
        <v>378</v>
      </c>
      <c r="C71" s="240" t="s">
        <v>379</v>
      </c>
      <c r="D71" s="240"/>
      <c r="E71" s="241"/>
      <c r="F71" s="242"/>
      <c r="G71" s="243" t="s">
        <v>308</v>
      </c>
      <c r="H71" s="243" t="s">
        <v>651</v>
      </c>
      <c r="I71" s="242" t="s">
        <v>652</v>
      </c>
    </row>
    <row r="72" spans="1:9" ht="18" customHeight="1">
      <c r="A72" s="238" t="s">
        <v>546</v>
      </c>
      <c r="B72" s="239" t="s">
        <v>378</v>
      </c>
      <c r="C72" s="240" t="s">
        <v>379</v>
      </c>
      <c r="D72" s="240"/>
      <c r="E72" s="241"/>
      <c r="F72" s="242"/>
      <c r="G72" s="243" t="s">
        <v>309</v>
      </c>
      <c r="H72" s="243" t="s">
        <v>653</v>
      </c>
      <c r="I72" s="242" t="s">
        <v>654</v>
      </c>
    </row>
    <row r="73" spans="1:9" ht="18" customHeight="1">
      <c r="A73" s="238" t="s">
        <v>546</v>
      </c>
      <c r="B73" s="239" t="s">
        <v>378</v>
      </c>
      <c r="C73" s="240" t="s">
        <v>379</v>
      </c>
      <c r="D73" s="240"/>
      <c r="E73" s="241"/>
      <c r="F73" s="242"/>
      <c r="G73" s="243" t="s">
        <v>310</v>
      </c>
      <c r="H73" s="243" t="s">
        <v>655</v>
      </c>
      <c r="I73" s="242" t="s">
        <v>558</v>
      </c>
    </row>
    <row r="74" spans="1:9" ht="18" customHeight="1">
      <c r="A74" s="238" t="s">
        <v>546</v>
      </c>
      <c r="B74" s="239" t="s">
        <v>378</v>
      </c>
      <c r="C74" s="240" t="s">
        <v>379</v>
      </c>
      <c r="D74" s="240"/>
      <c r="E74" s="241"/>
      <c r="F74" s="242" t="s">
        <v>312</v>
      </c>
      <c r="G74" s="243" t="s">
        <v>559</v>
      </c>
      <c r="H74" s="243" t="s">
        <v>656</v>
      </c>
      <c r="I74" s="242" t="s">
        <v>531</v>
      </c>
    </row>
    <row r="75" spans="1:9" ht="18" customHeight="1">
      <c r="A75" s="238" t="s">
        <v>546</v>
      </c>
      <c r="B75" s="239" t="s">
        <v>378</v>
      </c>
      <c r="C75" s="240" t="s">
        <v>379</v>
      </c>
      <c r="D75" s="240"/>
      <c r="E75" s="241"/>
      <c r="F75" s="242" t="s">
        <v>318</v>
      </c>
      <c r="G75" s="243" t="s">
        <v>318</v>
      </c>
      <c r="H75" s="243" t="s">
        <v>657</v>
      </c>
      <c r="I75" s="242" t="s">
        <v>562</v>
      </c>
    </row>
    <row r="76" spans="1:9" ht="18" customHeight="1">
      <c r="A76" s="238" t="s">
        <v>546</v>
      </c>
      <c r="B76" s="239" t="s">
        <v>378</v>
      </c>
      <c r="C76" s="240" t="s">
        <v>379</v>
      </c>
      <c r="D76" s="240"/>
      <c r="E76" s="241" t="s">
        <v>658</v>
      </c>
      <c r="F76" s="242" t="s">
        <v>548</v>
      </c>
      <c r="G76" s="243" t="s">
        <v>548</v>
      </c>
      <c r="H76" s="243" t="s">
        <v>659</v>
      </c>
      <c r="I76" s="242" t="s">
        <v>550</v>
      </c>
    </row>
    <row r="77" spans="1:9" ht="18" customHeight="1">
      <c r="A77" s="238" t="s">
        <v>546</v>
      </c>
      <c r="B77" s="239" t="s">
        <v>378</v>
      </c>
      <c r="C77" s="240" t="s">
        <v>379</v>
      </c>
      <c r="D77" s="240"/>
      <c r="E77" s="241"/>
      <c r="F77" s="242" t="s">
        <v>306</v>
      </c>
      <c r="G77" s="243" t="s">
        <v>307</v>
      </c>
      <c r="H77" s="243" t="s">
        <v>660</v>
      </c>
      <c r="I77" s="242" t="s">
        <v>661</v>
      </c>
    </row>
    <row r="78" spans="1:9" ht="18" customHeight="1">
      <c r="A78" s="238" t="s">
        <v>546</v>
      </c>
      <c r="B78" s="239" t="s">
        <v>378</v>
      </c>
      <c r="C78" s="240" t="s">
        <v>379</v>
      </c>
      <c r="D78" s="240"/>
      <c r="E78" s="241"/>
      <c r="F78" s="242"/>
      <c r="G78" s="243" t="s">
        <v>308</v>
      </c>
      <c r="H78" s="243" t="s">
        <v>662</v>
      </c>
      <c r="I78" s="242" t="s">
        <v>663</v>
      </c>
    </row>
    <row r="79" spans="1:9" ht="18" customHeight="1">
      <c r="A79" s="238" t="s">
        <v>546</v>
      </c>
      <c r="B79" s="239" t="s">
        <v>378</v>
      </c>
      <c r="C79" s="240" t="s">
        <v>379</v>
      </c>
      <c r="D79" s="240"/>
      <c r="E79" s="241"/>
      <c r="F79" s="242"/>
      <c r="G79" s="243" t="s">
        <v>309</v>
      </c>
      <c r="H79" s="243" t="s">
        <v>664</v>
      </c>
      <c r="I79" s="242" t="s">
        <v>665</v>
      </c>
    </row>
    <row r="80" spans="1:9" ht="18" customHeight="1">
      <c r="A80" s="238" t="s">
        <v>546</v>
      </c>
      <c r="B80" s="239" t="s">
        <v>378</v>
      </c>
      <c r="C80" s="240" t="s">
        <v>379</v>
      </c>
      <c r="D80" s="240"/>
      <c r="E80" s="241"/>
      <c r="F80" s="242"/>
      <c r="G80" s="243" t="s">
        <v>310</v>
      </c>
      <c r="H80" s="243" t="s">
        <v>666</v>
      </c>
      <c r="I80" s="242" t="s">
        <v>667</v>
      </c>
    </row>
    <row r="81" spans="1:9" ht="18" customHeight="1">
      <c r="A81" s="238" t="s">
        <v>546</v>
      </c>
      <c r="B81" s="239" t="s">
        <v>378</v>
      </c>
      <c r="C81" s="240" t="s">
        <v>379</v>
      </c>
      <c r="D81" s="240"/>
      <c r="E81" s="241" t="s">
        <v>668</v>
      </c>
      <c r="F81" s="242" t="s">
        <v>548</v>
      </c>
      <c r="G81" s="243" t="s">
        <v>548</v>
      </c>
      <c r="H81" s="243" t="s">
        <v>669</v>
      </c>
      <c r="I81" s="242" t="s">
        <v>670</v>
      </c>
    </row>
    <row r="82" spans="1:9" ht="18" customHeight="1">
      <c r="A82" s="238" t="s">
        <v>546</v>
      </c>
      <c r="B82" s="239" t="s">
        <v>378</v>
      </c>
      <c r="C82" s="240" t="s">
        <v>379</v>
      </c>
      <c r="D82" s="240"/>
      <c r="E82" s="241"/>
      <c r="F82" s="242" t="s">
        <v>306</v>
      </c>
      <c r="G82" s="243" t="s">
        <v>307</v>
      </c>
      <c r="H82" s="243" t="s">
        <v>671</v>
      </c>
      <c r="I82" s="242" t="s">
        <v>672</v>
      </c>
    </row>
    <row r="83" spans="1:9" ht="18" customHeight="1">
      <c r="A83" s="238" t="s">
        <v>546</v>
      </c>
      <c r="B83" s="239" t="s">
        <v>378</v>
      </c>
      <c r="C83" s="240" t="s">
        <v>379</v>
      </c>
      <c r="D83" s="240"/>
      <c r="E83" s="241"/>
      <c r="F83" s="242"/>
      <c r="G83" s="243" t="s">
        <v>308</v>
      </c>
      <c r="H83" s="243" t="s">
        <v>673</v>
      </c>
      <c r="I83" s="242" t="s">
        <v>531</v>
      </c>
    </row>
    <row r="84" spans="1:9" ht="18" customHeight="1">
      <c r="A84" s="238" t="s">
        <v>546</v>
      </c>
      <c r="B84" s="239" t="s">
        <v>378</v>
      </c>
      <c r="C84" s="240" t="s">
        <v>379</v>
      </c>
      <c r="D84" s="240"/>
      <c r="E84" s="241"/>
      <c r="F84" s="242"/>
      <c r="G84" s="243" t="s">
        <v>310</v>
      </c>
      <c r="H84" s="243" t="s">
        <v>674</v>
      </c>
      <c r="I84" s="242" t="s">
        <v>558</v>
      </c>
    </row>
    <row r="85" spans="1:9" ht="18" customHeight="1">
      <c r="A85" s="238" t="s">
        <v>546</v>
      </c>
      <c r="B85" s="239" t="s">
        <v>378</v>
      </c>
      <c r="C85" s="240" t="s">
        <v>379</v>
      </c>
      <c r="D85" s="240"/>
      <c r="E85" s="241" t="s">
        <v>675</v>
      </c>
      <c r="F85" s="242" t="s">
        <v>548</v>
      </c>
      <c r="G85" s="243" t="s">
        <v>548</v>
      </c>
      <c r="H85" s="243" t="s">
        <v>676</v>
      </c>
      <c r="I85" s="242" t="s">
        <v>670</v>
      </c>
    </row>
    <row r="86" spans="1:9" ht="18" customHeight="1">
      <c r="A86" s="238" t="s">
        <v>546</v>
      </c>
      <c r="B86" s="239" t="s">
        <v>378</v>
      </c>
      <c r="C86" s="240" t="s">
        <v>379</v>
      </c>
      <c r="D86" s="240"/>
      <c r="E86" s="241"/>
      <c r="F86" s="242" t="s">
        <v>306</v>
      </c>
      <c r="G86" s="243" t="s">
        <v>307</v>
      </c>
      <c r="H86" s="243" t="s">
        <v>677</v>
      </c>
      <c r="I86" s="242" t="s">
        <v>678</v>
      </c>
    </row>
    <row r="87" spans="1:9" ht="18" customHeight="1">
      <c r="A87" s="238" t="s">
        <v>546</v>
      </c>
      <c r="B87" s="239" t="s">
        <v>378</v>
      </c>
      <c r="C87" s="240" t="s">
        <v>379</v>
      </c>
      <c r="D87" s="240"/>
      <c r="E87" s="241"/>
      <c r="F87" s="242"/>
      <c r="G87" s="243" t="s">
        <v>308</v>
      </c>
      <c r="H87" s="243" t="s">
        <v>679</v>
      </c>
      <c r="I87" s="242" t="s">
        <v>680</v>
      </c>
    </row>
    <row r="88" spans="1:9" ht="18" customHeight="1">
      <c r="A88" s="238" t="s">
        <v>546</v>
      </c>
      <c r="B88" s="239" t="s">
        <v>378</v>
      </c>
      <c r="C88" s="240" t="s">
        <v>379</v>
      </c>
      <c r="D88" s="240"/>
      <c r="E88" s="241"/>
      <c r="F88" s="242"/>
      <c r="G88" s="243" t="s">
        <v>309</v>
      </c>
      <c r="H88" s="243" t="s">
        <v>681</v>
      </c>
      <c r="I88" s="242" t="s">
        <v>682</v>
      </c>
    </row>
    <row r="89" spans="1:9" ht="18" customHeight="1">
      <c r="A89" s="238" t="s">
        <v>546</v>
      </c>
      <c r="B89" s="239" t="s">
        <v>378</v>
      </c>
      <c r="C89" s="240" t="s">
        <v>379</v>
      </c>
      <c r="D89" s="240"/>
      <c r="E89" s="241"/>
      <c r="F89" s="242"/>
      <c r="G89" s="243" t="s">
        <v>310</v>
      </c>
      <c r="H89" s="243" t="s">
        <v>683</v>
      </c>
      <c r="I89" s="242" t="s">
        <v>558</v>
      </c>
    </row>
    <row r="90" spans="1:9" ht="18" customHeight="1">
      <c r="A90" s="238" t="s">
        <v>546</v>
      </c>
      <c r="B90" s="239" t="s">
        <v>378</v>
      </c>
      <c r="C90" s="240" t="s">
        <v>379</v>
      </c>
      <c r="D90" s="240"/>
      <c r="E90" s="241"/>
      <c r="F90" s="242" t="s">
        <v>312</v>
      </c>
      <c r="G90" s="243" t="s">
        <v>559</v>
      </c>
      <c r="H90" s="243" t="s">
        <v>684</v>
      </c>
      <c r="I90" s="242" t="s">
        <v>531</v>
      </c>
    </row>
    <row r="91" spans="1:9" ht="18" customHeight="1">
      <c r="A91" s="238" t="s">
        <v>546</v>
      </c>
      <c r="B91" s="239" t="s">
        <v>378</v>
      </c>
      <c r="C91" s="240" t="s">
        <v>379</v>
      </c>
      <c r="D91" s="240"/>
      <c r="E91" s="241"/>
      <c r="F91" s="242" t="s">
        <v>318</v>
      </c>
      <c r="G91" s="243" t="s">
        <v>318</v>
      </c>
      <c r="H91" s="243" t="s">
        <v>685</v>
      </c>
      <c r="I91" s="242" t="s">
        <v>686</v>
      </c>
    </row>
    <row r="92" spans="1:9" ht="18" customHeight="1">
      <c r="A92" s="238" t="s">
        <v>546</v>
      </c>
      <c r="B92" s="239" t="s">
        <v>378</v>
      </c>
      <c r="C92" s="240" t="s">
        <v>379</v>
      </c>
      <c r="D92" s="240"/>
      <c r="E92" s="241" t="s">
        <v>687</v>
      </c>
      <c r="F92" s="242" t="s">
        <v>548</v>
      </c>
      <c r="G92" s="243" t="s">
        <v>548</v>
      </c>
      <c r="H92" s="243" t="s">
        <v>688</v>
      </c>
      <c r="I92" s="242" t="s">
        <v>689</v>
      </c>
    </row>
    <row r="93" spans="1:9" ht="18" customHeight="1">
      <c r="A93" s="238" t="s">
        <v>546</v>
      </c>
      <c r="B93" s="239" t="s">
        <v>378</v>
      </c>
      <c r="C93" s="240" t="s">
        <v>379</v>
      </c>
      <c r="D93" s="240"/>
      <c r="E93" s="241"/>
      <c r="F93" s="242" t="s">
        <v>306</v>
      </c>
      <c r="G93" s="243" t="s">
        <v>307</v>
      </c>
      <c r="H93" s="243" t="s">
        <v>690</v>
      </c>
      <c r="I93" s="242" t="s">
        <v>691</v>
      </c>
    </row>
    <row r="94" spans="1:9" ht="18" customHeight="1">
      <c r="A94" s="238" t="s">
        <v>546</v>
      </c>
      <c r="B94" s="239" t="s">
        <v>378</v>
      </c>
      <c r="C94" s="240" t="s">
        <v>379</v>
      </c>
      <c r="D94" s="240"/>
      <c r="E94" s="241"/>
      <c r="F94" s="242"/>
      <c r="G94" s="243" t="s">
        <v>308</v>
      </c>
      <c r="H94" s="243" t="s">
        <v>692</v>
      </c>
      <c r="I94" s="242" t="s">
        <v>576</v>
      </c>
    </row>
    <row r="95" spans="1:9" ht="18" customHeight="1">
      <c r="A95" s="238" t="s">
        <v>546</v>
      </c>
      <c r="B95" s="239" t="s">
        <v>378</v>
      </c>
      <c r="C95" s="240" t="s">
        <v>379</v>
      </c>
      <c r="D95" s="240"/>
      <c r="E95" s="241"/>
      <c r="F95" s="242"/>
      <c r="G95" s="243" t="s">
        <v>309</v>
      </c>
      <c r="H95" s="243" t="s">
        <v>693</v>
      </c>
      <c r="I95" s="242" t="s">
        <v>581</v>
      </c>
    </row>
    <row r="96" spans="1:9" ht="18" customHeight="1">
      <c r="A96" s="238" t="s">
        <v>546</v>
      </c>
      <c r="B96" s="239" t="s">
        <v>378</v>
      </c>
      <c r="C96" s="240" t="s">
        <v>379</v>
      </c>
      <c r="D96" s="240"/>
      <c r="E96" s="241"/>
      <c r="F96" s="242"/>
      <c r="G96" s="243" t="s">
        <v>310</v>
      </c>
      <c r="H96" s="243" t="s">
        <v>694</v>
      </c>
      <c r="I96" s="242" t="s">
        <v>695</v>
      </c>
    </row>
    <row r="97" spans="1:9" ht="18" customHeight="1">
      <c r="A97" s="238" t="s">
        <v>546</v>
      </c>
      <c r="B97" s="239" t="s">
        <v>378</v>
      </c>
      <c r="C97" s="240" t="s">
        <v>379</v>
      </c>
      <c r="D97" s="240"/>
      <c r="E97" s="241"/>
      <c r="F97" s="242" t="s">
        <v>312</v>
      </c>
      <c r="G97" s="243" t="s">
        <v>559</v>
      </c>
      <c r="H97" s="243" t="s">
        <v>584</v>
      </c>
      <c r="I97" s="242" t="s">
        <v>531</v>
      </c>
    </row>
    <row r="98" spans="1:9" ht="18" customHeight="1">
      <c r="A98" s="238" t="s">
        <v>546</v>
      </c>
      <c r="B98" s="239" t="s">
        <v>378</v>
      </c>
      <c r="C98" s="240" t="s">
        <v>379</v>
      </c>
      <c r="D98" s="240"/>
      <c r="E98" s="241"/>
      <c r="F98" s="242" t="s">
        <v>318</v>
      </c>
      <c r="G98" s="243" t="s">
        <v>318</v>
      </c>
      <c r="H98" s="243" t="s">
        <v>696</v>
      </c>
      <c r="I98" s="242" t="s">
        <v>697</v>
      </c>
    </row>
    <row r="99" spans="1:9" ht="18" customHeight="1">
      <c r="A99" s="238" t="s">
        <v>546</v>
      </c>
      <c r="B99" s="239" t="s">
        <v>378</v>
      </c>
      <c r="C99" s="240" t="s">
        <v>379</v>
      </c>
      <c r="D99" s="240"/>
      <c r="E99" s="241" t="s">
        <v>698</v>
      </c>
      <c r="F99" s="242" t="s">
        <v>548</v>
      </c>
      <c r="G99" s="243" t="s">
        <v>548</v>
      </c>
      <c r="H99" s="243" t="s">
        <v>699</v>
      </c>
      <c r="I99" s="242" t="s">
        <v>550</v>
      </c>
    </row>
    <row r="100" spans="1:9" ht="18" customHeight="1">
      <c r="A100" s="238" t="s">
        <v>546</v>
      </c>
      <c r="B100" s="239" t="s">
        <v>378</v>
      </c>
      <c r="C100" s="240" t="s">
        <v>379</v>
      </c>
      <c r="D100" s="240"/>
      <c r="E100" s="241"/>
      <c r="F100" s="242" t="s">
        <v>306</v>
      </c>
      <c r="G100" s="243" t="s">
        <v>307</v>
      </c>
      <c r="H100" s="243" t="s">
        <v>700</v>
      </c>
      <c r="I100" s="242" t="s">
        <v>661</v>
      </c>
    </row>
    <row r="101" spans="1:9" ht="18" customHeight="1">
      <c r="A101" s="238" t="s">
        <v>546</v>
      </c>
      <c r="B101" s="239" t="s">
        <v>378</v>
      </c>
      <c r="C101" s="240" t="s">
        <v>379</v>
      </c>
      <c r="D101" s="240"/>
      <c r="E101" s="241"/>
      <c r="F101" s="242"/>
      <c r="G101" s="243" t="s">
        <v>307</v>
      </c>
      <c r="H101" s="243" t="s">
        <v>701</v>
      </c>
      <c r="I101" s="242" t="s">
        <v>661</v>
      </c>
    </row>
    <row r="102" spans="1:9" ht="18" customHeight="1">
      <c r="A102" s="238" t="s">
        <v>546</v>
      </c>
      <c r="B102" s="239" t="s">
        <v>378</v>
      </c>
      <c r="C102" s="240" t="s">
        <v>379</v>
      </c>
      <c r="D102" s="240"/>
      <c r="E102" s="241"/>
      <c r="F102" s="242"/>
      <c r="G102" s="243" t="s">
        <v>308</v>
      </c>
      <c r="H102" s="243" t="s">
        <v>702</v>
      </c>
      <c r="I102" s="242" t="s">
        <v>703</v>
      </c>
    </row>
    <row r="103" spans="1:9" ht="18" customHeight="1">
      <c r="A103" s="238" t="s">
        <v>546</v>
      </c>
      <c r="B103" s="239" t="s">
        <v>378</v>
      </c>
      <c r="C103" s="240" t="s">
        <v>379</v>
      </c>
      <c r="D103" s="240"/>
      <c r="E103" s="241"/>
      <c r="F103" s="242"/>
      <c r="G103" s="243" t="s">
        <v>309</v>
      </c>
      <c r="H103" s="243" t="s">
        <v>704</v>
      </c>
      <c r="I103" s="242" t="s">
        <v>705</v>
      </c>
    </row>
    <row r="104" spans="1:9" ht="18" customHeight="1">
      <c r="A104" s="238" t="s">
        <v>546</v>
      </c>
      <c r="B104" s="239" t="s">
        <v>378</v>
      </c>
      <c r="C104" s="240" t="s">
        <v>379</v>
      </c>
      <c r="D104" s="240"/>
      <c r="E104" s="241"/>
      <c r="F104" s="242"/>
      <c r="G104" s="243" t="s">
        <v>310</v>
      </c>
      <c r="H104" s="243" t="s">
        <v>706</v>
      </c>
      <c r="I104" s="242" t="s">
        <v>707</v>
      </c>
    </row>
    <row r="105" spans="1:9" ht="18" customHeight="1">
      <c r="A105" s="238" t="s">
        <v>546</v>
      </c>
      <c r="B105" s="239" t="s">
        <v>378</v>
      </c>
      <c r="C105" s="240" t="s">
        <v>379</v>
      </c>
      <c r="D105" s="240"/>
      <c r="E105" s="241"/>
      <c r="F105" s="242" t="s">
        <v>312</v>
      </c>
      <c r="G105" s="243" t="s">
        <v>559</v>
      </c>
      <c r="H105" s="243" t="s">
        <v>708</v>
      </c>
      <c r="I105" s="242" t="s">
        <v>531</v>
      </c>
    </row>
    <row r="106" spans="1:9" ht="18" customHeight="1">
      <c r="A106" s="238" t="s">
        <v>546</v>
      </c>
      <c r="B106" s="239" t="s">
        <v>378</v>
      </c>
      <c r="C106" s="240" t="s">
        <v>379</v>
      </c>
      <c r="D106" s="240"/>
      <c r="E106" s="241"/>
      <c r="F106" s="242" t="s">
        <v>318</v>
      </c>
      <c r="G106" s="243" t="s">
        <v>318</v>
      </c>
      <c r="H106" s="243" t="s">
        <v>709</v>
      </c>
      <c r="I106" s="242" t="s">
        <v>710</v>
      </c>
    </row>
    <row r="107" spans="1:9" ht="18" customHeight="1">
      <c r="A107" s="238" t="s">
        <v>546</v>
      </c>
      <c r="B107" s="239" t="s">
        <v>378</v>
      </c>
      <c r="C107" s="240" t="s">
        <v>379</v>
      </c>
      <c r="D107" s="240"/>
      <c r="E107" s="241" t="s">
        <v>711</v>
      </c>
      <c r="F107" s="242" t="s">
        <v>548</v>
      </c>
      <c r="G107" s="243" t="s">
        <v>548</v>
      </c>
      <c r="H107" s="243" t="s">
        <v>712</v>
      </c>
      <c r="I107" s="242" t="s">
        <v>550</v>
      </c>
    </row>
    <row r="108" spans="1:9" ht="18" customHeight="1">
      <c r="A108" s="238" t="s">
        <v>546</v>
      </c>
      <c r="B108" s="239" t="s">
        <v>378</v>
      </c>
      <c r="C108" s="240" t="s">
        <v>379</v>
      </c>
      <c r="D108" s="240"/>
      <c r="E108" s="241"/>
      <c r="F108" s="242" t="s">
        <v>306</v>
      </c>
      <c r="G108" s="243" t="s">
        <v>307</v>
      </c>
      <c r="H108" s="243" t="s">
        <v>713</v>
      </c>
      <c r="I108" s="242" t="s">
        <v>591</v>
      </c>
    </row>
    <row r="109" spans="1:9" ht="18" customHeight="1">
      <c r="A109" s="238" t="s">
        <v>546</v>
      </c>
      <c r="B109" s="239" t="s">
        <v>378</v>
      </c>
      <c r="C109" s="240" t="s">
        <v>379</v>
      </c>
      <c r="D109" s="240"/>
      <c r="E109" s="241"/>
      <c r="F109" s="242"/>
      <c r="G109" s="243" t="s">
        <v>307</v>
      </c>
      <c r="H109" s="243" t="s">
        <v>714</v>
      </c>
      <c r="I109" s="242" t="s">
        <v>715</v>
      </c>
    </row>
    <row r="110" spans="1:9" ht="18" customHeight="1">
      <c r="A110" s="238" t="s">
        <v>546</v>
      </c>
      <c r="B110" s="239" t="s">
        <v>378</v>
      </c>
      <c r="C110" s="240" t="s">
        <v>379</v>
      </c>
      <c r="D110" s="240"/>
      <c r="E110" s="241"/>
      <c r="F110" s="242"/>
      <c r="G110" s="243" t="s">
        <v>307</v>
      </c>
      <c r="H110" s="243"/>
      <c r="I110" s="242"/>
    </row>
    <row r="111" spans="1:9" ht="18" customHeight="1">
      <c r="A111" s="238" t="s">
        <v>546</v>
      </c>
      <c r="B111" s="239" t="s">
        <v>378</v>
      </c>
      <c r="C111" s="240" t="s">
        <v>379</v>
      </c>
      <c r="D111" s="240"/>
      <c r="E111" s="241"/>
      <c r="F111" s="242"/>
      <c r="G111" s="243" t="s">
        <v>308</v>
      </c>
      <c r="H111" s="243" t="s">
        <v>716</v>
      </c>
      <c r="I111" s="242" t="s">
        <v>643</v>
      </c>
    </row>
    <row r="112" spans="1:9" ht="18" customHeight="1">
      <c r="A112" s="238" t="s">
        <v>546</v>
      </c>
      <c r="B112" s="239" t="s">
        <v>378</v>
      </c>
      <c r="C112" s="240" t="s">
        <v>379</v>
      </c>
      <c r="D112" s="240"/>
      <c r="E112" s="241"/>
      <c r="F112" s="242"/>
      <c r="G112" s="243" t="s">
        <v>309</v>
      </c>
      <c r="H112" s="243" t="s">
        <v>644</v>
      </c>
      <c r="I112" s="242" t="s">
        <v>531</v>
      </c>
    </row>
    <row r="113" spans="1:9" ht="18" customHeight="1">
      <c r="A113" s="238" t="s">
        <v>546</v>
      </c>
      <c r="B113" s="239" t="s">
        <v>378</v>
      </c>
      <c r="C113" s="240" t="s">
        <v>379</v>
      </c>
      <c r="D113" s="240"/>
      <c r="E113" s="241"/>
      <c r="F113" s="242"/>
      <c r="G113" s="243" t="s">
        <v>310</v>
      </c>
      <c r="H113" s="243" t="s">
        <v>645</v>
      </c>
      <c r="I113" s="242" t="s">
        <v>717</v>
      </c>
    </row>
    <row r="114" spans="1:9" ht="18" customHeight="1">
      <c r="A114" s="238" t="s">
        <v>546</v>
      </c>
      <c r="B114" s="239" t="s">
        <v>378</v>
      </c>
      <c r="C114" s="240" t="s">
        <v>379</v>
      </c>
      <c r="D114" s="240"/>
      <c r="E114" s="241"/>
      <c r="F114" s="242" t="s">
        <v>312</v>
      </c>
      <c r="G114" s="243" t="s">
        <v>559</v>
      </c>
      <c r="H114" s="243" t="s">
        <v>718</v>
      </c>
      <c r="I114" s="242" t="s">
        <v>531</v>
      </c>
    </row>
    <row r="115" spans="1:9" ht="18" customHeight="1">
      <c r="A115" s="238" t="s">
        <v>546</v>
      </c>
      <c r="B115" s="239" t="s">
        <v>378</v>
      </c>
      <c r="C115" s="240" t="s">
        <v>379</v>
      </c>
      <c r="D115" s="240"/>
      <c r="E115" s="241"/>
      <c r="F115" s="242" t="s">
        <v>318</v>
      </c>
      <c r="G115" s="243" t="s">
        <v>318</v>
      </c>
      <c r="H115" s="243" t="s">
        <v>646</v>
      </c>
      <c r="I115" s="242" t="s">
        <v>719</v>
      </c>
    </row>
    <row r="116" spans="1:9" ht="18" customHeight="1">
      <c r="A116" s="238" t="s">
        <v>546</v>
      </c>
      <c r="B116" s="239" t="s">
        <v>378</v>
      </c>
      <c r="C116" s="240" t="s">
        <v>379</v>
      </c>
      <c r="D116" s="240"/>
      <c r="E116" s="241" t="s">
        <v>720</v>
      </c>
      <c r="F116" s="242" t="s">
        <v>548</v>
      </c>
      <c r="G116" s="243" t="s">
        <v>548</v>
      </c>
      <c r="H116" s="243" t="s">
        <v>721</v>
      </c>
      <c r="I116" s="242" t="s">
        <v>589</v>
      </c>
    </row>
    <row r="117" spans="1:9" ht="18" customHeight="1">
      <c r="A117" s="238" t="s">
        <v>546</v>
      </c>
      <c r="B117" s="239" t="s">
        <v>378</v>
      </c>
      <c r="C117" s="240" t="s">
        <v>379</v>
      </c>
      <c r="D117" s="240"/>
      <c r="E117" s="241"/>
      <c r="F117" s="242" t="s">
        <v>306</v>
      </c>
      <c r="G117" s="243" t="s">
        <v>307</v>
      </c>
      <c r="H117" s="243" t="s">
        <v>722</v>
      </c>
      <c r="I117" s="242" t="s">
        <v>591</v>
      </c>
    </row>
    <row r="118" spans="1:9" ht="18" customHeight="1">
      <c r="A118" s="238" t="s">
        <v>546</v>
      </c>
      <c r="B118" s="239" t="s">
        <v>378</v>
      </c>
      <c r="C118" s="240" t="s">
        <v>379</v>
      </c>
      <c r="D118" s="240"/>
      <c r="E118" s="241"/>
      <c r="F118" s="242"/>
      <c r="G118" s="243" t="s">
        <v>308</v>
      </c>
      <c r="H118" s="243" t="s">
        <v>723</v>
      </c>
      <c r="I118" s="242" t="s">
        <v>724</v>
      </c>
    </row>
    <row r="119" spans="1:9" ht="18" customHeight="1">
      <c r="A119" s="238" t="s">
        <v>546</v>
      </c>
      <c r="B119" s="239" t="s">
        <v>378</v>
      </c>
      <c r="C119" s="240" t="s">
        <v>379</v>
      </c>
      <c r="D119" s="240"/>
      <c r="E119" s="241"/>
      <c r="F119" s="242"/>
      <c r="G119" s="243" t="s">
        <v>309</v>
      </c>
      <c r="H119" s="243" t="s">
        <v>725</v>
      </c>
      <c r="I119" s="242" t="s">
        <v>705</v>
      </c>
    </row>
    <row r="120" spans="1:9" ht="18" customHeight="1">
      <c r="A120" s="238" t="s">
        <v>546</v>
      </c>
      <c r="B120" s="239" t="s">
        <v>378</v>
      </c>
      <c r="C120" s="240" t="s">
        <v>379</v>
      </c>
      <c r="D120" s="240"/>
      <c r="E120" s="241"/>
      <c r="F120" s="242"/>
      <c r="G120" s="243" t="s">
        <v>310</v>
      </c>
      <c r="H120" s="243" t="s">
        <v>726</v>
      </c>
      <c r="I120" s="242" t="s">
        <v>727</v>
      </c>
    </row>
    <row r="121" spans="1:9" ht="18" customHeight="1">
      <c r="A121" s="238" t="s">
        <v>546</v>
      </c>
      <c r="B121" s="239" t="s">
        <v>378</v>
      </c>
      <c r="C121" s="240" t="s">
        <v>379</v>
      </c>
      <c r="D121" s="240"/>
      <c r="E121" s="241"/>
      <c r="F121" s="242" t="s">
        <v>318</v>
      </c>
      <c r="G121" s="243" t="s">
        <v>318</v>
      </c>
      <c r="H121" s="243" t="s">
        <v>728</v>
      </c>
      <c r="I121" s="242" t="s">
        <v>598</v>
      </c>
    </row>
    <row r="122" spans="1:9" ht="18" customHeight="1">
      <c r="A122" s="238" t="s">
        <v>546</v>
      </c>
      <c r="B122" s="239" t="s">
        <v>378</v>
      </c>
      <c r="C122" s="240" t="s">
        <v>379</v>
      </c>
      <c r="D122" s="240"/>
      <c r="E122" s="241" t="s">
        <v>729</v>
      </c>
      <c r="F122" s="242" t="s">
        <v>548</v>
      </c>
      <c r="G122" s="243" t="s">
        <v>548</v>
      </c>
      <c r="H122" s="243" t="s">
        <v>730</v>
      </c>
      <c r="I122" s="242" t="s">
        <v>731</v>
      </c>
    </row>
    <row r="123" spans="1:9" ht="18" customHeight="1">
      <c r="A123" s="238" t="s">
        <v>546</v>
      </c>
      <c r="B123" s="239" t="s">
        <v>378</v>
      </c>
      <c r="C123" s="240" t="s">
        <v>379</v>
      </c>
      <c r="D123" s="240"/>
      <c r="E123" s="241"/>
      <c r="F123" s="242" t="s">
        <v>306</v>
      </c>
      <c r="G123" s="243" t="s">
        <v>307</v>
      </c>
      <c r="H123" s="243" t="s">
        <v>732</v>
      </c>
      <c r="I123" s="242" t="s">
        <v>733</v>
      </c>
    </row>
    <row r="124" spans="1:9" ht="18" customHeight="1">
      <c r="A124" s="238" t="s">
        <v>546</v>
      </c>
      <c r="B124" s="239" t="s">
        <v>378</v>
      </c>
      <c r="C124" s="240" t="s">
        <v>379</v>
      </c>
      <c r="D124" s="240"/>
      <c r="E124" s="241"/>
      <c r="F124" s="242"/>
      <c r="G124" s="243" t="s">
        <v>308</v>
      </c>
      <c r="H124" s="243" t="s">
        <v>734</v>
      </c>
      <c r="I124" s="242" t="s">
        <v>531</v>
      </c>
    </row>
    <row r="125" spans="1:9" ht="18" customHeight="1">
      <c r="A125" s="238" t="s">
        <v>546</v>
      </c>
      <c r="B125" s="239" t="s">
        <v>378</v>
      </c>
      <c r="C125" s="240" t="s">
        <v>379</v>
      </c>
      <c r="D125" s="240"/>
      <c r="E125" s="241"/>
      <c r="F125" s="242" t="s">
        <v>318</v>
      </c>
      <c r="G125" s="243" t="s">
        <v>318</v>
      </c>
      <c r="H125" s="243" t="s">
        <v>735</v>
      </c>
      <c r="I125" s="242" t="s">
        <v>736</v>
      </c>
    </row>
    <row r="126" spans="1:9" ht="18" customHeight="1">
      <c r="A126" s="238" t="s">
        <v>546</v>
      </c>
      <c r="B126" s="239" t="s">
        <v>378</v>
      </c>
      <c r="C126" s="240" t="s">
        <v>379</v>
      </c>
      <c r="D126" s="240"/>
      <c r="E126" s="241" t="s">
        <v>737</v>
      </c>
      <c r="F126" s="242" t="s">
        <v>548</v>
      </c>
      <c r="G126" s="243" t="s">
        <v>548</v>
      </c>
      <c r="H126" s="243" t="s">
        <v>738</v>
      </c>
      <c r="I126" s="242" t="s">
        <v>589</v>
      </c>
    </row>
    <row r="127" spans="1:9" ht="18" customHeight="1">
      <c r="A127" s="238" t="s">
        <v>546</v>
      </c>
      <c r="B127" s="239" t="s">
        <v>378</v>
      </c>
      <c r="C127" s="240" t="s">
        <v>379</v>
      </c>
      <c r="D127" s="240"/>
      <c r="E127" s="241"/>
      <c r="F127" s="242" t="s">
        <v>306</v>
      </c>
      <c r="G127" s="243" t="s">
        <v>307</v>
      </c>
      <c r="H127" s="243" t="s">
        <v>739</v>
      </c>
      <c r="I127" s="242" t="s">
        <v>591</v>
      </c>
    </row>
    <row r="128" spans="1:9" ht="18" customHeight="1">
      <c r="A128" s="238" t="s">
        <v>546</v>
      </c>
      <c r="B128" s="239" t="s">
        <v>378</v>
      </c>
      <c r="C128" s="240" t="s">
        <v>379</v>
      </c>
      <c r="D128" s="240"/>
      <c r="E128" s="241"/>
      <c r="F128" s="242"/>
      <c r="G128" s="243" t="s">
        <v>308</v>
      </c>
      <c r="H128" s="243" t="s">
        <v>740</v>
      </c>
      <c r="I128" s="242" t="s">
        <v>593</v>
      </c>
    </row>
    <row r="129" spans="1:9" ht="18" customHeight="1">
      <c r="A129" s="238" t="s">
        <v>546</v>
      </c>
      <c r="B129" s="239" t="s">
        <v>378</v>
      </c>
      <c r="C129" s="240" t="s">
        <v>379</v>
      </c>
      <c r="D129" s="240"/>
      <c r="E129" s="241"/>
      <c r="F129" s="242"/>
      <c r="G129" s="243" t="s">
        <v>309</v>
      </c>
      <c r="H129" s="243" t="s">
        <v>741</v>
      </c>
      <c r="I129" s="242" t="s">
        <v>595</v>
      </c>
    </row>
    <row r="130" spans="1:9" ht="18" customHeight="1">
      <c r="A130" s="238" t="s">
        <v>546</v>
      </c>
      <c r="B130" s="239" t="s">
        <v>378</v>
      </c>
      <c r="C130" s="240" t="s">
        <v>379</v>
      </c>
      <c r="D130" s="240"/>
      <c r="E130" s="241"/>
      <c r="F130" s="242"/>
      <c r="G130" s="243" t="s">
        <v>310</v>
      </c>
      <c r="H130" s="243" t="s">
        <v>742</v>
      </c>
      <c r="I130" s="242" t="s">
        <v>558</v>
      </c>
    </row>
    <row r="131" spans="1:9" ht="18" customHeight="1">
      <c r="A131" s="238" t="s">
        <v>546</v>
      </c>
      <c r="B131" s="239" t="s">
        <v>378</v>
      </c>
      <c r="C131" s="240" t="s">
        <v>379</v>
      </c>
      <c r="D131" s="240"/>
      <c r="E131" s="241"/>
      <c r="F131" s="242" t="s">
        <v>318</v>
      </c>
      <c r="G131" s="243" t="s">
        <v>318</v>
      </c>
      <c r="H131" s="243" t="s">
        <v>597</v>
      </c>
      <c r="I131" s="242" t="s">
        <v>743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1"/>
      <c r="F1" s="61"/>
      <c r="G1" s="61"/>
      <c r="H1" s="61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7" t="s">
        <v>38</v>
      </c>
    </row>
    <row r="2" spans="1:255" ht="20.100000000000001" customHeight="1">
      <c r="A2" s="62" t="s">
        <v>241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55" ht="14.25" customHeight="1">
      <c r="A3" s="150" t="s">
        <v>376</v>
      </c>
      <c r="B3" s="3"/>
      <c r="C3" s="3"/>
      <c r="D3" s="3"/>
      <c r="E3" s="3"/>
      <c r="F3" s="61"/>
      <c r="G3" s="61"/>
      <c r="H3" s="61"/>
      <c r="I3" s="67"/>
      <c r="J3" s="67"/>
      <c r="K3" s="67"/>
      <c r="L3" s="67"/>
      <c r="M3" s="67"/>
      <c r="N3" s="67"/>
      <c r="O3" s="67"/>
      <c r="P3" s="67"/>
      <c r="Q3" s="68"/>
      <c r="R3" s="68"/>
      <c r="S3" s="68"/>
      <c r="T3" s="68"/>
      <c r="U3" s="69" t="s">
        <v>1</v>
      </c>
    </row>
    <row r="4" spans="1:255" ht="14.25" customHeight="1">
      <c r="A4" s="320" t="s">
        <v>39</v>
      </c>
      <c r="B4" s="320"/>
      <c r="C4" s="320"/>
      <c r="D4" s="321"/>
      <c r="E4" s="322"/>
      <c r="F4" s="318" t="s">
        <v>267</v>
      </c>
      <c r="G4" s="107" t="s">
        <v>268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  <c r="U4" s="326" t="s">
        <v>284</v>
      </c>
    </row>
    <row r="5" spans="1:255" ht="14.25" customHeight="1">
      <c r="A5" s="320" t="s">
        <v>41</v>
      </c>
      <c r="B5" s="320"/>
      <c r="C5" s="323"/>
      <c r="D5" s="323" t="s">
        <v>42</v>
      </c>
      <c r="E5" s="323" t="s">
        <v>43</v>
      </c>
      <c r="F5" s="318"/>
      <c r="G5" s="324" t="s">
        <v>269</v>
      </c>
      <c r="H5" s="106" t="s">
        <v>270</v>
      </c>
      <c r="I5" s="106"/>
      <c r="J5" s="106"/>
      <c r="K5" s="106"/>
      <c r="L5" s="106"/>
      <c r="M5" s="106"/>
      <c r="N5" s="332" t="s">
        <v>277</v>
      </c>
      <c r="O5" s="332" t="s">
        <v>278</v>
      </c>
      <c r="P5" s="332" t="s">
        <v>279</v>
      </c>
      <c r="Q5" s="329" t="s">
        <v>280</v>
      </c>
      <c r="R5" s="331" t="s">
        <v>281</v>
      </c>
      <c r="S5" s="331" t="s">
        <v>282</v>
      </c>
      <c r="T5" s="331" t="s">
        <v>283</v>
      </c>
      <c r="U5" s="327"/>
    </row>
    <row r="6" spans="1:255" ht="14.25" customHeight="1">
      <c r="A6" s="64" t="s">
        <v>45</v>
      </c>
      <c r="B6" s="64" t="s">
        <v>46</v>
      </c>
      <c r="C6" s="65" t="s">
        <v>47</v>
      </c>
      <c r="D6" s="322"/>
      <c r="E6" s="322"/>
      <c r="F6" s="319"/>
      <c r="G6" s="325"/>
      <c r="H6" s="103" t="s">
        <v>271</v>
      </c>
      <c r="I6" s="104" t="s">
        <v>272</v>
      </c>
      <c r="J6" s="104" t="s">
        <v>273</v>
      </c>
      <c r="K6" s="105" t="s">
        <v>274</v>
      </c>
      <c r="L6" s="105" t="s">
        <v>275</v>
      </c>
      <c r="M6" s="103" t="s">
        <v>276</v>
      </c>
      <c r="N6" s="332"/>
      <c r="O6" s="332"/>
      <c r="P6" s="332"/>
      <c r="Q6" s="330"/>
      <c r="R6" s="331"/>
      <c r="S6" s="331"/>
      <c r="T6" s="331"/>
      <c r="U6" s="328"/>
    </row>
    <row r="7" spans="1:255" s="155" customFormat="1" ht="14.25" customHeight="1">
      <c r="A7" s="163"/>
      <c r="B7" s="163"/>
      <c r="C7" s="163"/>
      <c r="D7" s="163"/>
      <c r="E7" s="163" t="s">
        <v>40</v>
      </c>
      <c r="F7" s="154">
        <f t="shared" ref="F7:N8" si="0">F8</f>
        <v>13687047.230000002</v>
      </c>
      <c r="G7" s="157">
        <f t="shared" si="0"/>
        <v>13687047.230000002</v>
      </c>
      <c r="H7" s="157">
        <f t="shared" si="0"/>
        <v>12987047.23</v>
      </c>
      <c r="I7" s="153">
        <f t="shared" si="0"/>
        <v>12987047.23</v>
      </c>
      <c r="J7" s="153">
        <f t="shared" si="0"/>
        <v>0</v>
      </c>
      <c r="K7" s="157">
        <f t="shared" si="0"/>
        <v>0</v>
      </c>
      <c r="L7" s="157">
        <f t="shared" si="0"/>
        <v>0</v>
      </c>
      <c r="M7" s="152">
        <f t="shared" si="0"/>
        <v>0</v>
      </c>
      <c r="N7" s="157">
        <f t="shared" si="0"/>
        <v>700000</v>
      </c>
      <c r="O7" s="157">
        <f>SUM(0)</f>
        <v>0</v>
      </c>
      <c r="P7" s="157">
        <f>SUM(0)</f>
        <v>0</v>
      </c>
      <c r="Q7" s="157">
        <f t="shared" ref="Q7:U8" si="1">Q8</f>
        <v>0</v>
      </c>
      <c r="R7" s="151">
        <f t="shared" si="1"/>
        <v>0</v>
      </c>
      <c r="S7" s="151">
        <f t="shared" si="1"/>
        <v>0</v>
      </c>
      <c r="T7" s="151">
        <f t="shared" si="1"/>
        <v>0</v>
      </c>
      <c r="U7" s="164">
        <f t="shared" si="1"/>
        <v>0</v>
      </c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</row>
    <row r="8" spans="1:255" ht="14.25" customHeight="1">
      <c r="A8" s="163"/>
      <c r="B8" s="163"/>
      <c r="C8" s="163"/>
      <c r="D8" s="163" t="s">
        <v>337</v>
      </c>
      <c r="E8" s="163" t="s">
        <v>338</v>
      </c>
      <c r="F8" s="154">
        <f t="shared" si="0"/>
        <v>13687047.230000002</v>
      </c>
      <c r="G8" s="157">
        <f t="shared" si="0"/>
        <v>13687047.230000002</v>
      </c>
      <c r="H8" s="157">
        <f t="shared" si="0"/>
        <v>12987047.23</v>
      </c>
      <c r="I8" s="153">
        <f t="shared" si="0"/>
        <v>12987047.23</v>
      </c>
      <c r="J8" s="153">
        <f t="shared" si="0"/>
        <v>0</v>
      </c>
      <c r="K8" s="157">
        <f t="shared" si="0"/>
        <v>0</v>
      </c>
      <c r="L8" s="157">
        <f t="shared" si="0"/>
        <v>0</v>
      </c>
      <c r="M8" s="152">
        <f t="shared" si="0"/>
        <v>0</v>
      </c>
      <c r="N8" s="157">
        <f t="shared" si="0"/>
        <v>700000</v>
      </c>
      <c r="O8" s="157">
        <f t="shared" ref="O8:P25" si="2">SUM(0)</f>
        <v>0</v>
      </c>
      <c r="P8" s="157">
        <f t="shared" si="2"/>
        <v>0</v>
      </c>
      <c r="Q8" s="157">
        <f t="shared" si="1"/>
        <v>0</v>
      </c>
      <c r="R8" s="151">
        <f t="shared" si="1"/>
        <v>0</v>
      </c>
      <c r="S8" s="151">
        <f t="shared" si="1"/>
        <v>0</v>
      </c>
      <c r="T8" s="151">
        <f t="shared" si="1"/>
        <v>0</v>
      </c>
      <c r="U8" s="164">
        <f t="shared" si="1"/>
        <v>0</v>
      </c>
    </row>
    <row r="9" spans="1:255" ht="14.25" customHeight="1">
      <c r="A9" s="163"/>
      <c r="B9" s="163"/>
      <c r="C9" s="163"/>
      <c r="D9" s="163" t="s">
        <v>339</v>
      </c>
      <c r="E9" s="163" t="s">
        <v>340</v>
      </c>
      <c r="F9" s="154">
        <f t="shared" ref="F9:N9" si="3">SUM(F10:F25)</f>
        <v>13687047.230000002</v>
      </c>
      <c r="G9" s="157">
        <f t="shared" si="3"/>
        <v>13687047.230000002</v>
      </c>
      <c r="H9" s="157">
        <f t="shared" si="3"/>
        <v>12987047.23</v>
      </c>
      <c r="I9" s="153">
        <f t="shared" si="3"/>
        <v>12987047.23</v>
      </c>
      <c r="J9" s="153">
        <f t="shared" si="3"/>
        <v>0</v>
      </c>
      <c r="K9" s="157">
        <f t="shared" si="3"/>
        <v>0</v>
      </c>
      <c r="L9" s="157">
        <f t="shared" si="3"/>
        <v>0</v>
      </c>
      <c r="M9" s="152">
        <f t="shared" si="3"/>
        <v>0</v>
      </c>
      <c r="N9" s="157">
        <f t="shared" si="3"/>
        <v>700000</v>
      </c>
      <c r="O9" s="157">
        <f t="shared" si="2"/>
        <v>0</v>
      </c>
      <c r="P9" s="157">
        <f t="shared" si="2"/>
        <v>0</v>
      </c>
      <c r="Q9" s="157">
        <f>SUM(Q10:Q25)</f>
        <v>0</v>
      </c>
      <c r="R9" s="151">
        <f>SUM(R10:R25)</f>
        <v>0</v>
      </c>
      <c r="S9" s="151">
        <f>SUM(S10:S25)</f>
        <v>0</v>
      </c>
      <c r="T9" s="151">
        <f>SUM(T10:T25)</f>
        <v>0</v>
      </c>
      <c r="U9" s="164">
        <f>SUM(U10:U25)</f>
        <v>0</v>
      </c>
    </row>
    <row r="10" spans="1:255" ht="14.25" customHeight="1">
      <c r="A10" s="163" t="s">
        <v>341</v>
      </c>
      <c r="B10" s="163" t="s">
        <v>342</v>
      </c>
      <c r="C10" s="163" t="s">
        <v>343</v>
      </c>
      <c r="D10" s="163" t="s">
        <v>344</v>
      </c>
      <c r="E10" s="163" t="s">
        <v>345</v>
      </c>
      <c r="F10" s="154">
        <v>3236550.12</v>
      </c>
      <c r="G10" s="157">
        <v>3236550.12</v>
      </c>
      <c r="H10" s="157">
        <v>3236550.12</v>
      </c>
      <c r="I10" s="153">
        <v>3236550.12</v>
      </c>
      <c r="J10" s="153">
        <v>0</v>
      </c>
      <c r="K10" s="157">
        <v>0</v>
      </c>
      <c r="L10" s="157">
        <v>0</v>
      </c>
      <c r="M10" s="152">
        <v>0</v>
      </c>
      <c r="N10" s="157">
        <v>0</v>
      </c>
      <c r="O10" s="157">
        <f t="shared" si="2"/>
        <v>0</v>
      </c>
      <c r="P10" s="157">
        <f t="shared" si="2"/>
        <v>0</v>
      </c>
      <c r="Q10" s="157">
        <v>0</v>
      </c>
      <c r="R10" s="151">
        <v>0</v>
      </c>
      <c r="S10" s="151">
        <v>0</v>
      </c>
      <c r="T10" s="151">
        <v>0</v>
      </c>
      <c r="U10" s="164">
        <v>0</v>
      </c>
    </row>
    <row r="11" spans="1:255" ht="14.25" customHeight="1">
      <c r="A11" s="163" t="s">
        <v>341</v>
      </c>
      <c r="B11" s="163" t="s">
        <v>342</v>
      </c>
      <c r="C11" s="163" t="s">
        <v>346</v>
      </c>
      <c r="D11" s="163" t="s">
        <v>344</v>
      </c>
      <c r="E11" s="163" t="s">
        <v>347</v>
      </c>
      <c r="F11" s="154">
        <v>404194</v>
      </c>
      <c r="G11" s="157">
        <v>404194</v>
      </c>
      <c r="H11" s="157">
        <v>404194</v>
      </c>
      <c r="I11" s="153">
        <v>404194</v>
      </c>
      <c r="J11" s="153">
        <v>0</v>
      </c>
      <c r="K11" s="157">
        <v>0</v>
      </c>
      <c r="L11" s="157">
        <v>0</v>
      </c>
      <c r="M11" s="152">
        <v>0</v>
      </c>
      <c r="N11" s="157">
        <v>0</v>
      </c>
      <c r="O11" s="157">
        <f t="shared" si="2"/>
        <v>0</v>
      </c>
      <c r="P11" s="157">
        <f t="shared" si="2"/>
        <v>0</v>
      </c>
      <c r="Q11" s="157">
        <v>0</v>
      </c>
      <c r="R11" s="151">
        <v>0</v>
      </c>
      <c r="S11" s="151">
        <v>0</v>
      </c>
      <c r="T11" s="151">
        <v>0</v>
      </c>
      <c r="U11" s="164">
        <v>0</v>
      </c>
    </row>
    <row r="12" spans="1:255" ht="14.25" customHeight="1">
      <c r="A12" s="163" t="s">
        <v>348</v>
      </c>
      <c r="B12" s="163" t="s">
        <v>343</v>
      </c>
      <c r="C12" s="163" t="s">
        <v>349</v>
      </c>
      <c r="D12" s="163" t="s">
        <v>344</v>
      </c>
      <c r="E12" s="163" t="s">
        <v>350</v>
      </c>
      <c r="F12" s="154">
        <v>509234</v>
      </c>
      <c r="G12" s="157">
        <v>509234</v>
      </c>
      <c r="H12" s="157">
        <v>509234</v>
      </c>
      <c r="I12" s="153">
        <v>509234</v>
      </c>
      <c r="J12" s="153">
        <v>0</v>
      </c>
      <c r="K12" s="157">
        <v>0</v>
      </c>
      <c r="L12" s="157">
        <v>0</v>
      </c>
      <c r="M12" s="152">
        <v>0</v>
      </c>
      <c r="N12" s="157">
        <v>0</v>
      </c>
      <c r="O12" s="157">
        <f t="shared" si="2"/>
        <v>0</v>
      </c>
      <c r="P12" s="157">
        <f t="shared" si="2"/>
        <v>0</v>
      </c>
      <c r="Q12" s="157">
        <v>0</v>
      </c>
      <c r="R12" s="151">
        <v>0</v>
      </c>
      <c r="S12" s="151">
        <v>0</v>
      </c>
      <c r="T12" s="151">
        <v>0</v>
      </c>
      <c r="U12" s="164">
        <v>0</v>
      </c>
    </row>
    <row r="13" spans="1:255" ht="14.25" customHeight="1">
      <c r="A13" s="163" t="s">
        <v>351</v>
      </c>
      <c r="B13" s="163" t="s">
        <v>343</v>
      </c>
      <c r="C13" s="163" t="s">
        <v>352</v>
      </c>
      <c r="D13" s="163" t="s">
        <v>344</v>
      </c>
      <c r="E13" s="163" t="s">
        <v>353</v>
      </c>
      <c r="F13" s="154">
        <v>245770</v>
      </c>
      <c r="G13" s="157">
        <v>245770</v>
      </c>
      <c r="H13" s="157">
        <v>245770</v>
      </c>
      <c r="I13" s="153">
        <v>245770</v>
      </c>
      <c r="J13" s="153">
        <v>0</v>
      </c>
      <c r="K13" s="157">
        <v>0</v>
      </c>
      <c r="L13" s="157">
        <v>0</v>
      </c>
      <c r="M13" s="152">
        <v>0</v>
      </c>
      <c r="N13" s="157">
        <v>0</v>
      </c>
      <c r="O13" s="157">
        <f t="shared" si="2"/>
        <v>0</v>
      </c>
      <c r="P13" s="157">
        <f t="shared" si="2"/>
        <v>0</v>
      </c>
      <c r="Q13" s="157">
        <v>0</v>
      </c>
      <c r="R13" s="151">
        <v>0</v>
      </c>
      <c r="S13" s="151">
        <v>0</v>
      </c>
      <c r="T13" s="151">
        <v>0</v>
      </c>
      <c r="U13" s="164">
        <v>0</v>
      </c>
    </row>
    <row r="14" spans="1:255" ht="14.25" customHeight="1">
      <c r="A14" s="163" t="s">
        <v>351</v>
      </c>
      <c r="B14" s="163" t="s">
        <v>354</v>
      </c>
      <c r="C14" s="163" t="s">
        <v>355</v>
      </c>
      <c r="D14" s="163" t="s">
        <v>344</v>
      </c>
      <c r="E14" s="163" t="s">
        <v>356</v>
      </c>
      <c r="F14" s="154">
        <v>702807</v>
      </c>
      <c r="G14" s="157">
        <v>702807</v>
      </c>
      <c r="H14" s="157">
        <v>702807</v>
      </c>
      <c r="I14" s="153">
        <v>702807</v>
      </c>
      <c r="J14" s="153">
        <v>0</v>
      </c>
      <c r="K14" s="157">
        <v>0</v>
      </c>
      <c r="L14" s="157">
        <v>0</v>
      </c>
      <c r="M14" s="152">
        <v>0</v>
      </c>
      <c r="N14" s="157">
        <v>0</v>
      </c>
      <c r="O14" s="157">
        <f t="shared" si="2"/>
        <v>0</v>
      </c>
      <c r="P14" s="157">
        <f t="shared" si="2"/>
        <v>0</v>
      </c>
      <c r="Q14" s="157">
        <v>0</v>
      </c>
      <c r="R14" s="151">
        <v>0</v>
      </c>
      <c r="S14" s="151">
        <v>0</v>
      </c>
      <c r="T14" s="151">
        <v>0</v>
      </c>
      <c r="U14" s="164">
        <v>0</v>
      </c>
    </row>
    <row r="15" spans="1:255" ht="14.25" customHeight="1">
      <c r="A15" s="163" t="s">
        <v>351</v>
      </c>
      <c r="B15" s="163" t="s">
        <v>352</v>
      </c>
      <c r="C15" s="163" t="s">
        <v>352</v>
      </c>
      <c r="D15" s="163" t="s">
        <v>344</v>
      </c>
      <c r="E15" s="163" t="s">
        <v>357</v>
      </c>
      <c r="F15" s="154">
        <v>571666.07999999996</v>
      </c>
      <c r="G15" s="157">
        <v>571666.07999999996</v>
      </c>
      <c r="H15" s="157">
        <v>571666.07999999996</v>
      </c>
      <c r="I15" s="153">
        <v>571666.07999999996</v>
      </c>
      <c r="J15" s="153">
        <v>0</v>
      </c>
      <c r="K15" s="157">
        <v>0</v>
      </c>
      <c r="L15" s="157">
        <v>0</v>
      </c>
      <c r="M15" s="152">
        <v>0</v>
      </c>
      <c r="N15" s="157">
        <v>0</v>
      </c>
      <c r="O15" s="157">
        <f t="shared" si="2"/>
        <v>0</v>
      </c>
      <c r="P15" s="157">
        <f t="shared" si="2"/>
        <v>0</v>
      </c>
      <c r="Q15" s="157">
        <v>0</v>
      </c>
      <c r="R15" s="151">
        <v>0</v>
      </c>
      <c r="S15" s="151">
        <v>0</v>
      </c>
      <c r="T15" s="151">
        <v>0</v>
      </c>
      <c r="U15" s="164">
        <v>0</v>
      </c>
    </row>
    <row r="16" spans="1:255" ht="14.25" customHeight="1">
      <c r="A16" s="163" t="s">
        <v>351</v>
      </c>
      <c r="B16" s="163" t="s">
        <v>352</v>
      </c>
      <c r="C16" s="163" t="s">
        <v>358</v>
      </c>
      <c r="D16" s="163" t="s">
        <v>344</v>
      </c>
      <c r="E16" s="163" t="s">
        <v>359</v>
      </c>
      <c r="F16" s="154">
        <v>285833.03999999998</v>
      </c>
      <c r="G16" s="157">
        <v>285833.03999999998</v>
      </c>
      <c r="H16" s="157">
        <v>285833.03999999998</v>
      </c>
      <c r="I16" s="153">
        <v>285833.03999999998</v>
      </c>
      <c r="J16" s="153">
        <v>0</v>
      </c>
      <c r="K16" s="157">
        <v>0</v>
      </c>
      <c r="L16" s="157">
        <v>0</v>
      </c>
      <c r="M16" s="152">
        <v>0</v>
      </c>
      <c r="N16" s="157">
        <v>0</v>
      </c>
      <c r="O16" s="157">
        <f t="shared" si="2"/>
        <v>0</v>
      </c>
      <c r="P16" s="157">
        <f t="shared" si="2"/>
        <v>0</v>
      </c>
      <c r="Q16" s="157">
        <v>0</v>
      </c>
      <c r="R16" s="151">
        <v>0</v>
      </c>
      <c r="S16" s="151">
        <v>0</v>
      </c>
      <c r="T16" s="151">
        <v>0</v>
      </c>
      <c r="U16" s="164">
        <v>0</v>
      </c>
    </row>
    <row r="17" spans="1:21" ht="14.25" customHeight="1">
      <c r="A17" s="163" t="s">
        <v>351</v>
      </c>
      <c r="B17" s="163" t="s">
        <v>355</v>
      </c>
      <c r="C17" s="163" t="s">
        <v>346</v>
      </c>
      <c r="D17" s="163" t="s">
        <v>344</v>
      </c>
      <c r="E17" s="163" t="s">
        <v>360</v>
      </c>
      <c r="F17" s="154">
        <v>26616</v>
      </c>
      <c r="G17" s="157">
        <v>26616</v>
      </c>
      <c r="H17" s="157">
        <v>26616</v>
      </c>
      <c r="I17" s="153">
        <v>26616</v>
      </c>
      <c r="J17" s="153">
        <v>0</v>
      </c>
      <c r="K17" s="157">
        <v>0</v>
      </c>
      <c r="L17" s="157">
        <v>0</v>
      </c>
      <c r="M17" s="152">
        <v>0</v>
      </c>
      <c r="N17" s="157">
        <v>0</v>
      </c>
      <c r="O17" s="157">
        <f t="shared" si="2"/>
        <v>0</v>
      </c>
      <c r="P17" s="157">
        <f t="shared" si="2"/>
        <v>0</v>
      </c>
      <c r="Q17" s="157">
        <v>0</v>
      </c>
      <c r="R17" s="151">
        <v>0</v>
      </c>
      <c r="S17" s="151">
        <v>0</v>
      </c>
      <c r="T17" s="151">
        <v>0</v>
      </c>
      <c r="U17" s="164">
        <v>0</v>
      </c>
    </row>
    <row r="18" spans="1:21" ht="14.25" customHeight="1">
      <c r="A18" s="163" t="s">
        <v>351</v>
      </c>
      <c r="B18" s="163" t="s">
        <v>346</v>
      </c>
      <c r="C18" s="163" t="s">
        <v>343</v>
      </c>
      <c r="D18" s="163" t="s">
        <v>344</v>
      </c>
      <c r="E18" s="163" t="s">
        <v>361</v>
      </c>
      <c r="F18" s="154">
        <v>29727.94</v>
      </c>
      <c r="G18" s="157">
        <v>29727.94</v>
      </c>
      <c r="H18" s="157">
        <v>29727.94</v>
      </c>
      <c r="I18" s="153">
        <v>29727.94</v>
      </c>
      <c r="J18" s="153">
        <v>0</v>
      </c>
      <c r="K18" s="157">
        <v>0</v>
      </c>
      <c r="L18" s="157">
        <v>0</v>
      </c>
      <c r="M18" s="152">
        <v>0</v>
      </c>
      <c r="N18" s="157">
        <v>0</v>
      </c>
      <c r="O18" s="157">
        <f t="shared" si="2"/>
        <v>0</v>
      </c>
      <c r="P18" s="157">
        <f t="shared" si="2"/>
        <v>0</v>
      </c>
      <c r="Q18" s="157">
        <v>0</v>
      </c>
      <c r="R18" s="151">
        <v>0</v>
      </c>
      <c r="S18" s="151">
        <v>0</v>
      </c>
      <c r="T18" s="151">
        <v>0</v>
      </c>
      <c r="U18" s="164">
        <v>0</v>
      </c>
    </row>
    <row r="19" spans="1:21" ht="14.25" customHeight="1">
      <c r="A19" s="163" t="s">
        <v>362</v>
      </c>
      <c r="B19" s="163" t="s">
        <v>363</v>
      </c>
      <c r="C19" s="163" t="s">
        <v>343</v>
      </c>
      <c r="D19" s="163" t="s">
        <v>344</v>
      </c>
      <c r="E19" s="163" t="s">
        <v>364</v>
      </c>
      <c r="F19" s="154">
        <v>226675.33</v>
      </c>
      <c r="G19" s="157">
        <v>226675.33</v>
      </c>
      <c r="H19" s="157">
        <v>226675.33</v>
      </c>
      <c r="I19" s="153">
        <v>226675.33</v>
      </c>
      <c r="J19" s="153">
        <v>0</v>
      </c>
      <c r="K19" s="157">
        <v>0</v>
      </c>
      <c r="L19" s="157">
        <v>0</v>
      </c>
      <c r="M19" s="152">
        <v>0</v>
      </c>
      <c r="N19" s="157">
        <v>0</v>
      </c>
      <c r="O19" s="157">
        <f t="shared" si="2"/>
        <v>0</v>
      </c>
      <c r="P19" s="157">
        <f t="shared" si="2"/>
        <v>0</v>
      </c>
      <c r="Q19" s="157">
        <v>0</v>
      </c>
      <c r="R19" s="151">
        <v>0</v>
      </c>
      <c r="S19" s="151">
        <v>0</v>
      </c>
      <c r="T19" s="151">
        <v>0</v>
      </c>
      <c r="U19" s="164">
        <v>0</v>
      </c>
    </row>
    <row r="20" spans="1:21" ht="14.25" customHeight="1">
      <c r="A20" s="163" t="s">
        <v>365</v>
      </c>
      <c r="B20" s="163" t="s">
        <v>352</v>
      </c>
      <c r="C20" s="163" t="s">
        <v>343</v>
      </c>
      <c r="D20" s="163" t="s">
        <v>344</v>
      </c>
      <c r="E20" s="163" t="s">
        <v>366</v>
      </c>
      <c r="F20" s="154">
        <v>800000</v>
      </c>
      <c r="G20" s="157">
        <v>800000</v>
      </c>
      <c r="H20" s="157">
        <v>800000</v>
      </c>
      <c r="I20" s="153">
        <v>800000</v>
      </c>
      <c r="J20" s="153">
        <v>0</v>
      </c>
      <c r="K20" s="157">
        <v>0</v>
      </c>
      <c r="L20" s="157">
        <v>0</v>
      </c>
      <c r="M20" s="152">
        <v>0</v>
      </c>
      <c r="N20" s="157">
        <v>0</v>
      </c>
      <c r="O20" s="157">
        <f t="shared" si="2"/>
        <v>0</v>
      </c>
      <c r="P20" s="157">
        <f t="shared" si="2"/>
        <v>0</v>
      </c>
      <c r="Q20" s="157">
        <v>0</v>
      </c>
      <c r="R20" s="151">
        <v>0</v>
      </c>
      <c r="S20" s="151">
        <v>0</v>
      </c>
      <c r="T20" s="151">
        <v>0</v>
      </c>
      <c r="U20" s="164">
        <v>0</v>
      </c>
    </row>
    <row r="21" spans="1:21" ht="14.25" customHeight="1">
      <c r="A21" s="163" t="s">
        <v>365</v>
      </c>
      <c r="B21" s="163" t="s">
        <v>355</v>
      </c>
      <c r="C21" s="163" t="s">
        <v>367</v>
      </c>
      <c r="D21" s="163" t="s">
        <v>344</v>
      </c>
      <c r="E21" s="163" t="s">
        <v>368</v>
      </c>
      <c r="F21" s="154">
        <v>500000</v>
      </c>
      <c r="G21" s="157">
        <v>500000</v>
      </c>
      <c r="H21" s="157">
        <v>0</v>
      </c>
      <c r="I21" s="153">
        <v>0</v>
      </c>
      <c r="J21" s="153">
        <v>0</v>
      </c>
      <c r="K21" s="157">
        <v>0</v>
      </c>
      <c r="L21" s="157">
        <v>0</v>
      </c>
      <c r="M21" s="152">
        <v>0</v>
      </c>
      <c r="N21" s="157">
        <v>500000</v>
      </c>
      <c r="O21" s="157">
        <f t="shared" si="2"/>
        <v>0</v>
      </c>
      <c r="P21" s="157">
        <f t="shared" si="2"/>
        <v>0</v>
      </c>
      <c r="Q21" s="157">
        <v>0</v>
      </c>
      <c r="R21" s="151">
        <v>0</v>
      </c>
      <c r="S21" s="151">
        <v>0</v>
      </c>
      <c r="T21" s="151">
        <v>0</v>
      </c>
      <c r="U21" s="164">
        <v>0</v>
      </c>
    </row>
    <row r="22" spans="1:21" ht="14.25" customHeight="1">
      <c r="A22" s="163" t="s">
        <v>365</v>
      </c>
      <c r="B22" s="163" t="s">
        <v>355</v>
      </c>
      <c r="C22" s="163" t="s">
        <v>346</v>
      </c>
      <c r="D22" s="163" t="s">
        <v>344</v>
      </c>
      <c r="E22" s="163" t="s">
        <v>369</v>
      </c>
      <c r="F22" s="154">
        <v>200000</v>
      </c>
      <c r="G22" s="157">
        <v>200000</v>
      </c>
      <c r="H22" s="157">
        <v>0</v>
      </c>
      <c r="I22" s="153">
        <v>0</v>
      </c>
      <c r="J22" s="153">
        <v>0</v>
      </c>
      <c r="K22" s="157">
        <v>0</v>
      </c>
      <c r="L22" s="157">
        <v>0</v>
      </c>
      <c r="M22" s="152">
        <v>0</v>
      </c>
      <c r="N22" s="157">
        <v>200000</v>
      </c>
      <c r="O22" s="157">
        <f t="shared" si="2"/>
        <v>0</v>
      </c>
      <c r="P22" s="157">
        <f t="shared" si="2"/>
        <v>0</v>
      </c>
      <c r="Q22" s="157">
        <v>0</v>
      </c>
      <c r="R22" s="151">
        <v>0</v>
      </c>
      <c r="S22" s="151">
        <v>0</v>
      </c>
      <c r="T22" s="151">
        <v>0</v>
      </c>
      <c r="U22" s="164">
        <v>0</v>
      </c>
    </row>
    <row r="23" spans="1:21" ht="14.25" customHeight="1">
      <c r="A23" s="163" t="s">
        <v>370</v>
      </c>
      <c r="B23" s="163" t="s">
        <v>343</v>
      </c>
      <c r="C23" s="163" t="s">
        <v>367</v>
      </c>
      <c r="D23" s="163" t="s">
        <v>344</v>
      </c>
      <c r="E23" s="163" t="s">
        <v>371</v>
      </c>
      <c r="F23" s="154">
        <v>1187483</v>
      </c>
      <c r="G23" s="157">
        <v>1187483</v>
      </c>
      <c r="H23" s="157">
        <v>1187483</v>
      </c>
      <c r="I23" s="153">
        <v>1187483</v>
      </c>
      <c r="J23" s="153">
        <v>0</v>
      </c>
      <c r="K23" s="157">
        <v>0</v>
      </c>
      <c r="L23" s="157">
        <v>0</v>
      </c>
      <c r="M23" s="152">
        <v>0</v>
      </c>
      <c r="N23" s="157">
        <v>0</v>
      </c>
      <c r="O23" s="157">
        <f t="shared" si="2"/>
        <v>0</v>
      </c>
      <c r="P23" s="157">
        <f t="shared" si="2"/>
        <v>0</v>
      </c>
      <c r="Q23" s="157">
        <v>0</v>
      </c>
      <c r="R23" s="151">
        <v>0</v>
      </c>
      <c r="S23" s="151">
        <v>0</v>
      </c>
      <c r="T23" s="151">
        <v>0</v>
      </c>
      <c r="U23" s="164">
        <v>0</v>
      </c>
    </row>
    <row r="24" spans="1:21" ht="14.25" customHeight="1">
      <c r="A24" s="163" t="s">
        <v>370</v>
      </c>
      <c r="B24" s="163" t="s">
        <v>372</v>
      </c>
      <c r="C24" s="163" t="s">
        <v>352</v>
      </c>
      <c r="D24" s="163" t="s">
        <v>344</v>
      </c>
      <c r="E24" s="163" t="s">
        <v>373</v>
      </c>
      <c r="F24" s="154">
        <v>3965346.72</v>
      </c>
      <c r="G24" s="157">
        <v>3965346.72</v>
      </c>
      <c r="H24" s="157">
        <v>3965346.72</v>
      </c>
      <c r="I24" s="153">
        <v>3965346.72</v>
      </c>
      <c r="J24" s="153">
        <v>0</v>
      </c>
      <c r="K24" s="157">
        <v>0</v>
      </c>
      <c r="L24" s="157">
        <v>0</v>
      </c>
      <c r="M24" s="152">
        <v>0</v>
      </c>
      <c r="N24" s="157">
        <v>0</v>
      </c>
      <c r="O24" s="157">
        <f t="shared" si="2"/>
        <v>0</v>
      </c>
      <c r="P24" s="157">
        <f t="shared" si="2"/>
        <v>0</v>
      </c>
      <c r="Q24" s="157">
        <v>0</v>
      </c>
      <c r="R24" s="151">
        <v>0</v>
      </c>
      <c r="S24" s="151">
        <v>0</v>
      </c>
      <c r="T24" s="151">
        <v>0</v>
      </c>
      <c r="U24" s="164">
        <v>0</v>
      </c>
    </row>
    <row r="25" spans="1:21" ht="14.25" customHeight="1">
      <c r="A25" s="163" t="s">
        <v>374</v>
      </c>
      <c r="B25" s="163" t="s">
        <v>354</v>
      </c>
      <c r="C25" s="163" t="s">
        <v>343</v>
      </c>
      <c r="D25" s="163" t="s">
        <v>344</v>
      </c>
      <c r="E25" s="163" t="s">
        <v>375</v>
      </c>
      <c r="F25" s="154">
        <v>795144</v>
      </c>
      <c r="G25" s="157">
        <v>795144</v>
      </c>
      <c r="H25" s="157">
        <v>795144</v>
      </c>
      <c r="I25" s="153">
        <v>795144</v>
      </c>
      <c r="J25" s="153">
        <v>0</v>
      </c>
      <c r="K25" s="157">
        <v>0</v>
      </c>
      <c r="L25" s="157">
        <v>0</v>
      </c>
      <c r="M25" s="152">
        <v>0</v>
      </c>
      <c r="N25" s="157">
        <v>0</v>
      </c>
      <c r="O25" s="157">
        <f t="shared" si="2"/>
        <v>0</v>
      </c>
      <c r="P25" s="157">
        <f t="shared" si="2"/>
        <v>0</v>
      </c>
      <c r="Q25" s="157">
        <v>0</v>
      </c>
      <c r="R25" s="151">
        <v>0</v>
      </c>
      <c r="S25" s="151">
        <v>0</v>
      </c>
      <c r="T25" s="151">
        <v>0</v>
      </c>
      <c r="U25" s="164">
        <v>0</v>
      </c>
    </row>
  </sheetData>
  <sheetProtection formatCells="0" formatColumns="0" formatRows="0"/>
  <mergeCells count="14">
    <mergeCell ref="G5:G6"/>
    <mergeCell ref="U4:U6"/>
    <mergeCell ref="Q5:Q6"/>
    <mergeCell ref="R5:R6"/>
    <mergeCell ref="S5:S6"/>
    <mergeCell ref="T5:T6"/>
    <mergeCell ref="N5:N6"/>
    <mergeCell ref="O5:O6"/>
    <mergeCell ref="P5:P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5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50</v>
      </c>
    </row>
    <row r="2" spans="1:254" s="57" customFormat="1" ht="20.100000000000001" customHeight="1">
      <c r="A2" s="5" t="s">
        <v>240</v>
      </c>
      <c r="B2" s="59"/>
      <c r="C2" s="59"/>
      <c r="D2" s="59"/>
      <c r="E2" s="59"/>
      <c r="F2" s="59"/>
      <c r="G2" s="59"/>
      <c r="H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</row>
    <row r="3" spans="1:254" ht="14.25" customHeight="1">
      <c r="A3" s="150" t="s">
        <v>376</v>
      </c>
      <c r="H3" s="7" t="s">
        <v>1</v>
      </c>
    </row>
    <row r="4" spans="1:254" s="58" customFormat="1" ht="14.25" customHeight="1">
      <c r="A4" s="320" t="s">
        <v>51</v>
      </c>
      <c r="B4" s="320"/>
      <c r="C4" s="320"/>
      <c r="D4" s="320"/>
      <c r="E4" s="323"/>
      <c r="F4" s="320" t="s">
        <v>52</v>
      </c>
      <c r="G4" s="320" t="s">
        <v>53</v>
      </c>
      <c r="H4" s="320" t="s">
        <v>54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8" customFormat="1" ht="14.25" customHeight="1">
      <c r="A5" s="333" t="s">
        <v>41</v>
      </c>
      <c r="B5" s="333"/>
      <c r="C5" s="333"/>
      <c r="D5" s="333" t="s">
        <v>42</v>
      </c>
      <c r="E5" s="333" t="s">
        <v>55</v>
      </c>
      <c r="F5" s="320"/>
      <c r="G5" s="320"/>
      <c r="H5" s="320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45</v>
      </c>
      <c r="B6" s="9" t="s">
        <v>46</v>
      </c>
      <c r="C6" s="9" t="s">
        <v>47</v>
      </c>
      <c r="D6" s="323"/>
      <c r="E6" s="323"/>
      <c r="F6" s="320"/>
      <c r="G6" s="320"/>
      <c r="H6" s="320"/>
    </row>
    <row r="7" spans="1:254" s="189" customFormat="1" ht="14.25" customHeight="1">
      <c r="A7" s="191"/>
      <c r="B7" s="191"/>
      <c r="C7" s="191"/>
      <c r="D7" s="149"/>
      <c r="E7" s="149" t="s">
        <v>40</v>
      </c>
      <c r="F7" s="193">
        <f t="shared" ref="F7:H8" si="0">F8</f>
        <v>13687047.230000002</v>
      </c>
      <c r="G7" s="193">
        <f t="shared" si="0"/>
        <v>7114699.5100000007</v>
      </c>
      <c r="H7" s="193">
        <f t="shared" si="0"/>
        <v>6572347.7200000007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/>
      <c r="EF7" s="190"/>
      <c r="EG7" s="190"/>
      <c r="EH7" s="190"/>
      <c r="EI7" s="190"/>
      <c r="EJ7" s="190"/>
      <c r="EK7" s="190"/>
      <c r="EL7" s="190"/>
      <c r="EM7" s="190"/>
      <c r="EN7" s="190"/>
      <c r="EO7" s="190"/>
      <c r="EP7" s="190"/>
      <c r="EQ7" s="190"/>
      <c r="ER7" s="190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0"/>
      <c r="GD7" s="190"/>
      <c r="GE7" s="190"/>
      <c r="GF7" s="190"/>
      <c r="GG7" s="190"/>
      <c r="GH7" s="190"/>
      <c r="GI7" s="190"/>
      <c r="GJ7" s="190"/>
      <c r="GK7" s="190"/>
      <c r="GL7" s="190"/>
      <c r="GM7" s="190"/>
      <c r="GN7" s="190"/>
      <c r="GO7" s="190"/>
      <c r="GP7" s="190"/>
      <c r="GQ7" s="190"/>
      <c r="GR7" s="190"/>
      <c r="GS7" s="190"/>
      <c r="GT7" s="190"/>
      <c r="GU7" s="190"/>
      <c r="GV7" s="190"/>
      <c r="GW7" s="190"/>
      <c r="GX7" s="190"/>
      <c r="GY7" s="190"/>
      <c r="GZ7" s="190"/>
      <c r="HA7" s="190"/>
      <c r="HB7" s="190"/>
      <c r="HC7" s="190"/>
      <c r="HD7" s="190"/>
      <c r="HE7" s="190"/>
      <c r="HF7" s="190"/>
      <c r="HG7" s="190"/>
      <c r="HH7" s="190"/>
      <c r="HI7" s="190"/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190"/>
      <c r="HU7" s="190"/>
      <c r="HV7" s="190"/>
      <c r="HW7" s="190"/>
      <c r="HX7" s="190"/>
      <c r="HY7" s="190"/>
      <c r="HZ7" s="190"/>
      <c r="IA7" s="190"/>
      <c r="IB7" s="190"/>
      <c r="IC7" s="190"/>
      <c r="ID7" s="190"/>
      <c r="IE7" s="190"/>
      <c r="IF7" s="190"/>
      <c r="IG7" s="190"/>
      <c r="IH7" s="190"/>
      <c r="II7" s="190"/>
      <c r="IJ7" s="190"/>
    </row>
    <row r="8" spans="1:254" ht="14.25" customHeight="1">
      <c r="A8" s="191"/>
      <c r="B8" s="191"/>
      <c r="C8" s="191"/>
      <c r="D8" s="149" t="s">
        <v>337</v>
      </c>
      <c r="E8" s="149" t="s">
        <v>338</v>
      </c>
      <c r="F8" s="193">
        <f t="shared" si="0"/>
        <v>13687047.230000002</v>
      </c>
      <c r="G8" s="193">
        <f t="shared" si="0"/>
        <v>7114699.5100000007</v>
      </c>
      <c r="H8" s="193">
        <f t="shared" si="0"/>
        <v>6572347.7200000007</v>
      </c>
    </row>
    <row r="9" spans="1:254" ht="14.25" customHeight="1">
      <c r="A9" s="191"/>
      <c r="B9" s="191"/>
      <c r="C9" s="191"/>
      <c r="D9" s="149" t="s">
        <v>339</v>
      </c>
      <c r="E9" s="149" t="s">
        <v>340</v>
      </c>
      <c r="F9" s="193">
        <f>SUM(F10:F25)</f>
        <v>13687047.230000002</v>
      </c>
      <c r="G9" s="193">
        <f>SUM(G10:G25)</f>
        <v>7114699.5100000007</v>
      </c>
      <c r="H9" s="193">
        <f>SUM(H10:H25)</f>
        <v>6572347.7200000007</v>
      </c>
    </row>
    <row r="10" spans="1:254" ht="14.25" customHeight="1">
      <c r="A10" s="191" t="s">
        <v>341</v>
      </c>
      <c r="B10" s="191" t="s">
        <v>342</v>
      </c>
      <c r="C10" s="191" t="s">
        <v>343</v>
      </c>
      <c r="D10" s="149" t="s">
        <v>344</v>
      </c>
      <c r="E10" s="149" t="s">
        <v>345</v>
      </c>
      <c r="F10" s="193">
        <v>3236550.12</v>
      </c>
      <c r="G10" s="193">
        <v>3236550.12</v>
      </c>
      <c r="H10" s="193">
        <v>0</v>
      </c>
    </row>
    <row r="11" spans="1:254" ht="14.25" customHeight="1">
      <c r="A11" s="191" t="s">
        <v>341</v>
      </c>
      <c r="B11" s="191" t="s">
        <v>342</v>
      </c>
      <c r="C11" s="191" t="s">
        <v>346</v>
      </c>
      <c r="D11" s="149" t="s">
        <v>344</v>
      </c>
      <c r="E11" s="149" t="s">
        <v>347</v>
      </c>
      <c r="F11" s="193">
        <v>404194</v>
      </c>
      <c r="G11" s="193">
        <v>0</v>
      </c>
      <c r="H11" s="193">
        <v>404194</v>
      </c>
    </row>
    <row r="12" spans="1:254" ht="14.25" customHeight="1">
      <c r="A12" s="191" t="s">
        <v>348</v>
      </c>
      <c r="B12" s="191" t="s">
        <v>343</v>
      </c>
      <c r="C12" s="191" t="s">
        <v>349</v>
      </c>
      <c r="D12" s="149" t="s">
        <v>344</v>
      </c>
      <c r="E12" s="149" t="s">
        <v>350</v>
      </c>
      <c r="F12" s="193">
        <v>509234</v>
      </c>
      <c r="G12" s="193">
        <v>509234</v>
      </c>
      <c r="H12" s="193">
        <v>0</v>
      </c>
    </row>
    <row r="13" spans="1:254" ht="14.25" customHeight="1">
      <c r="A13" s="191" t="s">
        <v>351</v>
      </c>
      <c r="B13" s="191" t="s">
        <v>343</v>
      </c>
      <c r="C13" s="191" t="s">
        <v>352</v>
      </c>
      <c r="D13" s="149" t="s">
        <v>344</v>
      </c>
      <c r="E13" s="149" t="s">
        <v>353</v>
      </c>
      <c r="F13" s="193">
        <v>245770</v>
      </c>
      <c r="G13" s="193">
        <v>245770</v>
      </c>
      <c r="H13" s="193">
        <v>0</v>
      </c>
    </row>
    <row r="14" spans="1:254" ht="14.25" customHeight="1">
      <c r="A14" s="191" t="s">
        <v>351</v>
      </c>
      <c r="B14" s="191" t="s">
        <v>354</v>
      </c>
      <c r="C14" s="191" t="s">
        <v>355</v>
      </c>
      <c r="D14" s="149" t="s">
        <v>344</v>
      </c>
      <c r="E14" s="149" t="s">
        <v>356</v>
      </c>
      <c r="F14" s="193">
        <v>702807</v>
      </c>
      <c r="G14" s="193">
        <v>0</v>
      </c>
      <c r="H14" s="193">
        <v>702807</v>
      </c>
    </row>
    <row r="15" spans="1:254" ht="14.25" customHeight="1">
      <c r="A15" s="191" t="s">
        <v>351</v>
      </c>
      <c r="B15" s="191" t="s">
        <v>352</v>
      </c>
      <c r="C15" s="191" t="s">
        <v>352</v>
      </c>
      <c r="D15" s="149" t="s">
        <v>344</v>
      </c>
      <c r="E15" s="149" t="s">
        <v>357</v>
      </c>
      <c r="F15" s="193">
        <v>571666.07999999996</v>
      </c>
      <c r="G15" s="193">
        <v>571666.07999999996</v>
      </c>
      <c r="H15" s="193">
        <v>0</v>
      </c>
    </row>
    <row r="16" spans="1:254" ht="14.25" customHeight="1">
      <c r="A16" s="191" t="s">
        <v>351</v>
      </c>
      <c r="B16" s="191" t="s">
        <v>352</v>
      </c>
      <c r="C16" s="191" t="s">
        <v>358</v>
      </c>
      <c r="D16" s="149" t="s">
        <v>344</v>
      </c>
      <c r="E16" s="149" t="s">
        <v>359</v>
      </c>
      <c r="F16" s="193">
        <v>285833.03999999998</v>
      </c>
      <c r="G16" s="193">
        <v>285833.03999999998</v>
      </c>
      <c r="H16" s="193">
        <v>0</v>
      </c>
    </row>
    <row r="17" spans="1:8" ht="14.25" customHeight="1">
      <c r="A17" s="191" t="s">
        <v>351</v>
      </c>
      <c r="B17" s="191" t="s">
        <v>355</v>
      </c>
      <c r="C17" s="191" t="s">
        <v>346</v>
      </c>
      <c r="D17" s="149" t="s">
        <v>344</v>
      </c>
      <c r="E17" s="149" t="s">
        <v>360</v>
      </c>
      <c r="F17" s="193">
        <v>26616</v>
      </c>
      <c r="G17" s="193">
        <v>26616</v>
      </c>
      <c r="H17" s="193">
        <v>0</v>
      </c>
    </row>
    <row r="18" spans="1:8" ht="14.25" customHeight="1">
      <c r="A18" s="191" t="s">
        <v>351</v>
      </c>
      <c r="B18" s="191" t="s">
        <v>346</v>
      </c>
      <c r="C18" s="191" t="s">
        <v>343</v>
      </c>
      <c r="D18" s="149" t="s">
        <v>344</v>
      </c>
      <c r="E18" s="149" t="s">
        <v>361</v>
      </c>
      <c r="F18" s="193">
        <v>29727.94</v>
      </c>
      <c r="G18" s="193">
        <v>29727.94</v>
      </c>
      <c r="H18" s="193">
        <v>0</v>
      </c>
    </row>
    <row r="19" spans="1:8" ht="14.25" customHeight="1">
      <c r="A19" s="191" t="s">
        <v>362</v>
      </c>
      <c r="B19" s="191" t="s">
        <v>363</v>
      </c>
      <c r="C19" s="191" t="s">
        <v>343</v>
      </c>
      <c r="D19" s="149" t="s">
        <v>344</v>
      </c>
      <c r="E19" s="149" t="s">
        <v>364</v>
      </c>
      <c r="F19" s="193">
        <v>226675.33</v>
      </c>
      <c r="G19" s="193">
        <v>226675.33</v>
      </c>
      <c r="H19" s="193">
        <v>0</v>
      </c>
    </row>
    <row r="20" spans="1:8" ht="14.25" customHeight="1">
      <c r="A20" s="191" t="s">
        <v>365</v>
      </c>
      <c r="B20" s="191" t="s">
        <v>352</v>
      </c>
      <c r="C20" s="191" t="s">
        <v>343</v>
      </c>
      <c r="D20" s="149" t="s">
        <v>344</v>
      </c>
      <c r="E20" s="149" t="s">
        <v>366</v>
      </c>
      <c r="F20" s="193">
        <v>800000</v>
      </c>
      <c r="G20" s="193">
        <v>0</v>
      </c>
      <c r="H20" s="193">
        <v>800000</v>
      </c>
    </row>
    <row r="21" spans="1:8" ht="14.25" customHeight="1">
      <c r="A21" s="191" t="s">
        <v>365</v>
      </c>
      <c r="B21" s="191" t="s">
        <v>355</v>
      </c>
      <c r="C21" s="191" t="s">
        <v>367</v>
      </c>
      <c r="D21" s="149" t="s">
        <v>344</v>
      </c>
      <c r="E21" s="149" t="s">
        <v>368</v>
      </c>
      <c r="F21" s="193">
        <v>500000</v>
      </c>
      <c r="G21" s="193">
        <v>0</v>
      </c>
      <c r="H21" s="193">
        <v>500000</v>
      </c>
    </row>
    <row r="22" spans="1:8" ht="14.25" customHeight="1">
      <c r="A22" s="191" t="s">
        <v>365</v>
      </c>
      <c r="B22" s="191" t="s">
        <v>355</v>
      </c>
      <c r="C22" s="191" t="s">
        <v>346</v>
      </c>
      <c r="D22" s="149" t="s">
        <v>344</v>
      </c>
      <c r="E22" s="149" t="s">
        <v>369</v>
      </c>
      <c r="F22" s="193">
        <v>200000</v>
      </c>
      <c r="G22" s="193">
        <v>0</v>
      </c>
      <c r="H22" s="193">
        <v>200000</v>
      </c>
    </row>
    <row r="23" spans="1:8" ht="14.25" customHeight="1">
      <c r="A23" s="191" t="s">
        <v>370</v>
      </c>
      <c r="B23" s="191" t="s">
        <v>343</v>
      </c>
      <c r="C23" s="191" t="s">
        <v>367</v>
      </c>
      <c r="D23" s="149" t="s">
        <v>344</v>
      </c>
      <c r="E23" s="149" t="s">
        <v>371</v>
      </c>
      <c r="F23" s="193">
        <v>1187483</v>
      </c>
      <c r="G23" s="193">
        <v>1187483</v>
      </c>
      <c r="H23" s="193">
        <v>0</v>
      </c>
    </row>
    <row r="24" spans="1:8" ht="14.25" customHeight="1">
      <c r="A24" s="191" t="s">
        <v>370</v>
      </c>
      <c r="B24" s="191" t="s">
        <v>372</v>
      </c>
      <c r="C24" s="191" t="s">
        <v>352</v>
      </c>
      <c r="D24" s="149" t="s">
        <v>344</v>
      </c>
      <c r="E24" s="149" t="s">
        <v>373</v>
      </c>
      <c r="F24" s="193">
        <v>3965346.72</v>
      </c>
      <c r="G24" s="193">
        <v>0</v>
      </c>
      <c r="H24" s="193">
        <v>3965346.72</v>
      </c>
    </row>
    <row r="25" spans="1:8" ht="14.25" customHeight="1">
      <c r="A25" s="191" t="s">
        <v>374</v>
      </c>
      <c r="B25" s="191" t="s">
        <v>354</v>
      </c>
      <c r="C25" s="191" t="s">
        <v>343</v>
      </c>
      <c r="D25" s="149" t="s">
        <v>344</v>
      </c>
      <c r="E25" s="149" t="s">
        <v>375</v>
      </c>
      <c r="F25" s="193">
        <v>795144</v>
      </c>
      <c r="G25" s="193">
        <v>795144</v>
      </c>
      <c r="H25" s="193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1"/>
      <c r="B1" s="41"/>
      <c r="C1" s="41"/>
      <c r="E1" s="42"/>
      <c r="F1" s="42"/>
      <c r="G1" s="42"/>
      <c r="H1" s="43" t="s">
        <v>56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ht="20.100000000000001" customHeight="1">
      <c r="A2" s="44" t="s">
        <v>242</v>
      </c>
      <c r="B2" s="45"/>
      <c r="C2" s="45"/>
      <c r="D2" s="45"/>
      <c r="E2" s="45"/>
      <c r="F2" s="45"/>
      <c r="G2" s="45"/>
      <c r="H2" s="4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</row>
    <row r="3" spans="1:256" ht="14.25" customHeight="1">
      <c r="A3" s="143" t="s">
        <v>377</v>
      </c>
      <c r="B3" s="41"/>
      <c r="C3" s="41"/>
      <c r="E3" s="42"/>
      <c r="F3" s="42"/>
      <c r="G3" s="42"/>
      <c r="H3" s="46" t="s">
        <v>1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ht="14.25" customHeight="1">
      <c r="A4" s="334" t="s">
        <v>2</v>
      </c>
      <c r="B4" s="335"/>
      <c r="C4" s="320" t="s">
        <v>3</v>
      </c>
      <c r="D4" s="320"/>
      <c r="E4" s="320"/>
      <c r="F4" s="320"/>
      <c r="G4" s="320"/>
      <c r="H4" s="320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ht="14.25" customHeight="1">
      <c r="A5" s="47" t="s">
        <v>4</v>
      </c>
      <c r="B5" s="48" t="s">
        <v>5</v>
      </c>
      <c r="C5" s="49" t="s">
        <v>4</v>
      </c>
      <c r="D5" s="50" t="s">
        <v>40</v>
      </c>
      <c r="E5" s="51" t="s">
        <v>57</v>
      </c>
      <c r="F5" s="51" t="s">
        <v>58</v>
      </c>
      <c r="G5" s="51" t="s">
        <v>59</v>
      </c>
      <c r="H5" s="51" t="s">
        <v>60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</row>
    <row r="6" spans="1:256" s="189" customFormat="1" ht="14.25" customHeight="1">
      <c r="A6" s="196" t="s">
        <v>61</v>
      </c>
      <c r="B6" s="197">
        <v>13687047.23</v>
      </c>
      <c r="C6" s="198" t="s">
        <v>62</v>
      </c>
      <c r="D6" s="148">
        <v>13687047.23</v>
      </c>
      <c r="E6" s="148">
        <v>12987047.23</v>
      </c>
      <c r="F6" s="148">
        <v>700000</v>
      </c>
      <c r="G6" s="206">
        <f>SUM(G7:G35)</f>
        <v>0</v>
      </c>
      <c r="H6" s="135">
        <v>0</v>
      </c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pans="1:256" s="189" customFormat="1" ht="14.25" customHeight="1">
      <c r="A7" s="196" t="s">
        <v>63</v>
      </c>
      <c r="B7" s="197">
        <v>12987047.23</v>
      </c>
      <c r="C7" s="198" t="s">
        <v>64</v>
      </c>
      <c r="D7" s="148">
        <v>3640744.12</v>
      </c>
      <c r="E7" s="147">
        <v>3640744.12</v>
      </c>
      <c r="F7" s="146">
        <v>0</v>
      </c>
      <c r="G7" s="145"/>
      <c r="H7" s="197">
        <v>0</v>
      </c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</row>
    <row r="8" spans="1:256" s="189" customFormat="1" ht="14.25" customHeight="1">
      <c r="A8" s="196" t="s">
        <v>65</v>
      </c>
      <c r="B8" s="193">
        <v>700000</v>
      </c>
      <c r="C8" s="199" t="s">
        <v>66</v>
      </c>
      <c r="D8" s="148">
        <v>0</v>
      </c>
      <c r="E8" s="147">
        <v>0</v>
      </c>
      <c r="F8" s="146">
        <v>0</v>
      </c>
      <c r="G8" s="145"/>
      <c r="H8" s="197">
        <v>0</v>
      </c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spans="1:256" s="189" customFormat="1" ht="14.25" customHeight="1">
      <c r="A9" s="196" t="s">
        <v>67</v>
      </c>
      <c r="B9" s="200"/>
      <c r="C9" s="198" t="s">
        <v>68</v>
      </c>
      <c r="D9" s="148">
        <v>0</v>
      </c>
      <c r="E9" s="147">
        <v>0</v>
      </c>
      <c r="F9" s="146">
        <v>0</v>
      </c>
      <c r="G9" s="145"/>
      <c r="H9" s="197">
        <v>0</v>
      </c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spans="1:256" s="189" customFormat="1" ht="14.25" customHeight="1">
      <c r="A10" s="196" t="s">
        <v>69</v>
      </c>
      <c r="B10" s="197">
        <v>0</v>
      </c>
      <c r="C10" s="198" t="s">
        <v>70</v>
      </c>
      <c r="D10" s="148">
        <v>0</v>
      </c>
      <c r="E10" s="147">
        <v>0</v>
      </c>
      <c r="F10" s="146">
        <v>0</v>
      </c>
      <c r="G10" s="145"/>
      <c r="H10" s="197">
        <v>0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spans="1:256" s="189" customFormat="1" ht="14.25" customHeight="1">
      <c r="A11" s="196" t="s">
        <v>71</v>
      </c>
      <c r="B11" s="197">
        <v>0</v>
      </c>
      <c r="C11" s="198" t="s">
        <v>72</v>
      </c>
      <c r="D11" s="148">
        <v>0</v>
      </c>
      <c r="E11" s="147">
        <v>0</v>
      </c>
      <c r="F11" s="146">
        <v>0</v>
      </c>
      <c r="G11" s="216"/>
      <c r="H11" s="197">
        <v>0</v>
      </c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spans="1:256" s="189" customFormat="1" ht="14.25" customHeight="1">
      <c r="A12" s="196" t="s">
        <v>73</v>
      </c>
      <c r="B12" s="193">
        <v>0</v>
      </c>
      <c r="C12" s="198" t="s">
        <v>74</v>
      </c>
      <c r="D12" s="148">
        <v>0</v>
      </c>
      <c r="E12" s="147">
        <v>0</v>
      </c>
      <c r="F12" s="146">
        <v>0</v>
      </c>
      <c r="G12" s="216"/>
      <c r="H12" s="197">
        <v>0</v>
      </c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spans="1:256" s="189" customFormat="1" ht="14.25" customHeight="1">
      <c r="A13" s="196" t="s">
        <v>75</v>
      </c>
      <c r="B13" s="201"/>
      <c r="C13" s="198" t="s">
        <v>230</v>
      </c>
      <c r="D13" s="148">
        <v>509234</v>
      </c>
      <c r="E13" s="147">
        <v>509234</v>
      </c>
      <c r="F13" s="146">
        <v>0</v>
      </c>
      <c r="G13" s="216"/>
      <c r="H13" s="197">
        <v>0</v>
      </c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</row>
    <row r="14" spans="1:256" s="189" customFormat="1" ht="14.25" customHeight="1">
      <c r="A14" s="202"/>
      <c r="B14" s="200"/>
      <c r="C14" s="198" t="s">
        <v>76</v>
      </c>
      <c r="D14" s="148">
        <v>1862420.06</v>
      </c>
      <c r="E14" s="147">
        <v>1862420.06</v>
      </c>
      <c r="F14" s="146">
        <v>0</v>
      </c>
      <c r="G14" s="216"/>
      <c r="H14" s="197">
        <v>0</v>
      </c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</row>
    <row r="15" spans="1:256" s="189" customFormat="1" ht="14.25" customHeight="1">
      <c r="A15" s="202"/>
      <c r="B15" s="203"/>
      <c r="C15" s="199" t="s">
        <v>77</v>
      </c>
      <c r="D15" s="148">
        <v>0</v>
      </c>
      <c r="E15" s="147">
        <v>0</v>
      </c>
      <c r="F15" s="146">
        <v>0</v>
      </c>
      <c r="G15" s="216"/>
      <c r="H15" s="197">
        <v>0</v>
      </c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spans="1:256" s="189" customFormat="1" ht="14.25" customHeight="1">
      <c r="A16" s="204"/>
      <c r="B16" s="205"/>
      <c r="C16" s="198" t="s">
        <v>231</v>
      </c>
      <c r="D16" s="148">
        <v>226675.33</v>
      </c>
      <c r="E16" s="147">
        <v>226675.33</v>
      </c>
      <c r="F16" s="146">
        <v>0</v>
      </c>
      <c r="G16" s="216"/>
      <c r="H16" s="197">
        <v>0</v>
      </c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spans="1:256" s="189" customFormat="1" ht="14.25" customHeight="1">
      <c r="A17" s="144"/>
      <c r="B17" s="206"/>
      <c r="C17" s="202" t="s">
        <v>78</v>
      </c>
      <c r="D17" s="148">
        <v>0</v>
      </c>
      <c r="E17" s="147">
        <v>0</v>
      </c>
      <c r="F17" s="146">
        <v>0</v>
      </c>
      <c r="G17" s="216"/>
      <c r="H17" s="197">
        <v>0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spans="1:256" s="189" customFormat="1" ht="14.25" customHeight="1">
      <c r="A18" s="204"/>
      <c r="B18" s="206"/>
      <c r="C18" s="202" t="s">
        <v>79</v>
      </c>
      <c r="D18" s="148">
        <v>1500000</v>
      </c>
      <c r="E18" s="147">
        <v>800000</v>
      </c>
      <c r="F18" s="146">
        <v>700000</v>
      </c>
      <c r="G18" s="216"/>
      <c r="H18" s="197">
        <v>0</v>
      </c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spans="1:256" s="189" customFormat="1" ht="14.25" customHeight="1">
      <c r="A19" s="204"/>
      <c r="B19" s="206"/>
      <c r="C19" s="202" t="s">
        <v>80</v>
      </c>
      <c r="D19" s="148">
        <v>5152829.72</v>
      </c>
      <c r="E19" s="147">
        <v>5152829.72</v>
      </c>
      <c r="F19" s="146">
        <v>0</v>
      </c>
      <c r="G19" s="216"/>
      <c r="H19" s="197">
        <v>0</v>
      </c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spans="1:256" s="189" customFormat="1" ht="14.25" customHeight="1">
      <c r="A20" s="204"/>
      <c r="B20" s="206"/>
      <c r="C20" s="202" t="s">
        <v>81</v>
      </c>
      <c r="D20" s="148">
        <v>0</v>
      </c>
      <c r="E20" s="147">
        <v>0</v>
      </c>
      <c r="F20" s="146">
        <v>0</v>
      </c>
      <c r="G20" s="216"/>
      <c r="H20" s="197">
        <v>0</v>
      </c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spans="1:256" s="189" customFormat="1" ht="14.25" customHeight="1">
      <c r="A21" s="204"/>
      <c r="B21" s="206"/>
      <c r="C21" s="202" t="s">
        <v>82</v>
      </c>
      <c r="D21" s="148">
        <v>0</v>
      </c>
      <c r="E21" s="147">
        <v>0</v>
      </c>
      <c r="F21" s="146">
        <v>0</v>
      </c>
      <c r="G21" s="216"/>
      <c r="H21" s="197">
        <v>0</v>
      </c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spans="1:256" s="189" customFormat="1" ht="14.25" customHeight="1">
      <c r="A22" s="204"/>
      <c r="B22" s="207"/>
      <c r="C22" s="208" t="s">
        <v>83</v>
      </c>
      <c r="D22" s="148">
        <v>0</v>
      </c>
      <c r="E22" s="147">
        <v>0</v>
      </c>
      <c r="F22" s="146">
        <v>0</v>
      </c>
      <c r="G22" s="216"/>
      <c r="H22" s="197">
        <v>0</v>
      </c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spans="1:256" s="189" customFormat="1" ht="14.25" customHeight="1">
      <c r="A23" s="144"/>
      <c r="B23" s="206"/>
      <c r="C23" s="209" t="s">
        <v>84</v>
      </c>
      <c r="D23" s="148">
        <v>0</v>
      </c>
      <c r="E23" s="147">
        <v>0</v>
      </c>
      <c r="F23" s="146">
        <v>0</v>
      </c>
      <c r="G23" s="216"/>
      <c r="H23" s="197">
        <v>0</v>
      </c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spans="1:256" s="189" customFormat="1" ht="14.25" customHeight="1">
      <c r="A24" s="144"/>
      <c r="B24" s="206"/>
      <c r="C24" s="210" t="s">
        <v>85</v>
      </c>
      <c r="D24" s="148">
        <v>0</v>
      </c>
      <c r="E24" s="147">
        <v>0</v>
      </c>
      <c r="F24" s="146">
        <v>0</v>
      </c>
      <c r="G24" s="216"/>
      <c r="H24" s="197">
        <v>0</v>
      </c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spans="1:256" s="189" customFormat="1" ht="14.25" customHeight="1">
      <c r="A25" s="144"/>
      <c r="B25" s="206"/>
      <c r="C25" s="202" t="s">
        <v>232</v>
      </c>
      <c r="D25" s="148">
        <v>0</v>
      </c>
      <c r="E25" s="147">
        <v>0</v>
      </c>
      <c r="F25" s="146">
        <v>0</v>
      </c>
      <c r="G25" s="145"/>
      <c r="H25" s="197">
        <v>0</v>
      </c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spans="1:256" s="189" customFormat="1" ht="14.25" customHeight="1">
      <c r="A26" s="144"/>
      <c r="B26" s="206"/>
      <c r="C26" s="202" t="s">
        <v>86</v>
      </c>
      <c r="D26" s="148">
        <v>795144</v>
      </c>
      <c r="E26" s="147">
        <v>795144</v>
      </c>
      <c r="F26" s="146">
        <v>0</v>
      </c>
      <c r="G26" s="216"/>
      <c r="H26" s="197">
        <v>0</v>
      </c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spans="1:256" s="189" customFormat="1" ht="14.25" customHeight="1">
      <c r="A27" s="144"/>
      <c r="B27" s="206"/>
      <c r="C27" s="202" t="s">
        <v>87</v>
      </c>
      <c r="D27" s="148">
        <v>0</v>
      </c>
      <c r="E27" s="147">
        <v>0</v>
      </c>
      <c r="F27" s="146">
        <v>0</v>
      </c>
      <c r="G27" s="216"/>
      <c r="H27" s="197">
        <v>0</v>
      </c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spans="1:256" s="189" customFormat="1" ht="14.25" customHeight="1">
      <c r="A28" s="204"/>
      <c r="B28" s="203"/>
      <c r="C28" s="202" t="s">
        <v>88</v>
      </c>
      <c r="D28" s="148">
        <v>0</v>
      </c>
      <c r="E28" s="147">
        <v>0</v>
      </c>
      <c r="F28" s="146">
        <v>0</v>
      </c>
      <c r="G28" s="216"/>
      <c r="H28" s="197">
        <v>0</v>
      </c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spans="1:256" s="189" customFormat="1" ht="14.25" customHeight="1">
      <c r="A29" s="204"/>
      <c r="B29" s="203"/>
      <c r="C29" s="202" t="s">
        <v>233</v>
      </c>
      <c r="D29" s="148">
        <v>0</v>
      </c>
      <c r="E29" s="147">
        <v>0</v>
      </c>
      <c r="F29" s="146">
        <v>0</v>
      </c>
      <c r="G29" s="216"/>
      <c r="H29" s="197">
        <v>0</v>
      </c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spans="1:256" s="189" customFormat="1" ht="14.25" customHeight="1">
      <c r="A30" s="204"/>
      <c r="B30" s="203"/>
      <c r="C30" s="211" t="s">
        <v>89</v>
      </c>
      <c r="D30" s="148">
        <v>0</v>
      </c>
      <c r="E30" s="147">
        <v>0</v>
      </c>
      <c r="F30" s="146">
        <v>0</v>
      </c>
      <c r="G30" s="216"/>
      <c r="H30" s="197">
        <v>0</v>
      </c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spans="1:256" s="189" customFormat="1" ht="14.25" customHeight="1">
      <c r="A31" s="204"/>
      <c r="B31" s="203"/>
      <c r="C31" s="202" t="s">
        <v>90</v>
      </c>
      <c r="D31" s="148">
        <v>0</v>
      </c>
      <c r="E31" s="147">
        <v>0</v>
      </c>
      <c r="F31" s="146">
        <v>0</v>
      </c>
      <c r="G31" s="216"/>
      <c r="H31" s="197">
        <v>0</v>
      </c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spans="1:256" s="189" customFormat="1" ht="14.25" customHeight="1">
      <c r="A32" s="204"/>
      <c r="B32" s="203"/>
      <c r="C32" s="199" t="s">
        <v>91</v>
      </c>
      <c r="D32" s="148">
        <v>0</v>
      </c>
      <c r="E32" s="147">
        <v>0</v>
      </c>
      <c r="F32" s="146">
        <v>0</v>
      </c>
      <c r="G32" s="145"/>
      <c r="H32" s="197">
        <v>0</v>
      </c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spans="1:256" s="189" customFormat="1" ht="14.25" customHeight="1">
      <c r="A33" s="204"/>
      <c r="B33" s="203"/>
      <c r="C33" s="199" t="s">
        <v>92</v>
      </c>
      <c r="D33" s="148">
        <v>0</v>
      </c>
      <c r="E33" s="147">
        <v>0</v>
      </c>
      <c r="F33" s="146">
        <v>0</v>
      </c>
      <c r="G33" s="216"/>
      <c r="H33" s="197">
        <v>0</v>
      </c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spans="1:256" s="189" customFormat="1" ht="14.25" customHeight="1">
      <c r="A34" s="212"/>
      <c r="B34" s="203"/>
      <c r="C34" s="199" t="s">
        <v>93</v>
      </c>
      <c r="D34" s="148">
        <v>0</v>
      </c>
      <c r="E34" s="147">
        <v>0</v>
      </c>
      <c r="F34" s="146">
        <v>0</v>
      </c>
      <c r="G34" s="217"/>
      <c r="H34" s="197">
        <v>0</v>
      </c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spans="1:256" s="189" customFormat="1" ht="14.25" customHeight="1">
      <c r="A35" s="213"/>
      <c r="B35" s="197"/>
      <c r="C35" s="199" t="s">
        <v>94</v>
      </c>
      <c r="D35" s="148">
        <v>0</v>
      </c>
      <c r="E35" s="156">
        <v>0</v>
      </c>
      <c r="F35" s="156">
        <v>0</v>
      </c>
      <c r="G35" s="218"/>
      <c r="H35" s="193">
        <v>0</v>
      </c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spans="1:256" ht="14.25" customHeight="1">
      <c r="A36" s="54"/>
      <c r="B36" s="52"/>
      <c r="C36" s="53"/>
      <c r="D36" s="10"/>
      <c r="E36" s="10"/>
      <c r="F36" s="10"/>
      <c r="G36" s="77"/>
      <c r="H36" s="5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1:256" ht="14.25" customHeight="1">
      <c r="A37" s="54"/>
      <c r="B37" s="52"/>
      <c r="C37" s="53"/>
      <c r="D37" s="10"/>
      <c r="E37" s="10"/>
      <c r="F37" s="10"/>
      <c r="G37" s="77"/>
      <c r="H37" s="5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1:256" ht="14.25" customHeight="1">
      <c r="A38" s="54"/>
      <c r="B38" s="52"/>
      <c r="C38" s="53"/>
      <c r="D38" s="10"/>
      <c r="E38" s="10"/>
      <c r="F38" s="10"/>
      <c r="G38" s="77"/>
      <c r="H38" s="5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s="189" customFormat="1" ht="14.25" customHeight="1">
      <c r="A39" s="195" t="s">
        <v>95</v>
      </c>
      <c r="B39" s="203">
        <v>13687047.23</v>
      </c>
      <c r="C39" s="214" t="s">
        <v>96</v>
      </c>
      <c r="D39" s="206">
        <v>13687047.23</v>
      </c>
      <c r="E39" s="193">
        <v>12987047.23</v>
      </c>
      <c r="F39" s="193">
        <v>700000</v>
      </c>
      <c r="G39" s="193">
        <f>G6*1</f>
        <v>0</v>
      </c>
      <c r="H39" s="193">
        <v>0</v>
      </c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spans="1:256" ht="14.25" customHeight="1">
      <c r="A40" s="42"/>
      <c r="B40" s="2"/>
      <c r="C40" s="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1:256" ht="14.25" customHeight="1">
      <c r="B41" s="2"/>
      <c r="C41" s="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F22" sqref="F22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ht="14.2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37" t="s">
        <v>97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0.100000000000001" customHeight="1">
      <c r="A2" s="5" t="s">
        <v>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14.25" customHeight="1">
      <c r="A3" s="139" t="s">
        <v>376</v>
      </c>
      <c r="B3" s="22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37" t="s">
        <v>1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14.25" customHeight="1">
      <c r="A4" s="336" t="s">
        <v>4</v>
      </c>
      <c r="B4" s="337"/>
      <c r="C4" s="337"/>
      <c r="D4" s="337"/>
      <c r="E4" s="343" t="s">
        <v>49</v>
      </c>
      <c r="F4" s="79" t="s">
        <v>99</v>
      </c>
      <c r="G4" s="80"/>
      <c r="H4" s="80"/>
      <c r="I4" s="80"/>
      <c r="J4" s="80"/>
      <c r="K4" s="80"/>
      <c r="L4" s="80"/>
      <c r="M4" s="80"/>
      <c r="N4" s="80"/>
      <c r="O4" s="81"/>
      <c r="P4" s="78" t="s">
        <v>100</v>
      </c>
      <c r="Q4" s="78"/>
      <c r="R4" s="78"/>
      <c r="S4" s="78"/>
      <c r="T4" s="78"/>
      <c r="U4" s="78"/>
      <c r="V4" s="78"/>
      <c r="W4" s="78"/>
      <c r="X4" s="78"/>
      <c r="Y4" s="7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14.25" customHeight="1">
      <c r="A5" s="336" t="s">
        <v>41</v>
      </c>
      <c r="B5" s="337"/>
      <c r="C5" s="339" t="s">
        <v>42</v>
      </c>
      <c r="D5" s="341" t="s">
        <v>101</v>
      </c>
      <c r="E5" s="343"/>
      <c r="F5" s="338" t="s">
        <v>40</v>
      </c>
      <c r="G5" s="78" t="s">
        <v>102</v>
      </c>
      <c r="H5" s="78"/>
      <c r="I5" s="78"/>
      <c r="J5" s="78" t="s">
        <v>58</v>
      </c>
      <c r="K5" s="78"/>
      <c r="L5" s="78"/>
      <c r="M5" s="82" t="s">
        <v>103</v>
      </c>
      <c r="N5" s="82"/>
      <c r="O5" s="82"/>
      <c r="P5" s="345" t="s">
        <v>40</v>
      </c>
      <c r="Q5" s="78" t="s">
        <v>104</v>
      </c>
      <c r="R5" s="78"/>
      <c r="S5" s="78"/>
      <c r="T5" s="78" t="s">
        <v>105</v>
      </c>
      <c r="U5" s="78"/>
      <c r="V5" s="78"/>
      <c r="W5" s="338" t="s">
        <v>106</v>
      </c>
      <c r="X5" s="338"/>
      <c r="Y5" s="338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14.25" customHeight="1">
      <c r="A6" s="25" t="s">
        <v>45</v>
      </c>
      <c r="B6" s="25" t="s">
        <v>46</v>
      </c>
      <c r="C6" s="340"/>
      <c r="D6" s="342"/>
      <c r="E6" s="344"/>
      <c r="F6" s="345"/>
      <c r="G6" s="26" t="s">
        <v>44</v>
      </c>
      <c r="H6" s="26" t="s">
        <v>53</v>
      </c>
      <c r="I6" s="26" t="s">
        <v>54</v>
      </c>
      <c r="J6" s="26" t="s">
        <v>44</v>
      </c>
      <c r="K6" s="26" t="s">
        <v>53</v>
      </c>
      <c r="L6" s="26" t="s">
        <v>54</v>
      </c>
      <c r="M6" s="36" t="s">
        <v>44</v>
      </c>
      <c r="N6" s="36" t="s">
        <v>53</v>
      </c>
      <c r="O6" s="36" t="s">
        <v>54</v>
      </c>
      <c r="P6" s="346"/>
      <c r="Q6" s="26" t="s">
        <v>44</v>
      </c>
      <c r="R6" s="26" t="s">
        <v>53</v>
      </c>
      <c r="S6" s="26" t="s">
        <v>54</v>
      </c>
      <c r="T6" s="26" t="s">
        <v>44</v>
      </c>
      <c r="U6" s="26" t="s">
        <v>53</v>
      </c>
      <c r="V6" s="26" t="s">
        <v>54</v>
      </c>
      <c r="W6" s="26" t="s">
        <v>44</v>
      </c>
      <c r="X6" s="26" t="s">
        <v>53</v>
      </c>
      <c r="Y6" s="26" t="s">
        <v>54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189" customFormat="1" ht="14.25" customHeight="1">
      <c r="A7" s="191"/>
      <c r="B7" s="191"/>
      <c r="C7" s="191"/>
      <c r="D7" s="191" t="s">
        <v>40</v>
      </c>
      <c r="E7" s="192">
        <f t="shared" ref="E7:L7" si="0">E8</f>
        <v>13687047.23</v>
      </c>
      <c r="F7" s="192">
        <f t="shared" si="0"/>
        <v>13687047.23</v>
      </c>
      <c r="G7" s="192">
        <f t="shared" si="0"/>
        <v>12987047.23</v>
      </c>
      <c r="H7" s="192">
        <f t="shared" si="0"/>
        <v>7114699.5099999998</v>
      </c>
      <c r="I7" s="192">
        <f t="shared" si="0"/>
        <v>5872347.7200000007</v>
      </c>
      <c r="J7" s="192">
        <f t="shared" si="0"/>
        <v>700000</v>
      </c>
      <c r="K7" s="192">
        <f t="shared" si="0"/>
        <v>0</v>
      </c>
      <c r="L7" s="193">
        <f t="shared" si="0"/>
        <v>700000</v>
      </c>
      <c r="M7" s="222">
        <f>SUM(0)</f>
        <v>0</v>
      </c>
      <c r="N7" s="224">
        <f>SUM(0)</f>
        <v>0</v>
      </c>
      <c r="O7" s="225">
        <f>SUM(0)</f>
        <v>0</v>
      </c>
      <c r="P7" s="192">
        <f t="shared" ref="P7:V7" si="1">P8</f>
        <v>0</v>
      </c>
      <c r="Q7" s="192">
        <f t="shared" si="1"/>
        <v>0</v>
      </c>
      <c r="R7" s="192">
        <f t="shared" si="1"/>
        <v>0</v>
      </c>
      <c r="S7" s="192">
        <f t="shared" si="1"/>
        <v>0</v>
      </c>
      <c r="T7" s="192">
        <f t="shared" si="1"/>
        <v>0</v>
      </c>
      <c r="U7" s="192">
        <f t="shared" si="1"/>
        <v>0</v>
      </c>
      <c r="V7" s="193">
        <f t="shared" si="1"/>
        <v>0</v>
      </c>
      <c r="W7" s="142">
        <f>SUM(0)</f>
        <v>0</v>
      </c>
      <c r="X7" s="141">
        <f>SUM(0)</f>
        <v>0</v>
      </c>
      <c r="Y7" s="141">
        <f>SUM(0)</f>
        <v>0</v>
      </c>
      <c r="Z7" s="194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</row>
    <row r="8" spans="1:256" ht="14.25" customHeight="1">
      <c r="A8" s="191"/>
      <c r="B8" s="191"/>
      <c r="C8" s="191" t="s">
        <v>378</v>
      </c>
      <c r="D8" s="191" t="s">
        <v>379</v>
      </c>
      <c r="E8" s="192">
        <f t="shared" ref="E8:L8" si="2">E9+E14+E24+E26+E28</f>
        <v>13687047.23</v>
      </c>
      <c r="F8" s="192">
        <f t="shared" si="2"/>
        <v>13687047.23</v>
      </c>
      <c r="G8" s="192">
        <f t="shared" si="2"/>
        <v>12987047.23</v>
      </c>
      <c r="H8" s="192">
        <f t="shared" si="2"/>
        <v>7114699.5099999998</v>
      </c>
      <c r="I8" s="192">
        <f t="shared" si="2"/>
        <v>5872347.7200000007</v>
      </c>
      <c r="J8" s="192">
        <f t="shared" si="2"/>
        <v>700000</v>
      </c>
      <c r="K8" s="192">
        <f t="shared" si="2"/>
        <v>0</v>
      </c>
      <c r="L8" s="193">
        <f t="shared" si="2"/>
        <v>700000</v>
      </c>
      <c r="M8" s="222">
        <f t="shared" ref="M8:O29" si="3">SUM(0)</f>
        <v>0</v>
      </c>
      <c r="N8" s="224">
        <f t="shared" si="3"/>
        <v>0</v>
      </c>
      <c r="O8" s="225">
        <f t="shared" si="3"/>
        <v>0</v>
      </c>
      <c r="P8" s="192">
        <f t="shared" ref="P8:V8" si="4">P9+P14+P24+P26+P28</f>
        <v>0</v>
      </c>
      <c r="Q8" s="192">
        <f t="shared" si="4"/>
        <v>0</v>
      </c>
      <c r="R8" s="192">
        <f t="shared" si="4"/>
        <v>0</v>
      </c>
      <c r="S8" s="192">
        <f t="shared" si="4"/>
        <v>0</v>
      </c>
      <c r="T8" s="192">
        <f t="shared" si="4"/>
        <v>0</v>
      </c>
      <c r="U8" s="192">
        <f t="shared" si="4"/>
        <v>0</v>
      </c>
      <c r="V8" s="193">
        <f t="shared" si="4"/>
        <v>0</v>
      </c>
      <c r="W8" s="142">
        <f t="shared" ref="W8:Y29" si="5">SUM(0)</f>
        <v>0</v>
      </c>
      <c r="X8" s="141">
        <f t="shared" si="5"/>
        <v>0</v>
      </c>
      <c r="Y8" s="141">
        <f t="shared" si="5"/>
        <v>0</v>
      </c>
      <c r="Z8" s="32"/>
      <c r="AA8" s="38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14.25" customHeight="1">
      <c r="A9" s="191"/>
      <c r="B9" s="191"/>
      <c r="C9" s="191" t="s">
        <v>380</v>
      </c>
      <c r="D9" s="191" t="s">
        <v>381</v>
      </c>
      <c r="E9" s="192">
        <f t="shared" ref="E9:L9" si="6">SUM(E10:E13)</f>
        <v>5287566.3899999997</v>
      </c>
      <c r="F9" s="192">
        <f t="shared" si="6"/>
        <v>5287566.3899999997</v>
      </c>
      <c r="G9" s="192">
        <f t="shared" si="6"/>
        <v>5287566.3899999997</v>
      </c>
      <c r="H9" s="192">
        <f t="shared" si="6"/>
        <v>5287566.3899999997</v>
      </c>
      <c r="I9" s="192">
        <f t="shared" si="6"/>
        <v>0</v>
      </c>
      <c r="J9" s="192">
        <f t="shared" si="6"/>
        <v>0</v>
      </c>
      <c r="K9" s="192">
        <f t="shared" si="6"/>
        <v>0</v>
      </c>
      <c r="L9" s="193">
        <f t="shared" si="6"/>
        <v>0</v>
      </c>
      <c r="M9" s="222">
        <f t="shared" si="3"/>
        <v>0</v>
      </c>
      <c r="N9" s="224">
        <f t="shared" si="3"/>
        <v>0</v>
      </c>
      <c r="O9" s="225">
        <f t="shared" si="3"/>
        <v>0</v>
      </c>
      <c r="P9" s="192">
        <f t="shared" ref="P9:V9" si="7">SUM(P10:P13)</f>
        <v>0</v>
      </c>
      <c r="Q9" s="192">
        <f t="shared" si="7"/>
        <v>0</v>
      </c>
      <c r="R9" s="192">
        <f t="shared" si="7"/>
        <v>0</v>
      </c>
      <c r="S9" s="192">
        <f t="shared" si="7"/>
        <v>0</v>
      </c>
      <c r="T9" s="192">
        <f t="shared" si="7"/>
        <v>0</v>
      </c>
      <c r="U9" s="192">
        <f t="shared" si="7"/>
        <v>0</v>
      </c>
      <c r="V9" s="193">
        <f t="shared" si="7"/>
        <v>0</v>
      </c>
      <c r="W9" s="142">
        <f t="shared" si="5"/>
        <v>0</v>
      </c>
      <c r="X9" s="141">
        <f t="shared" si="5"/>
        <v>0</v>
      </c>
      <c r="Y9" s="141">
        <f t="shared" si="5"/>
        <v>0</v>
      </c>
      <c r="Z9" s="29"/>
      <c r="AA9" s="27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14.25" customHeight="1">
      <c r="A10" s="191" t="s">
        <v>382</v>
      </c>
      <c r="B10" s="191" t="s">
        <v>383</v>
      </c>
      <c r="C10" s="191" t="s">
        <v>344</v>
      </c>
      <c r="D10" s="191" t="s">
        <v>384</v>
      </c>
      <c r="E10" s="192">
        <v>3068722</v>
      </c>
      <c r="F10" s="192">
        <v>3068722</v>
      </c>
      <c r="G10" s="192">
        <v>3068722</v>
      </c>
      <c r="H10" s="192">
        <v>3068722</v>
      </c>
      <c r="I10" s="192">
        <v>0</v>
      </c>
      <c r="J10" s="192">
        <v>0</v>
      </c>
      <c r="K10" s="192">
        <v>0</v>
      </c>
      <c r="L10" s="193">
        <v>0</v>
      </c>
      <c r="M10" s="222">
        <f t="shared" si="3"/>
        <v>0</v>
      </c>
      <c r="N10" s="224">
        <f t="shared" si="3"/>
        <v>0</v>
      </c>
      <c r="O10" s="225">
        <f t="shared" si="3"/>
        <v>0</v>
      </c>
      <c r="P10" s="192">
        <v>0</v>
      </c>
      <c r="Q10" s="192">
        <v>0</v>
      </c>
      <c r="R10" s="192">
        <v>0</v>
      </c>
      <c r="S10" s="192">
        <v>0</v>
      </c>
      <c r="T10" s="192">
        <v>0</v>
      </c>
      <c r="U10" s="192">
        <v>0</v>
      </c>
      <c r="V10" s="193">
        <v>0</v>
      </c>
      <c r="W10" s="142">
        <f t="shared" si="5"/>
        <v>0</v>
      </c>
      <c r="X10" s="141">
        <f t="shared" si="5"/>
        <v>0</v>
      </c>
      <c r="Y10" s="141">
        <f t="shared" si="5"/>
        <v>0</v>
      </c>
      <c r="Z10" s="29"/>
      <c r="AA10" s="27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14.25" customHeight="1">
      <c r="A11" s="191" t="s">
        <v>382</v>
      </c>
      <c r="B11" s="191" t="s">
        <v>385</v>
      </c>
      <c r="C11" s="191" t="s">
        <v>344</v>
      </c>
      <c r="D11" s="191" t="s">
        <v>386</v>
      </c>
      <c r="E11" s="192">
        <v>1113902.3899999999</v>
      </c>
      <c r="F11" s="192">
        <v>1113902.3899999999</v>
      </c>
      <c r="G11" s="192">
        <v>1113902.3899999999</v>
      </c>
      <c r="H11" s="192">
        <v>1113902.3899999999</v>
      </c>
      <c r="I11" s="192">
        <v>0</v>
      </c>
      <c r="J11" s="192">
        <v>0</v>
      </c>
      <c r="K11" s="192">
        <v>0</v>
      </c>
      <c r="L11" s="193">
        <v>0</v>
      </c>
      <c r="M11" s="222">
        <f t="shared" si="3"/>
        <v>0</v>
      </c>
      <c r="N11" s="224">
        <f t="shared" si="3"/>
        <v>0</v>
      </c>
      <c r="O11" s="225">
        <f t="shared" si="3"/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0</v>
      </c>
      <c r="U11" s="192">
        <v>0</v>
      </c>
      <c r="V11" s="193">
        <v>0</v>
      </c>
      <c r="W11" s="142">
        <f t="shared" si="5"/>
        <v>0</v>
      </c>
      <c r="X11" s="141">
        <f t="shared" si="5"/>
        <v>0</v>
      </c>
      <c r="Y11" s="141">
        <f t="shared" si="5"/>
        <v>0</v>
      </c>
      <c r="Z11" s="29"/>
      <c r="AA11" s="27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14.25" customHeight="1">
      <c r="A12" s="191" t="s">
        <v>382</v>
      </c>
      <c r="B12" s="191" t="s">
        <v>387</v>
      </c>
      <c r="C12" s="191" t="s">
        <v>344</v>
      </c>
      <c r="D12" s="191" t="s">
        <v>375</v>
      </c>
      <c r="E12" s="192">
        <v>795144</v>
      </c>
      <c r="F12" s="192">
        <v>795144</v>
      </c>
      <c r="G12" s="192">
        <v>795144</v>
      </c>
      <c r="H12" s="192">
        <v>795144</v>
      </c>
      <c r="I12" s="192">
        <v>0</v>
      </c>
      <c r="J12" s="192">
        <v>0</v>
      </c>
      <c r="K12" s="192">
        <v>0</v>
      </c>
      <c r="L12" s="193">
        <v>0</v>
      </c>
      <c r="M12" s="222">
        <f t="shared" si="3"/>
        <v>0</v>
      </c>
      <c r="N12" s="224">
        <f t="shared" si="3"/>
        <v>0</v>
      </c>
      <c r="O12" s="225">
        <f t="shared" si="3"/>
        <v>0</v>
      </c>
      <c r="P12" s="192">
        <v>0</v>
      </c>
      <c r="Q12" s="192">
        <v>0</v>
      </c>
      <c r="R12" s="192">
        <v>0</v>
      </c>
      <c r="S12" s="192">
        <v>0</v>
      </c>
      <c r="T12" s="192">
        <v>0</v>
      </c>
      <c r="U12" s="192">
        <v>0</v>
      </c>
      <c r="V12" s="193">
        <v>0</v>
      </c>
      <c r="W12" s="142">
        <f t="shared" si="5"/>
        <v>0</v>
      </c>
      <c r="X12" s="141">
        <f t="shared" si="5"/>
        <v>0</v>
      </c>
      <c r="Y12" s="141">
        <f t="shared" si="5"/>
        <v>0</v>
      </c>
      <c r="Z12" s="29"/>
      <c r="AA12" s="27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14.25" customHeight="1">
      <c r="A13" s="191" t="s">
        <v>382</v>
      </c>
      <c r="B13" s="191" t="s">
        <v>388</v>
      </c>
      <c r="C13" s="191" t="s">
        <v>344</v>
      </c>
      <c r="D13" s="191" t="s">
        <v>389</v>
      </c>
      <c r="E13" s="192">
        <v>309798</v>
      </c>
      <c r="F13" s="192">
        <v>309798</v>
      </c>
      <c r="G13" s="192">
        <v>309798</v>
      </c>
      <c r="H13" s="192">
        <v>309798</v>
      </c>
      <c r="I13" s="192">
        <v>0</v>
      </c>
      <c r="J13" s="192">
        <v>0</v>
      </c>
      <c r="K13" s="192">
        <v>0</v>
      </c>
      <c r="L13" s="193">
        <v>0</v>
      </c>
      <c r="M13" s="222">
        <f t="shared" si="3"/>
        <v>0</v>
      </c>
      <c r="N13" s="224">
        <f t="shared" si="3"/>
        <v>0</v>
      </c>
      <c r="O13" s="225">
        <f t="shared" si="3"/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0</v>
      </c>
      <c r="U13" s="192">
        <v>0</v>
      </c>
      <c r="V13" s="193">
        <v>0</v>
      </c>
      <c r="W13" s="142">
        <f t="shared" si="5"/>
        <v>0</v>
      </c>
      <c r="X13" s="141">
        <f t="shared" si="5"/>
        <v>0</v>
      </c>
      <c r="Y13" s="141">
        <f t="shared" si="5"/>
        <v>0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14.25" customHeight="1">
      <c r="A14" s="191"/>
      <c r="B14" s="191"/>
      <c r="C14" s="191" t="s">
        <v>390</v>
      </c>
      <c r="D14" s="191" t="s">
        <v>391</v>
      </c>
      <c r="E14" s="192">
        <f t="shared" ref="E14:L14" si="8">SUM(E15:E23)</f>
        <v>3402100.12</v>
      </c>
      <c r="F14" s="192">
        <f t="shared" si="8"/>
        <v>3402100.12</v>
      </c>
      <c r="G14" s="192">
        <f t="shared" si="8"/>
        <v>2832100.12</v>
      </c>
      <c r="H14" s="192">
        <f t="shared" si="8"/>
        <v>1151270.1200000001</v>
      </c>
      <c r="I14" s="192">
        <f t="shared" si="8"/>
        <v>1680830</v>
      </c>
      <c r="J14" s="192">
        <f t="shared" si="8"/>
        <v>570000</v>
      </c>
      <c r="K14" s="192">
        <f t="shared" si="8"/>
        <v>0</v>
      </c>
      <c r="L14" s="193">
        <f t="shared" si="8"/>
        <v>570000</v>
      </c>
      <c r="M14" s="222">
        <f t="shared" si="3"/>
        <v>0</v>
      </c>
      <c r="N14" s="224">
        <f t="shared" si="3"/>
        <v>0</v>
      </c>
      <c r="O14" s="225">
        <f t="shared" si="3"/>
        <v>0</v>
      </c>
      <c r="P14" s="192">
        <f t="shared" ref="P14:V14" si="9">SUM(P15:P23)</f>
        <v>0</v>
      </c>
      <c r="Q14" s="192">
        <f t="shared" si="9"/>
        <v>0</v>
      </c>
      <c r="R14" s="192">
        <f t="shared" si="9"/>
        <v>0</v>
      </c>
      <c r="S14" s="192">
        <f t="shared" si="9"/>
        <v>0</v>
      </c>
      <c r="T14" s="192">
        <f t="shared" si="9"/>
        <v>0</v>
      </c>
      <c r="U14" s="192">
        <f t="shared" si="9"/>
        <v>0</v>
      </c>
      <c r="V14" s="193">
        <f t="shared" si="9"/>
        <v>0</v>
      </c>
      <c r="W14" s="142">
        <f t="shared" si="5"/>
        <v>0</v>
      </c>
      <c r="X14" s="141">
        <f t="shared" si="5"/>
        <v>0</v>
      </c>
      <c r="Y14" s="141">
        <f t="shared" si="5"/>
        <v>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14.25" customHeight="1">
      <c r="A15" s="191" t="s">
        <v>392</v>
      </c>
      <c r="B15" s="191" t="s">
        <v>393</v>
      </c>
      <c r="C15" s="191" t="s">
        <v>344</v>
      </c>
      <c r="D15" s="191" t="s">
        <v>394</v>
      </c>
      <c r="E15" s="192">
        <v>685500</v>
      </c>
      <c r="F15" s="192">
        <v>685500</v>
      </c>
      <c r="G15" s="192">
        <v>682500</v>
      </c>
      <c r="H15" s="192">
        <v>591500</v>
      </c>
      <c r="I15" s="192">
        <v>91000</v>
      </c>
      <c r="J15" s="192">
        <v>3000</v>
      </c>
      <c r="K15" s="192">
        <v>0</v>
      </c>
      <c r="L15" s="193">
        <v>3000</v>
      </c>
      <c r="M15" s="222">
        <f t="shared" si="3"/>
        <v>0</v>
      </c>
      <c r="N15" s="224">
        <f t="shared" si="3"/>
        <v>0</v>
      </c>
      <c r="O15" s="225">
        <f t="shared" si="3"/>
        <v>0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193">
        <v>0</v>
      </c>
      <c r="W15" s="142">
        <f t="shared" si="5"/>
        <v>0</v>
      </c>
      <c r="X15" s="141">
        <f t="shared" si="5"/>
        <v>0</v>
      </c>
      <c r="Y15" s="141">
        <f t="shared" si="5"/>
        <v>0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14.25" customHeight="1">
      <c r="A16" s="191" t="s">
        <v>392</v>
      </c>
      <c r="B16" s="191" t="s">
        <v>395</v>
      </c>
      <c r="C16" s="191" t="s">
        <v>344</v>
      </c>
      <c r="D16" s="191" t="s">
        <v>396</v>
      </c>
      <c r="E16" s="192">
        <v>67000</v>
      </c>
      <c r="F16" s="192">
        <v>67000</v>
      </c>
      <c r="G16" s="192">
        <v>61000</v>
      </c>
      <c r="H16" s="192">
        <v>0</v>
      </c>
      <c r="I16" s="192">
        <v>61000</v>
      </c>
      <c r="J16" s="192">
        <v>6000</v>
      </c>
      <c r="K16" s="192">
        <v>0</v>
      </c>
      <c r="L16" s="193">
        <v>6000</v>
      </c>
      <c r="M16" s="222">
        <f t="shared" si="3"/>
        <v>0</v>
      </c>
      <c r="N16" s="224">
        <f t="shared" si="3"/>
        <v>0</v>
      </c>
      <c r="O16" s="225">
        <f t="shared" si="3"/>
        <v>0</v>
      </c>
      <c r="P16" s="192">
        <v>0</v>
      </c>
      <c r="Q16" s="192">
        <v>0</v>
      </c>
      <c r="R16" s="192">
        <v>0</v>
      </c>
      <c r="S16" s="192">
        <v>0</v>
      </c>
      <c r="T16" s="192">
        <v>0</v>
      </c>
      <c r="U16" s="192">
        <v>0</v>
      </c>
      <c r="V16" s="193">
        <v>0</v>
      </c>
      <c r="W16" s="142">
        <f t="shared" si="5"/>
        <v>0</v>
      </c>
      <c r="X16" s="141">
        <f t="shared" si="5"/>
        <v>0</v>
      </c>
      <c r="Y16" s="141">
        <f t="shared" si="5"/>
        <v>0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14.25" customHeight="1">
      <c r="A17" s="191" t="s">
        <v>392</v>
      </c>
      <c r="B17" s="191" t="s">
        <v>397</v>
      </c>
      <c r="C17" s="191" t="s">
        <v>344</v>
      </c>
      <c r="D17" s="191" t="s">
        <v>398</v>
      </c>
      <c r="E17" s="192">
        <v>66000</v>
      </c>
      <c r="F17" s="192">
        <v>66000</v>
      </c>
      <c r="G17" s="192">
        <v>57000</v>
      </c>
      <c r="H17" s="192">
        <v>0</v>
      </c>
      <c r="I17" s="192">
        <v>57000</v>
      </c>
      <c r="J17" s="192">
        <v>9000</v>
      </c>
      <c r="K17" s="192">
        <v>0</v>
      </c>
      <c r="L17" s="193">
        <v>9000</v>
      </c>
      <c r="M17" s="222">
        <f t="shared" si="3"/>
        <v>0</v>
      </c>
      <c r="N17" s="224">
        <f t="shared" si="3"/>
        <v>0</v>
      </c>
      <c r="O17" s="225">
        <f t="shared" si="3"/>
        <v>0</v>
      </c>
      <c r="P17" s="192">
        <v>0</v>
      </c>
      <c r="Q17" s="192">
        <v>0</v>
      </c>
      <c r="R17" s="192">
        <v>0</v>
      </c>
      <c r="S17" s="192">
        <v>0</v>
      </c>
      <c r="T17" s="192">
        <v>0</v>
      </c>
      <c r="U17" s="192">
        <v>0</v>
      </c>
      <c r="V17" s="193">
        <v>0</v>
      </c>
      <c r="W17" s="142">
        <f t="shared" si="5"/>
        <v>0</v>
      </c>
      <c r="X17" s="141">
        <f t="shared" si="5"/>
        <v>0</v>
      </c>
      <c r="Y17" s="141">
        <f t="shared" si="5"/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14.25" customHeight="1">
      <c r="A18" s="191" t="s">
        <v>392</v>
      </c>
      <c r="B18" s="191" t="s">
        <v>399</v>
      </c>
      <c r="C18" s="191" t="s">
        <v>344</v>
      </c>
      <c r="D18" s="191" t="s">
        <v>400</v>
      </c>
      <c r="E18" s="192">
        <v>47000</v>
      </c>
      <c r="F18" s="192">
        <v>47000</v>
      </c>
      <c r="G18" s="192">
        <v>35000</v>
      </c>
      <c r="H18" s="192">
        <v>0</v>
      </c>
      <c r="I18" s="192">
        <v>35000</v>
      </c>
      <c r="J18" s="192">
        <v>12000</v>
      </c>
      <c r="K18" s="192">
        <v>0</v>
      </c>
      <c r="L18" s="193">
        <v>12000</v>
      </c>
      <c r="M18" s="222">
        <f t="shared" si="3"/>
        <v>0</v>
      </c>
      <c r="N18" s="224">
        <f t="shared" si="3"/>
        <v>0</v>
      </c>
      <c r="O18" s="225">
        <f t="shared" si="3"/>
        <v>0</v>
      </c>
      <c r="P18" s="192">
        <v>0</v>
      </c>
      <c r="Q18" s="192">
        <v>0</v>
      </c>
      <c r="R18" s="192">
        <v>0</v>
      </c>
      <c r="S18" s="192">
        <v>0</v>
      </c>
      <c r="T18" s="192">
        <v>0</v>
      </c>
      <c r="U18" s="192">
        <v>0</v>
      </c>
      <c r="V18" s="193">
        <v>0</v>
      </c>
      <c r="W18" s="142">
        <f t="shared" si="5"/>
        <v>0</v>
      </c>
      <c r="X18" s="141">
        <f t="shared" si="5"/>
        <v>0</v>
      </c>
      <c r="Y18" s="141">
        <f t="shared" si="5"/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14.25" customHeight="1">
      <c r="A19" s="191" t="s">
        <v>392</v>
      </c>
      <c r="B19" s="191" t="s">
        <v>401</v>
      </c>
      <c r="C19" s="191" t="s">
        <v>344</v>
      </c>
      <c r="D19" s="191" t="s">
        <v>402</v>
      </c>
      <c r="E19" s="192">
        <v>797756.12</v>
      </c>
      <c r="F19" s="192">
        <v>797756.12</v>
      </c>
      <c r="G19" s="192">
        <v>507756.12</v>
      </c>
      <c r="H19" s="192">
        <v>176220.12</v>
      </c>
      <c r="I19" s="192">
        <v>331536</v>
      </c>
      <c r="J19" s="192">
        <v>290000</v>
      </c>
      <c r="K19" s="192">
        <v>0</v>
      </c>
      <c r="L19" s="193">
        <v>290000</v>
      </c>
      <c r="M19" s="222">
        <f t="shared" si="3"/>
        <v>0</v>
      </c>
      <c r="N19" s="224">
        <f t="shared" si="3"/>
        <v>0</v>
      </c>
      <c r="O19" s="225">
        <f t="shared" si="3"/>
        <v>0</v>
      </c>
      <c r="P19" s="192">
        <v>0</v>
      </c>
      <c r="Q19" s="192">
        <v>0</v>
      </c>
      <c r="R19" s="192">
        <v>0</v>
      </c>
      <c r="S19" s="192">
        <v>0</v>
      </c>
      <c r="T19" s="192">
        <v>0</v>
      </c>
      <c r="U19" s="192">
        <v>0</v>
      </c>
      <c r="V19" s="193">
        <v>0</v>
      </c>
      <c r="W19" s="142">
        <f t="shared" si="5"/>
        <v>0</v>
      </c>
      <c r="X19" s="141">
        <f t="shared" si="5"/>
        <v>0</v>
      </c>
      <c r="Y19" s="141">
        <f t="shared" si="5"/>
        <v>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14.25" customHeight="1">
      <c r="A20" s="191" t="s">
        <v>392</v>
      </c>
      <c r="B20" s="191" t="s">
        <v>403</v>
      </c>
      <c r="C20" s="191" t="s">
        <v>344</v>
      </c>
      <c r="D20" s="191" t="s">
        <v>404</v>
      </c>
      <c r="E20" s="192">
        <v>38000</v>
      </c>
      <c r="F20" s="192">
        <v>38000</v>
      </c>
      <c r="G20" s="192">
        <v>38000</v>
      </c>
      <c r="H20" s="192">
        <v>38000</v>
      </c>
      <c r="I20" s="192">
        <v>0</v>
      </c>
      <c r="J20" s="192">
        <v>0</v>
      </c>
      <c r="K20" s="192">
        <v>0</v>
      </c>
      <c r="L20" s="193">
        <v>0</v>
      </c>
      <c r="M20" s="222">
        <f t="shared" si="3"/>
        <v>0</v>
      </c>
      <c r="N20" s="224">
        <f t="shared" si="3"/>
        <v>0</v>
      </c>
      <c r="O20" s="225">
        <f t="shared" si="3"/>
        <v>0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3">
        <v>0</v>
      </c>
      <c r="W20" s="142">
        <f t="shared" si="5"/>
        <v>0</v>
      </c>
      <c r="X20" s="141">
        <f t="shared" si="5"/>
        <v>0</v>
      </c>
      <c r="Y20" s="141">
        <f t="shared" si="5"/>
        <v>0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14.25" customHeight="1">
      <c r="A21" s="191" t="s">
        <v>392</v>
      </c>
      <c r="B21" s="191" t="s">
        <v>405</v>
      </c>
      <c r="C21" s="191" t="s">
        <v>344</v>
      </c>
      <c r="D21" s="191" t="s">
        <v>406</v>
      </c>
      <c r="E21" s="192">
        <v>168000</v>
      </c>
      <c r="F21" s="192">
        <v>168000</v>
      </c>
      <c r="G21" s="192">
        <v>168000</v>
      </c>
      <c r="H21" s="192">
        <v>168000</v>
      </c>
      <c r="I21" s="192">
        <v>0</v>
      </c>
      <c r="J21" s="192">
        <v>0</v>
      </c>
      <c r="K21" s="192">
        <v>0</v>
      </c>
      <c r="L21" s="193">
        <v>0</v>
      </c>
      <c r="M21" s="222">
        <f t="shared" si="3"/>
        <v>0</v>
      </c>
      <c r="N21" s="224">
        <f t="shared" si="3"/>
        <v>0</v>
      </c>
      <c r="O21" s="225">
        <f t="shared" si="3"/>
        <v>0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3">
        <v>0</v>
      </c>
      <c r="W21" s="142">
        <f t="shared" si="5"/>
        <v>0</v>
      </c>
      <c r="X21" s="141">
        <f t="shared" si="5"/>
        <v>0</v>
      </c>
      <c r="Y21" s="141">
        <f t="shared" si="5"/>
        <v>0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ht="14.25" customHeight="1">
      <c r="A22" s="191" t="s">
        <v>392</v>
      </c>
      <c r="B22" s="191" t="s">
        <v>407</v>
      </c>
      <c r="C22" s="191" t="s">
        <v>344</v>
      </c>
      <c r="D22" s="191" t="s">
        <v>408</v>
      </c>
      <c r="E22" s="192">
        <v>572000</v>
      </c>
      <c r="F22" s="192">
        <v>572000</v>
      </c>
      <c r="G22" s="192">
        <v>452000</v>
      </c>
      <c r="H22" s="192">
        <v>0</v>
      </c>
      <c r="I22" s="192">
        <v>452000</v>
      </c>
      <c r="J22" s="192">
        <v>120000</v>
      </c>
      <c r="K22" s="192">
        <v>0</v>
      </c>
      <c r="L22" s="193">
        <v>120000</v>
      </c>
      <c r="M22" s="222">
        <f t="shared" si="3"/>
        <v>0</v>
      </c>
      <c r="N22" s="224">
        <f t="shared" si="3"/>
        <v>0</v>
      </c>
      <c r="O22" s="225">
        <f t="shared" si="3"/>
        <v>0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3">
        <v>0</v>
      </c>
      <c r="W22" s="142">
        <f t="shared" si="5"/>
        <v>0</v>
      </c>
      <c r="X22" s="141">
        <f t="shared" si="5"/>
        <v>0</v>
      </c>
      <c r="Y22" s="141">
        <f t="shared" si="5"/>
        <v>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ht="14.25" customHeight="1">
      <c r="A23" s="191" t="s">
        <v>392</v>
      </c>
      <c r="B23" s="191" t="s">
        <v>409</v>
      </c>
      <c r="C23" s="191" t="s">
        <v>344</v>
      </c>
      <c r="D23" s="191" t="s">
        <v>410</v>
      </c>
      <c r="E23" s="192">
        <v>960844</v>
      </c>
      <c r="F23" s="192">
        <v>960844</v>
      </c>
      <c r="G23" s="192">
        <v>830844</v>
      </c>
      <c r="H23" s="192">
        <v>177550</v>
      </c>
      <c r="I23" s="192">
        <v>653294</v>
      </c>
      <c r="J23" s="192">
        <v>130000</v>
      </c>
      <c r="K23" s="192">
        <v>0</v>
      </c>
      <c r="L23" s="193">
        <v>130000</v>
      </c>
      <c r="M23" s="222">
        <f t="shared" si="3"/>
        <v>0</v>
      </c>
      <c r="N23" s="224">
        <f t="shared" si="3"/>
        <v>0</v>
      </c>
      <c r="O23" s="225">
        <f t="shared" si="3"/>
        <v>0</v>
      </c>
      <c r="P23" s="192">
        <v>0</v>
      </c>
      <c r="Q23" s="192">
        <v>0</v>
      </c>
      <c r="R23" s="192">
        <v>0</v>
      </c>
      <c r="S23" s="192">
        <v>0</v>
      </c>
      <c r="T23" s="192">
        <v>0</v>
      </c>
      <c r="U23" s="192">
        <v>0</v>
      </c>
      <c r="V23" s="193">
        <v>0</v>
      </c>
      <c r="W23" s="142">
        <f t="shared" si="5"/>
        <v>0</v>
      </c>
      <c r="X23" s="141">
        <f t="shared" si="5"/>
        <v>0</v>
      </c>
      <c r="Y23" s="141">
        <f t="shared" si="5"/>
        <v>0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ht="14.25" customHeight="1">
      <c r="A24" s="191"/>
      <c r="B24" s="191"/>
      <c r="C24" s="191" t="s">
        <v>411</v>
      </c>
      <c r="D24" s="191" t="s">
        <v>412</v>
      </c>
      <c r="E24" s="192">
        <f t="shared" ref="E24:L24" si="10">E25</f>
        <v>130000</v>
      </c>
      <c r="F24" s="192">
        <f t="shared" si="10"/>
        <v>130000</v>
      </c>
      <c r="G24" s="192">
        <f t="shared" si="10"/>
        <v>0</v>
      </c>
      <c r="H24" s="192">
        <f t="shared" si="10"/>
        <v>0</v>
      </c>
      <c r="I24" s="192">
        <f t="shared" si="10"/>
        <v>0</v>
      </c>
      <c r="J24" s="192">
        <f t="shared" si="10"/>
        <v>130000</v>
      </c>
      <c r="K24" s="192">
        <f t="shared" si="10"/>
        <v>0</v>
      </c>
      <c r="L24" s="193">
        <f t="shared" si="10"/>
        <v>130000</v>
      </c>
      <c r="M24" s="222">
        <f t="shared" si="3"/>
        <v>0</v>
      </c>
      <c r="N24" s="224">
        <f t="shared" si="3"/>
        <v>0</v>
      </c>
      <c r="O24" s="225">
        <f t="shared" si="3"/>
        <v>0</v>
      </c>
      <c r="P24" s="192">
        <f t="shared" ref="P24:V24" si="11">P25</f>
        <v>0</v>
      </c>
      <c r="Q24" s="192">
        <f t="shared" si="11"/>
        <v>0</v>
      </c>
      <c r="R24" s="192">
        <f t="shared" si="11"/>
        <v>0</v>
      </c>
      <c r="S24" s="192">
        <f t="shared" si="11"/>
        <v>0</v>
      </c>
      <c r="T24" s="192">
        <f t="shared" si="11"/>
        <v>0</v>
      </c>
      <c r="U24" s="192">
        <f t="shared" si="11"/>
        <v>0</v>
      </c>
      <c r="V24" s="193">
        <f t="shared" si="11"/>
        <v>0</v>
      </c>
      <c r="W24" s="142">
        <f t="shared" si="5"/>
        <v>0</v>
      </c>
      <c r="X24" s="141">
        <f t="shared" si="5"/>
        <v>0</v>
      </c>
      <c r="Y24" s="141">
        <f t="shared" si="5"/>
        <v>0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ht="14.25" customHeight="1">
      <c r="A25" s="191" t="s">
        <v>413</v>
      </c>
      <c r="B25" s="191" t="s">
        <v>414</v>
      </c>
      <c r="C25" s="191" t="s">
        <v>344</v>
      </c>
      <c r="D25" s="191" t="s">
        <v>415</v>
      </c>
      <c r="E25" s="192">
        <v>130000</v>
      </c>
      <c r="F25" s="192">
        <v>130000</v>
      </c>
      <c r="G25" s="192">
        <v>0</v>
      </c>
      <c r="H25" s="192">
        <v>0</v>
      </c>
      <c r="I25" s="192">
        <v>0</v>
      </c>
      <c r="J25" s="192">
        <v>130000</v>
      </c>
      <c r="K25" s="192">
        <v>0</v>
      </c>
      <c r="L25" s="193">
        <v>130000</v>
      </c>
      <c r="M25" s="222">
        <f t="shared" si="3"/>
        <v>0</v>
      </c>
      <c r="N25" s="224">
        <f t="shared" si="3"/>
        <v>0</v>
      </c>
      <c r="O25" s="225">
        <f t="shared" si="3"/>
        <v>0</v>
      </c>
      <c r="P25" s="192">
        <v>0</v>
      </c>
      <c r="Q25" s="192">
        <v>0</v>
      </c>
      <c r="R25" s="192">
        <v>0</v>
      </c>
      <c r="S25" s="192">
        <v>0</v>
      </c>
      <c r="T25" s="192">
        <v>0</v>
      </c>
      <c r="U25" s="192">
        <v>0</v>
      </c>
      <c r="V25" s="193">
        <v>0</v>
      </c>
      <c r="W25" s="142">
        <f t="shared" si="5"/>
        <v>0</v>
      </c>
      <c r="X25" s="141">
        <f t="shared" si="5"/>
        <v>0</v>
      </c>
      <c r="Y25" s="141">
        <f t="shared" si="5"/>
        <v>0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ht="14.25" customHeight="1">
      <c r="A26" s="191"/>
      <c r="B26" s="191"/>
      <c r="C26" s="191" t="s">
        <v>416</v>
      </c>
      <c r="D26" s="191" t="s">
        <v>417</v>
      </c>
      <c r="E26" s="192">
        <f t="shared" ref="E26:L26" si="12">E27</f>
        <v>647267</v>
      </c>
      <c r="F26" s="192">
        <f t="shared" si="12"/>
        <v>647267</v>
      </c>
      <c r="G26" s="192">
        <f t="shared" si="12"/>
        <v>647267</v>
      </c>
      <c r="H26" s="192">
        <f t="shared" si="12"/>
        <v>647267</v>
      </c>
      <c r="I26" s="192">
        <f t="shared" si="12"/>
        <v>0</v>
      </c>
      <c r="J26" s="192">
        <f t="shared" si="12"/>
        <v>0</v>
      </c>
      <c r="K26" s="192">
        <f t="shared" si="12"/>
        <v>0</v>
      </c>
      <c r="L26" s="193">
        <f t="shared" si="12"/>
        <v>0</v>
      </c>
      <c r="M26" s="222">
        <f t="shared" si="3"/>
        <v>0</v>
      </c>
      <c r="N26" s="224">
        <f t="shared" si="3"/>
        <v>0</v>
      </c>
      <c r="O26" s="225">
        <f t="shared" si="3"/>
        <v>0</v>
      </c>
      <c r="P26" s="192">
        <f t="shared" ref="P26:V26" si="13">P27</f>
        <v>0</v>
      </c>
      <c r="Q26" s="192">
        <f t="shared" si="13"/>
        <v>0</v>
      </c>
      <c r="R26" s="192">
        <f t="shared" si="13"/>
        <v>0</v>
      </c>
      <c r="S26" s="192">
        <f t="shared" si="13"/>
        <v>0</v>
      </c>
      <c r="T26" s="192">
        <f t="shared" si="13"/>
        <v>0</v>
      </c>
      <c r="U26" s="192">
        <f t="shared" si="13"/>
        <v>0</v>
      </c>
      <c r="V26" s="193">
        <f t="shared" si="13"/>
        <v>0</v>
      </c>
      <c r="W26" s="142">
        <f t="shared" si="5"/>
        <v>0</v>
      </c>
      <c r="X26" s="141">
        <f t="shared" si="5"/>
        <v>0</v>
      </c>
      <c r="Y26" s="141">
        <f t="shared" si="5"/>
        <v>0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ht="14.25" customHeight="1">
      <c r="A27" s="191" t="s">
        <v>418</v>
      </c>
      <c r="B27" s="191" t="s">
        <v>419</v>
      </c>
      <c r="C27" s="191" t="s">
        <v>344</v>
      </c>
      <c r="D27" s="191" t="s">
        <v>420</v>
      </c>
      <c r="E27" s="192">
        <v>647267</v>
      </c>
      <c r="F27" s="192">
        <v>647267</v>
      </c>
      <c r="G27" s="192">
        <v>647267</v>
      </c>
      <c r="H27" s="192">
        <v>647267</v>
      </c>
      <c r="I27" s="192">
        <v>0</v>
      </c>
      <c r="J27" s="192">
        <v>0</v>
      </c>
      <c r="K27" s="192">
        <v>0</v>
      </c>
      <c r="L27" s="193">
        <v>0</v>
      </c>
      <c r="M27" s="222">
        <f t="shared" si="3"/>
        <v>0</v>
      </c>
      <c r="N27" s="224">
        <f t="shared" si="3"/>
        <v>0</v>
      </c>
      <c r="O27" s="225">
        <f t="shared" si="3"/>
        <v>0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3">
        <v>0</v>
      </c>
      <c r="W27" s="142">
        <f t="shared" si="5"/>
        <v>0</v>
      </c>
      <c r="X27" s="141">
        <f t="shared" si="5"/>
        <v>0</v>
      </c>
      <c r="Y27" s="141">
        <f t="shared" si="5"/>
        <v>0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ht="14.25" customHeight="1">
      <c r="A28" s="191"/>
      <c r="B28" s="191"/>
      <c r="C28" s="191" t="s">
        <v>421</v>
      </c>
      <c r="D28" s="191" t="s">
        <v>422</v>
      </c>
      <c r="E28" s="192">
        <f t="shared" ref="E28:L28" si="14">E29</f>
        <v>4220113.72</v>
      </c>
      <c r="F28" s="192">
        <f t="shared" si="14"/>
        <v>4220113.72</v>
      </c>
      <c r="G28" s="192">
        <f t="shared" si="14"/>
        <v>4220113.72</v>
      </c>
      <c r="H28" s="192">
        <f t="shared" si="14"/>
        <v>28596</v>
      </c>
      <c r="I28" s="192">
        <f t="shared" si="14"/>
        <v>4191517.72</v>
      </c>
      <c r="J28" s="192">
        <f t="shared" si="14"/>
        <v>0</v>
      </c>
      <c r="K28" s="192">
        <f t="shared" si="14"/>
        <v>0</v>
      </c>
      <c r="L28" s="193">
        <f t="shared" si="14"/>
        <v>0</v>
      </c>
      <c r="M28" s="222">
        <f t="shared" si="3"/>
        <v>0</v>
      </c>
      <c r="N28" s="224">
        <f t="shared" si="3"/>
        <v>0</v>
      </c>
      <c r="O28" s="225">
        <f t="shared" si="3"/>
        <v>0</v>
      </c>
      <c r="P28" s="192">
        <f t="shared" ref="P28:V28" si="15">P29</f>
        <v>0</v>
      </c>
      <c r="Q28" s="192">
        <f t="shared" si="15"/>
        <v>0</v>
      </c>
      <c r="R28" s="192">
        <f t="shared" si="15"/>
        <v>0</v>
      </c>
      <c r="S28" s="192">
        <f t="shared" si="15"/>
        <v>0</v>
      </c>
      <c r="T28" s="192">
        <f t="shared" si="15"/>
        <v>0</v>
      </c>
      <c r="U28" s="192">
        <f t="shared" si="15"/>
        <v>0</v>
      </c>
      <c r="V28" s="193">
        <f t="shared" si="15"/>
        <v>0</v>
      </c>
      <c r="W28" s="142">
        <f t="shared" si="5"/>
        <v>0</v>
      </c>
      <c r="X28" s="141">
        <f t="shared" si="5"/>
        <v>0</v>
      </c>
      <c r="Y28" s="141">
        <f t="shared" si="5"/>
        <v>0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ht="14.25" customHeight="1">
      <c r="A29" s="191" t="s">
        <v>423</v>
      </c>
      <c r="B29" s="191" t="s">
        <v>424</v>
      </c>
      <c r="C29" s="191" t="s">
        <v>344</v>
      </c>
      <c r="D29" s="191" t="s">
        <v>425</v>
      </c>
      <c r="E29" s="192">
        <v>4220113.72</v>
      </c>
      <c r="F29" s="192">
        <v>4220113.72</v>
      </c>
      <c r="G29" s="192">
        <v>4220113.72</v>
      </c>
      <c r="H29" s="192">
        <v>28596</v>
      </c>
      <c r="I29" s="192">
        <v>4191517.72</v>
      </c>
      <c r="J29" s="192">
        <v>0</v>
      </c>
      <c r="K29" s="192">
        <v>0</v>
      </c>
      <c r="L29" s="193">
        <v>0</v>
      </c>
      <c r="M29" s="222">
        <f t="shared" si="3"/>
        <v>0</v>
      </c>
      <c r="N29" s="224">
        <f t="shared" si="3"/>
        <v>0</v>
      </c>
      <c r="O29" s="225">
        <f t="shared" si="3"/>
        <v>0</v>
      </c>
      <c r="P29" s="192">
        <v>0</v>
      </c>
      <c r="Q29" s="192">
        <v>0</v>
      </c>
      <c r="R29" s="192">
        <v>0</v>
      </c>
      <c r="S29" s="192">
        <v>0</v>
      </c>
      <c r="T29" s="192">
        <v>0</v>
      </c>
      <c r="U29" s="192">
        <v>0</v>
      </c>
      <c r="V29" s="193">
        <v>0</v>
      </c>
      <c r="W29" s="142">
        <f t="shared" si="5"/>
        <v>0</v>
      </c>
      <c r="X29" s="141">
        <f t="shared" si="5"/>
        <v>0</v>
      </c>
      <c r="Y29" s="141">
        <f t="shared" si="5"/>
        <v>0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ht="14.25" customHeight="1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ht="14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8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ht="14.25" customHeight="1">
      <c r="A32" s="29"/>
      <c r="B32" s="29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ht="14.25" customHeight="1">
      <c r="A33" s="32"/>
      <c r="B33" s="32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9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4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0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14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40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14.25" customHeight="1">
      <c r="A36" s="35"/>
      <c r="B36" s="35"/>
      <c r="C36" s="35"/>
      <c r="D36" s="35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40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</row>
    <row r="37" spans="1:256" ht="14.25" customHeight="1">
      <c r="A37" s="35"/>
      <c r="B37" s="35"/>
      <c r="C37" s="35"/>
      <c r="D37" s="3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40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ht="14.25" customHeight="1">
      <c r="A38" s="35"/>
      <c r="B38" s="35"/>
      <c r="C38" s="35"/>
      <c r="D38" s="35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40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ht="14.25" customHeight="1">
      <c r="A39" s="35"/>
      <c r="B39" s="35"/>
      <c r="C39" s="35"/>
      <c r="D39" s="35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40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</row>
    <row r="40" spans="1:256" ht="14.25" customHeight="1">
      <c r="A40" s="35"/>
      <c r="B40" s="35"/>
      <c r="C40" s="35"/>
      <c r="D40" s="35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40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1:256" ht="14.25" customHeight="1">
      <c r="A41" s="35"/>
      <c r="B41" s="35"/>
      <c r="C41" s="35"/>
      <c r="D41" s="3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40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14.25" customHeight="1">
      <c r="A42" s="35"/>
      <c r="B42" s="35"/>
      <c r="C42" s="35"/>
      <c r="D42" s="3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40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</row>
    <row r="43" spans="1:256" ht="14.25" customHeight="1">
      <c r="A43" s="35"/>
      <c r="B43" s="35"/>
      <c r="C43" s="35"/>
      <c r="D43" s="3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40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ht="14.25" customHeight="1">
      <c r="A44" s="35"/>
      <c r="B44" s="35"/>
      <c r="C44" s="35"/>
      <c r="D44" s="35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40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  <row r="45" spans="1:256" ht="14.25" customHeight="1">
      <c r="A45" s="35"/>
      <c r="B45" s="35"/>
      <c r="C45" s="35"/>
      <c r="D45" s="3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40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11" customWidth="1"/>
    <col min="2" max="2" width="7.6640625" style="111" customWidth="1"/>
    <col min="3" max="3" width="44.83203125" style="111" customWidth="1"/>
    <col min="4" max="6" width="22.83203125" style="111" customWidth="1"/>
    <col min="7" max="16384" width="9.33203125" style="111"/>
  </cols>
  <sheetData>
    <row r="1" spans="1:10" ht="14.45" customHeight="1">
      <c r="F1" s="113" t="s">
        <v>285</v>
      </c>
    </row>
    <row r="2" spans="1:10" ht="20.100000000000001" customHeight="1">
      <c r="A2" s="5" t="s">
        <v>286</v>
      </c>
      <c r="B2" s="12"/>
      <c r="C2" s="12"/>
      <c r="D2" s="12"/>
      <c r="E2" s="12"/>
      <c r="F2" s="12"/>
    </row>
    <row r="3" spans="1:10" ht="14.45" customHeight="1">
      <c r="A3" s="139" t="s">
        <v>376</v>
      </c>
      <c r="B3" s="110"/>
      <c r="F3" s="112" t="s">
        <v>1</v>
      </c>
    </row>
    <row r="4" spans="1:10" ht="14.45" customHeight="1">
      <c r="A4" s="351" t="s">
        <v>4</v>
      </c>
      <c r="B4" s="351"/>
      <c r="C4" s="351"/>
      <c r="D4" s="352" t="s">
        <v>52</v>
      </c>
      <c r="E4" s="114" t="s">
        <v>287</v>
      </c>
      <c r="F4" s="114"/>
    </row>
    <row r="5" spans="1:10" ht="14.45" customHeight="1">
      <c r="A5" s="352" t="s">
        <v>41</v>
      </c>
      <c r="B5" s="352"/>
      <c r="C5" s="351" t="s">
        <v>55</v>
      </c>
      <c r="D5" s="352"/>
      <c r="E5" s="347" t="s">
        <v>288</v>
      </c>
      <c r="F5" s="349" t="s">
        <v>289</v>
      </c>
    </row>
    <row r="6" spans="1:10" ht="14.45" customHeight="1">
      <c r="A6" s="115" t="s">
        <v>45</v>
      </c>
      <c r="B6" s="115" t="s">
        <v>46</v>
      </c>
      <c r="C6" s="354"/>
      <c r="D6" s="353"/>
      <c r="E6" s="348"/>
      <c r="F6" s="350"/>
    </row>
    <row r="7" spans="1:10" s="237" customFormat="1" ht="14.45" customHeight="1">
      <c r="A7" s="226"/>
      <c r="B7" s="223"/>
      <c r="C7" s="138" t="s">
        <v>40</v>
      </c>
      <c r="D7" s="233">
        <f t="shared" ref="D7:F8" si="0">D8</f>
        <v>7114699.5100000007</v>
      </c>
      <c r="E7" s="137">
        <f t="shared" si="0"/>
        <v>5963429.3900000006</v>
      </c>
      <c r="F7" s="234">
        <f t="shared" si="0"/>
        <v>1151270.1200000001</v>
      </c>
    </row>
    <row r="8" spans="1:10" ht="14.45" customHeight="1">
      <c r="A8" s="226"/>
      <c r="B8" s="223"/>
      <c r="C8" s="138" t="s">
        <v>338</v>
      </c>
      <c r="D8" s="233">
        <f t="shared" si="0"/>
        <v>7114699.5100000007</v>
      </c>
      <c r="E8" s="137">
        <f t="shared" si="0"/>
        <v>5963429.3900000006</v>
      </c>
      <c r="F8" s="234">
        <f t="shared" si="0"/>
        <v>1151270.1200000001</v>
      </c>
      <c r="H8" s="110"/>
      <c r="J8" s="110"/>
    </row>
    <row r="9" spans="1:10" ht="14.45" customHeight="1">
      <c r="A9" s="226"/>
      <c r="B9" s="223"/>
      <c r="C9" s="138" t="s">
        <v>340</v>
      </c>
      <c r="D9" s="233">
        <f>SUM(D10:D19)</f>
        <v>7114699.5100000007</v>
      </c>
      <c r="E9" s="137">
        <f>SUM(E10:E19)</f>
        <v>5963429.3900000006</v>
      </c>
      <c r="F9" s="234">
        <f>SUM(F10:F19)</f>
        <v>1151270.1200000001</v>
      </c>
    </row>
    <row r="10" spans="1:10" ht="14.45" customHeight="1">
      <c r="A10" s="226" t="s">
        <v>341</v>
      </c>
      <c r="B10" s="223" t="s">
        <v>342</v>
      </c>
      <c r="C10" s="138" t="s">
        <v>345</v>
      </c>
      <c r="D10" s="233">
        <v>3236550.12</v>
      </c>
      <c r="E10" s="137">
        <v>2391280</v>
      </c>
      <c r="F10" s="234">
        <v>845270.12</v>
      </c>
    </row>
    <row r="11" spans="1:10" ht="14.45" customHeight="1">
      <c r="A11" s="226" t="s">
        <v>348</v>
      </c>
      <c r="B11" s="223" t="s">
        <v>343</v>
      </c>
      <c r="C11" s="138" t="s">
        <v>350</v>
      </c>
      <c r="D11" s="233">
        <v>509234</v>
      </c>
      <c r="E11" s="137">
        <v>432734</v>
      </c>
      <c r="F11" s="234">
        <v>76500</v>
      </c>
    </row>
    <row r="12" spans="1:10" ht="14.45" customHeight="1">
      <c r="A12" s="226" t="s">
        <v>351</v>
      </c>
      <c r="B12" s="223" t="s">
        <v>343</v>
      </c>
      <c r="C12" s="138" t="s">
        <v>353</v>
      </c>
      <c r="D12" s="233">
        <v>245770</v>
      </c>
      <c r="E12" s="137">
        <v>207520</v>
      </c>
      <c r="F12" s="234">
        <v>38250</v>
      </c>
    </row>
    <row r="13" spans="1:10" ht="14.45" customHeight="1">
      <c r="A13" s="226" t="s">
        <v>351</v>
      </c>
      <c r="B13" s="223" t="s">
        <v>352</v>
      </c>
      <c r="C13" s="138" t="s">
        <v>357</v>
      </c>
      <c r="D13" s="233">
        <v>571666.07999999996</v>
      </c>
      <c r="E13" s="137">
        <v>571666.07999999996</v>
      </c>
      <c r="F13" s="234">
        <v>0</v>
      </c>
    </row>
    <row r="14" spans="1:10" ht="14.45" customHeight="1">
      <c r="A14" s="226" t="s">
        <v>351</v>
      </c>
      <c r="B14" s="223" t="s">
        <v>352</v>
      </c>
      <c r="C14" s="138" t="s">
        <v>359</v>
      </c>
      <c r="D14" s="233">
        <v>285833.03999999998</v>
      </c>
      <c r="E14" s="137">
        <v>285833.03999999998</v>
      </c>
      <c r="F14" s="234">
        <v>0</v>
      </c>
    </row>
    <row r="15" spans="1:10" ht="14.45" customHeight="1">
      <c r="A15" s="226" t="s">
        <v>351</v>
      </c>
      <c r="B15" s="223" t="s">
        <v>355</v>
      </c>
      <c r="C15" s="138" t="s">
        <v>360</v>
      </c>
      <c r="D15" s="233">
        <v>26616</v>
      </c>
      <c r="E15" s="137">
        <v>26616</v>
      </c>
      <c r="F15" s="234">
        <v>0</v>
      </c>
    </row>
    <row r="16" spans="1:10" ht="14.45" customHeight="1">
      <c r="A16" s="226" t="s">
        <v>351</v>
      </c>
      <c r="B16" s="223" t="s">
        <v>346</v>
      </c>
      <c r="C16" s="138" t="s">
        <v>361</v>
      </c>
      <c r="D16" s="233">
        <v>29727.94</v>
      </c>
      <c r="E16" s="137">
        <v>29727.94</v>
      </c>
      <c r="F16" s="234">
        <v>0</v>
      </c>
    </row>
    <row r="17" spans="1:6" ht="14.45" customHeight="1">
      <c r="A17" s="226" t="s">
        <v>362</v>
      </c>
      <c r="B17" s="223" t="s">
        <v>363</v>
      </c>
      <c r="C17" s="138" t="s">
        <v>364</v>
      </c>
      <c r="D17" s="233">
        <v>226675.33</v>
      </c>
      <c r="E17" s="137">
        <v>226675.33</v>
      </c>
      <c r="F17" s="234">
        <v>0</v>
      </c>
    </row>
    <row r="18" spans="1:6" ht="14.45" customHeight="1">
      <c r="A18" s="226" t="s">
        <v>370</v>
      </c>
      <c r="B18" s="223" t="s">
        <v>343</v>
      </c>
      <c r="C18" s="138" t="s">
        <v>371</v>
      </c>
      <c r="D18" s="233">
        <v>1187483</v>
      </c>
      <c r="E18" s="137">
        <v>996233</v>
      </c>
      <c r="F18" s="234">
        <v>191250</v>
      </c>
    </row>
    <row r="19" spans="1:6" ht="14.45" customHeight="1">
      <c r="A19" s="226" t="s">
        <v>374</v>
      </c>
      <c r="B19" s="223" t="s">
        <v>354</v>
      </c>
      <c r="C19" s="138" t="s">
        <v>375</v>
      </c>
      <c r="D19" s="233">
        <v>795144</v>
      </c>
      <c r="E19" s="137">
        <v>795144</v>
      </c>
      <c r="F19" s="234">
        <v>0</v>
      </c>
    </row>
    <row r="20" spans="1:6" ht="14.45" customHeight="1">
      <c r="D20" s="110"/>
    </row>
    <row r="21" spans="1:6" ht="14.45" customHeight="1">
      <c r="D21" s="110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3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</row>
    <row r="3" spans="1:118" ht="14.25" customHeight="1">
      <c r="A3" s="230" t="s">
        <v>426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320" t="s">
        <v>51</v>
      </c>
      <c r="B4" s="320"/>
      <c r="C4" s="320"/>
      <c r="D4" s="320"/>
      <c r="E4" s="323"/>
      <c r="F4" s="320" t="s">
        <v>52</v>
      </c>
      <c r="G4" s="355" t="s">
        <v>107</v>
      </c>
      <c r="H4" s="355" t="s">
        <v>108</v>
      </c>
      <c r="I4" s="355" t="s">
        <v>109</v>
      </c>
      <c r="J4" s="355" t="s">
        <v>110</v>
      </c>
      <c r="K4" s="355" t="s">
        <v>236</v>
      </c>
      <c r="L4" s="355" t="s">
        <v>237</v>
      </c>
      <c r="M4" s="355" t="s">
        <v>112</v>
      </c>
      <c r="N4" s="355" t="s">
        <v>113</v>
      </c>
      <c r="O4" s="355" t="s">
        <v>114</v>
      </c>
      <c r="P4" s="355" t="s">
        <v>238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320" t="s">
        <v>41</v>
      </c>
      <c r="B5" s="320"/>
      <c r="C5" s="320"/>
      <c r="D5" s="320" t="s">
        <v>42</v>
      </c>
      <c r="E5" s="320" t="s">
        <v>55</v>
      </c>
      <c r="F5" s="320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45</v>
      </c>
      <c r="B6" s="17" t="s">
        <v>46</v>
      </c>
      <c r="C6" s="17" t="s">
        <v>47</v>
      </c>
      <c r="D6" s="320"/>
      <c r="E6" s="320"/>
      <c r="F6" s="320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29" customFormat="1" ht="14.25" customHeight="1">
      <c r="A7" s="136"/>
      <c r="B7" s="136"/>
      <c r="C7" s="136"/>
      <c r="D7" s="136"/>
      <c r="E7" s="136" t="s">
        <v>40</v>
      </c>
      <c r="F7" s="235">
        <f t="shared" ref="F7:P8" si="0">F8</f>
        <v>12987047.23</v>
      </c>
      <c r="G7" s="235">
        <f t="shared" si="0"/>
        <v>5934833.3900000006</v>
      </c>
      <c r="H7" s="235">
        <f t="shared" si="0"/>
        <v>2832100.12</v>
      </c>
      <c r="I7" s="235">
        <f t="shared" si="0"/>
        <v>4220113.7200000007</v>
      </c>
      <c r="J7" s="235">
        <f t="shared" si="0"/>
        <v>0</v>
      </c>
      <c r="K7" s="235">
        <f t="shared" si="0"/>
        <v>0</v>
      </c>
      <c r="L7" s="235">
        <f t="shared" si="0"/>
        <v>0</v>
      </c>
      <c r="M7" s="235">
        <f t="shared" si="0"/>
        <v>0</v>
      </c>
      <c r="N7" s="235">
        <f t="shared" si="0"/>
        <v>0</v>
      </c>
      <c r="O7" s="235">
        <f t="shared" si="0"/>
        <v>0</v>
      </c>
      <c r="P7" s="235">
        <f t="shared" si="0"/>
        <v>0</v>
      </c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</row>
    <row r="8" spans="1:118" ht="14.25" customHeight="1">
      <c r="A8" s="136"/>
      <c r="B8" s="136"/>
      <c r="C8" s="136"/>
      <c r="D8" s="136" t="s">
        <v>337</v>
      </c>
      <c r="E8" s="136" t="s">
        <v>338</v>
      </c>
      <c r="F8" s="235">
        <f t="shared" si="0"/>
        <v>12987047.23</v>
      </c>
      <c r="G8" s="235">
        <f t="shared" si="0"/>
        <v>5934833.3900000006</v>
      </c>
      <c r="H8" s="235">
        <f t="shared" si="0"/>
        <v>2832100.12</v>
      </c>
      <c r="I8" s="235">
        <f t="shared" si="0"/>
        <v>4220113.7200000007</v>
      </c>
      <c r="J8" s="235">
        <f t="shared" si="0"/>
        <v>0</v>
      </c>
      <c r="K8" s="235">
        <f t="shared" si="0"/>
        <v>0</v>
      </c>
      <c r="L8" s="235">
        <f t="shared" si="0"/>
        <v>0</v>
      </c>
      <c r="M8" s="235">
        <f t="shared" si="0"/>
        <v>0</v>
      </c>
      <c r="N8" s="235">
        <f t="shared" si="0"/>
        <v>0</v>
      </c>
      <c r="O8" s="235">
        <f t="shared" si="0"/>
        <v>0</v>
      </c>
      <c r="P8" s="235">
        <f t="shared" si="0"/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36"/>
      <c r="B9" s="136"/>
      <c r="C9" s="136"/>
      <c r="D9" s="136" t="s">
        <v>339</v>
      </c>
      <c r="E9" s="136" t="s">
        <v>340</v>
      </c>
      <c r="F9" s="235">
        <f t="shared" ref="F9:P9" si="1">SUM(F10:F23)</f>
        <v>12987047.23</v>
      </c>
      <c r="G9" s="235">
        <f t="shared" si="1"/>
        <v>5934833.3900000006</v>
      </c>
      <c r="H9" s="235">
        <f t="shared" si="1"/>
        <v>2832100.12</v>
      </c>
      <c r="I9" s="235">
        <f t="shared" si="1"/>
        <v>4220113.7200000007</v>
      </c>
      <c r="J9" s="235">
        <f t="shared" si="1"/>
        <v>0</v>
      </c>
      <c r="K9" s="235">
        <f t="shared" si="1"/>
        <v>0</v>
      </c>
      <c r="L9" s="235">
        <f t="shared" si="1"/>
        <v>0</v>
      </c>
      <c r="M9" s="235">
        <f t="shared" si="1"/>
        <v>0</v>
      </c>
      <c r="N9" s="235">
        <f t="shared" si="1"/>
        <v>0</v>
      </c>
      <c r="O9" s="235">
        <f t="shared" si="1"/>
        <v>0</v>
      </c>
      <c r="P9" s="235">
        <f t="shared" si="1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36" t="s">
        <v>341</v>
      </c>
      <c r="B10" s="136" t="s">
        <v>342</v>
      </c>
      <c r="C10" s="136" t="s">
        <v>343</v>
      </c>
      <c r="D10" s="136" t="s">
        <v>344</v>
      </c>
      <c r="E10" s="136" t="s">
        <v>345</v>
      </c>
      <c r="F10" s="235">
        <v>3236550.12</v>
      </c>
      <c r="G10" s="235">
        <v>2389300</v>
      </c>
      <c r="H10" s="235">
        <v>845270.12</v>
      </c>
      <c r="I10" s="235">
        <v>1980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36" t="s">
        <v>341</v>
      </c>
      <c r="B11" s="136" t="s">
        <v>342</v>
      </c>
      <c r="C11" s="136" t="s">
        <v>346</v>
      </c>
      <c r="D11" s="136" t="s">
        <v>344</v>
      </c>
      <c r="E11" s="136" t="s">
        <v>347</v>
      </c>
      <c r="F11" s="235">
        <v>404194</v>
      </c>
      <c r="G11" s="235">
        <v>0</v>
      </c>
      <c r="H11" s="235">
        <v>395294</v>
      </c>
      <c r="I11" s="235">
        <v>8900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36" t="s">
        <v>348</v>
      </c>
      <c r="B12" s="136" t="s">
        <v>343</v>
      </c>
      <c r="C12" s="136" t="s">
        <v>349</v>
      </c>
      <c r="D12" s="136" t="s">
        <v>344</v>
      </c>
      <c r="E12" s="136" t="s">
        <v>350</v>
      </c>
      <c r="F12" s="235">
        <v>509234</v>
      </c>
      <c r="G12" s="235">
        <v>432734</v>
      </c>
      <c r="H12" s="235">
        <v>76500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36" t="s">
        <v>351</v>
      </c>
      <c r="B13" s="136" t="s">
        <v>343</v>
      </c>
      <c r="C13" s="136" t="s">
        <v>352</v>
      </c>
      <c r="D13" s="136" t="s">
        <v>344</v>
      </c>
      <c r="E13" s="136" t="s">
        <v>353</v>
      </c>
      <c r="F13" s="235">
        <v>245770</v>
      </c>
      <c r="G13" s="235">
        <v>207520</v>
      </c>
      <c r="H13" s="235">
        <v>38250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36" t="s">
        <v>351</v>
      </c>
      <c r="B14" s="136" t="s">
        <v>354</v>
      </c>
      <c r="C14" s="136" t="s">
        <v>355</v>
      </c>
      <c r="D14" s="136" t="s">
        <v>344</v>
      </c>
      <c r="E14" s="136" t="s">
        <v>356</v>
      </c>
      <c r="F14" s="235">
        <v>702807</v>
      </c>
      <c r="G14" s="235">
        <v>0</v>
      </c>
      <c r="H14" s="235">
        <v>136000</v>
      </c>
      <c r="I14" s="235">
        <v>566807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36" t="s">
        <v>351</v>
      </c>
      <c r="B15" s="136" t="s">
        <v>352</v>
      </c>
      <c r="C15" s="136" t="s">
        <v>352</v>
      </c>
      <c r="D15" s="136" t="s">
        <v>344</v>
      </c>
      <c r="E15" s="136" t="s">
        <v>357</v>
      </c>
      <c r="F15" s="235">
        <v>571666.07999999996</v>
      </c>
      <c r="G15" s="235">
        <v>571666.07999999996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36" t="s">
        <v>351</v>
      </c>
      <c r="B16" s="136" t="s">
        <v>352</v>
      </c>
      <c r="C16" s="136" t="s">
        <v>358</v>
      </c>
      <c r="D16" s="136" t="s">
        <v>344</v>
      </c>
      <c r="E16" s="136" t="s">
        <v>359</v>
      </c>
      <c r="F16" s="235">
        <v>285833.03999999998</v>
      </c>
      <c r="G16" s="235">
        <v>285833.03999999998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136" t="s">
        <v>351</v>
      </c>
      <c r="B17" s="136" t="s">
        <v>355</v>
      </c>
      <c r="C17" s="136" t="s">
        <v>346</v>
      </c>
      <c r="D17" s="136" t="s">
        <v>344</v>
      </c>
      <c r="E17" s="136" t="s">
        <v>360</v>
      </c>
      <c r="F17" s="235">
        <v>26616</v>
      </c>
      <c r="G17" s="235">
        <v>0</v>
      </c>
      <c r="H17" s="235">
        <v>0</v>
      </c>
      <c r="I17" s="235">
        <v>26616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  <c r="O17" s="235">
        <v>0</v>
      </c>
      <c r="P17" s="235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136" t="s">
        <v>351</v>
      </c>
      <c r="B18" s="136" t="s">
        <v>346</v>
      </c>
      <c r="C18" s="136" t="s">
        <v>343</v>
      </c>
      <c r="D18" s="136" t="s">
        <v>344</v>
      </c>
      <c r="E18" s="136" t="s">
        <v>361</v>
      </c>
      <c r="F18" s="235">
        <v>29727.94</v>
      </c>
      <c r="G18" s="235">
        <v>29727.94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136" t="s">
        <v>362</v>
      </c>
      <c r="B19" s="136" t="s">
        <v>363</v>
      </c>
      <c r="C19" s="136" t="s">
        <v>343</v>
      </c>
      <c r="D19" s="136" t="s">
        <v>344</v>
      </c>
      <c r="E19" s="136" t="s">
        <v>364</v>
      </c>
      <c r="F19" s="235">
        <v>226675.33</v>
      </c>
      <c r="G19" s="235">
        <v>226675.33</v>
      </c>
      <c r="H19" s="235">
        <v>0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  <row r="20" spans="1:118" ht="14.25" customHeight="1">
      <c r="A20" s="136" t="s">
        <v>365</v>
      </c>
      <c r="B20" s="136" t="s">
        <v>352</v>
      </c>
      <c r="C20" s="136" t="s">
        <v>343</v>
      </c>
      <c r="D20" s="136" t="s">
        <v>344</v>
      </c>
      <c r="E20" s="136" t="s">
        <v>366</v>
      </c>
      <c r="F20" s="235">
        <v>800000</v>
      </c>
      <c r="G20" s="235">
        <v>0</v>
      </c>
      <c r="H20" s="235">
        <v>800000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  <c r="O20" s="235">
        <v>0</v>
      </c>
      <c r="P20" s="235">
        <v>0</v>
      </c>
    </row>
    <row r="21" spans="1:118" ht="14.25" customHeight="1">
      <c r="A21" s="136" t="s">
        <v>370</v>
      </c>
      <c r="B21" s="136" t="s">
        <v>343</v>
      </c>
      <c r="C21" s="136" t="s">
        <v>367</v>
      </c>
      <c r="D21" s="136" t="s">
        <v>344</v>
      </c>
      <c r="E21" s="136" t="s">
        <v>371</v>
      </c>
      <c r="F21" s="235">
        <v>1187483</v>
      </c>
      <c r="G21" s="235">
        <v>996233</v>
      </c>
      <c r="H21" s="235">
        <v>191250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</row>
    <row r="22" spans="1:118" ht="14.25" customHeight="1">
      <c r="A22" s="136" t="s">
        <v>370</v>
      </c>
      <c r="B22" s="136" t="s">
        <v>372</v>
      </c>
      <c r="C22" s="136" t="s">
        <v>352</v>
      </c>
      <c r="D22" s="136" t="s">
        <v>344</v>
      </c>
      <c r="E22" s="136" t="s">
        <v>373</v>
      </c>
      <c r="F22" s="235">
        <v>3965346.72</v>
      </c>
      <c r="G22" s="235">
        <v>0</v>
      </c>
      <c r="H22" s="235">
        <v>349536</v>
      </c>
      <c r="I22" s="235">
        <v>3615810.72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  <c r="O22" s="235">
        <v>0</v>
      </c>
      <c r="P22" s="235">
        <v>0</v>
      </c>
    </row>
    <row r="23" spans="1:118" ht="14.25" customHeight="1">
      <c r="A23" s="136" t="s">
        <v>374</v>
      </c>
      <c r="B23" s="136" t="s">
        <v>354</v>
      </c>
      <c r="C23" s="136" t="s">
        <v>343</v>
      </c>
      <c r="D23" s="136" t="s">
        <v>344</v>
      </c>
      <c r="E23" s="136" t="s">
        <v>375</v>
      </c>
      <c r="F23" s="235">
        <v>795144</v>
      </c>
      <c r="G23" s="235">
        <v>795144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showGridLines="0" showZeros="0" workbookViewId="0">
      <selection activeCell="A21" sqref="A21:XFD21"/>
    </sheetView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248</v>
      </c>
      <c r="H1" s="3"/>
    </row>
    <row r="2" spans="1:8" ht="20.100000000000001" customHeight="1">
      <c r="A2" s="5" t="s">
        <v>208</v>
      </c>
      <c r="B2" s="12"/>
      <c r="C2" s="12"/>
      <c r="D2" s="12"/>
      <c r="E2" s="12"/>
      <c r="F2" s="12"/>
      <c r="G2" s="12"/>
      <c r="H2" s="3"/>
    </row>
    <row r="3" spans="1:8" ht="14.25" customHeight="1">
      <c r="A3" s="150" t="s">
        <v>426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320" t="s">
        <v>209</v>
      </c>
      <c r="B4" s="320"/>
      <c r="C4" s="321"/>
      <c r="D4" s="321"/>
      <c r="E4" s="356" t="s">
        <v>53</v>
      </c>
      <c r="F4" s="321"/>
      <c r="G4" s="321"/>
      <c r="H4" s="13"/>
    </row>
    <row r="5" spans="1:8" ht="14.25" customHeight="1">
      <c r="A5" s="357" t="s">
        <v>41</v>
      </c>
      <c r="B5" s="333"/>
      <c r="C5" s="350" t="s">
        <v>42</v>
      </c>
      <c r="D5" s="359" t="s">
        <v>55</v>
      </c>
      <c r="E5" s="323" t="s">
        <v>40</v>
      </c>
      <c r="F5" s="323" t="s">
        <v>210</v>
      </c>
      <c r="G5" s="320" t="s">
        <v>211</v>
      </c>
      <c r="H5" s="13"/>
    </row>
    <row r="6" spans="1:8" ht="14.25" customHeight="1">
      <c r="A6" s="8" t="s">
        <v>45</v>
      </c>
      <c r="B6" s="9" t="s">
        <v>46</v>
      </c>
      <c r="C6" s="358"/>
      <c r="D6" s="360"/>
      <c r="E6" s="322"/>
      <c r="F6" s="322"/>
      <c r="G6" s="321"/>
      <c r="H6" s="3"/>
    </row>
    <row r="7" spans="1:8" s="229" customFormat="1" ht="14.25" customHeight="1">
      <c r="A7" s="231"/>
      <c r="B7" s="231"/>
      <c r="C7" s="231"/>
      <c r="D7" s="231" t="s">
        <v>40</v>
      </c>
      <c r="E7" s="232">
        <f>E8</f>
        <v>7114699.5100000007</v>
      </c>
      <c r="F7" s="232">
        <f>F8</f>
        <v>5963429.3900000006</v>
      </c>
      <c r="G7" s="233">
        <f>G8</f>
        <v>1151270.1200000001</v>
      </c>
      <c r="H7" s="230"/>
    </row>
    <row r="8" spans="1:8" ht="14.25" customHeight="1">
      <c r="A8" s="231"/>
      <c r="B8" s="231"/>
      <c r="C8" s="231" t="s">
        <v>378</v>
      </c>
      <c r="D8" s="231" t="s">
        <v>379</v>
      </c>
      <c r="E8" s="232">
        <f>E9+E21+E33</f>
        <v>7114699.5100000007</v>
      </c>
      <c r="F8" s="232">
        <f>F9+F21+F33</f>
        <v>5963429.3900000006</v>
      </c>
      <c r="G8" s="233">
        <f>G9+G21+G33</f>
        <v>1151270.1200000001</v>
      </c>
      <c r="H8" s="3"/>
    </row>
    <row r="9" spans="1:8" ht="14.25" customHeight="1">
      <c r="A9" s="231"/>
      <c r="B9" s="231"/>
      <c r="C9" s="231" t="s">
        <v>427</v>
      </c>
      <c r="D9" s="231" t="s">
        <v>428</v>
      </c>
      <c r="E9" s="232">
        <f>SUM(E10:E20)</f>
        <v>5934833.3900000006</v>
      </c>
      <c r="F9" s="232">
        <f>SUM(F10:F20)</f>
        <v>5934833.3900000006</v>
      </c>
      <c r="G9" s="233">
        <f>SUM(G10:G20)</f>
        <v>0</v>
      </c>
      <c r="H9" s="3"/>
    </row>
    <row r="10" spans="1:8" ht="14.25" customHeight="1">
      <c r="A10" s="231" t="s">
        <v>429</v>
      </c>
      <c r="B10" s="231" t="s">
        <v>430</v>
      </c>
      <c r="C10" s="231" t="s">
        <v>344</v>
      </c>
      <c r="D10" s="231" t="s">
        <v>431</v>
      </c>
      <c r="E10" s="232">
        <v>1979340</v>
      </c>
      <c r="F10" s="232">
        <v>1979340</v>
      </c>
      <c r="G10" s="233">
        <v>0</v>
      </c>
      <c r="H10" s="3"/>
    </row>
    <row r="11" spans="1:8" ht="14.25" customHeight="1">
      <c r="A11" s="231" t="s">
        <v>429</v>
      </c>
      <c r="B11" s="231" t="s">
        <v>432</v>
      </c>
      <c r="C11" s="231" t="s">
        <v>344</v>
      </c>
      <c r="D11" s="231" t="s">
        <v>433</v>
      </c>
      <c r="E11" s="232">
        <v>1001004</v>
      </c>
      <c r="F11" s="232">
        <v>1001004</v>
      </c>
      <c r="G11" s="233">
        <v>0</v>
      </c>
      <c r="H11" s="3"/>
    </row>
    <row r="12" spans="1:8" ht="14.25" customHeight="1">
      <c r="A12" s="231" t="s">
        <v>429</v>
      </c>
      <c r="B12" s="231" t="s">
        <v>434</v>
      </c>
      <c r="C12" s="231" t="s">
        <v>344</v>
      </c>
      <c r="D12" s="231" t="s">
        <v>435</v>
      </c>
      <c r="E12" s="232">
        <v>88378</v>
      </c>
      <c r="F12" s="232">
        <v>88378</v>
      </c>
      <c r="G12" s="233">
        <v>0</v>
      </c>
      <c r="H12" s="3"/>
    </row>
    <row r="13" spans="1:8" ht="14.25" customHeight="1">
      <c r="A13" s="231" t="s">
        <v>429</v>
      </c>
      <c r="B13" s="231" t="s">
        <v>436</v>
      </c>
      <c r="C13" s="231" t="s">
        <v>344</v>
      </c>
      <c r="D13" s="231" t="s">
        <v>437</v>
      </c>
      <c r="E13" s="232">
        <v>217800</v>
      </c>
      <c r="F13" s="232">
        <v>217800</v>
      </c>
      <c r="G13" s="233">
        <v>0</v>
      </c>
      <c r="H13" s="3"/>
    </row>
    <row r="14" spans="1:8" ht="14.25" customHeight="1">
      <c r="A14" s="231" t="s">
        <v>429</v>
      </c>
      <c r="B14" s="231" t="s">
        <v>438</v>
      </c>
      <c r="C14" s="231" t="s">
        <v>344</v>
      </c>
      <c r="D14" s="231" t="s">
        <v>439</v>
      </c>
      <c r="E14" s="232">
        <v>647267</v>
      </c>
      <c r="F14" s="232">
        <v>647267</v>
      </c>
      <c r="G14" s="233">
        <v>0</v>
      </c>
      <c r="H14" s="3"/>
    </row>
    <row r="15" spans="1:8" ht="14.25" customHeight="1">
      <c r="A15" s="231" t="s">
        <v>429</v>
      </c>
      <c r="B15" s="231" t="s">
        <v>440</v>
      </c>
      <c r="C15" s="231" t="s">
        <v>344</v>
      </c>
      <c r="D15" s="231" t="s">
        <v>441</v>
      </c>
      <c r="E15" s="232">
        <v>571666.07999999996</v>
      </c>
      <c r="F15" s="232">
        <v>571666.07999999996</v>
      </c>
      <c r="G15" s="233">
        <v>0</v>
      </c>
      <c r="H15" s="3"/>
    </row>
    <row r="16" spans="1:8" ht="14.25" customHeight="1">
      <c r="A16" s="231" t="s">
        <v>429</v>
      </c>
      <c r="B16" s="231" t="s">
        <v>442</v>
      </c>
      <c r="C16" s="231" t="s">
        <v>344</v>
      </c>
      <c r="D16" s="231" t="s">
        <v>443</v>
      </c>
      <c r="E16" s="232">
        <v>285833.03999999998</v>
      </c>
      <c r="F16" s="232">
        <v>285833.03999999998</v>
      </c>
      <c r="G16" s="233">
        <v>0</v>
      </c>
    </row>
    <row r="17" spans="1:7" ht="14.25" customHeight="1">
      <c r="A17" s="231" t="s">
        <v>429</v>
      </c>
      <c r="B17" s="231" t="s">
        <v>444</v>
      </c>
      <c r="C17" s="231" t="s">
        <v>344</v>
      </c>
      <c r="D17" s="231" t="s">
        <v>445</v>
      </c>
      <c r="E17" s="232">
        <v>226675.33</v>
      </c>
      <c r="F17" s="232">
        <v>226675.33</v>
      </c>
      <c r="G17" s="233">
        <v>0</v>
      </c>
    </row>
    <row r="18" spans="1:7" ht="14.25" customHeight="1">
      <c r="A18" s="231" t="s">
        <v>429</v>
      </c>
      <c r="B18" s="231" t="s">
        <v>446</v>
      </c>
      <c r="C18" s="231" t="s">
        <v>344</v>
      </c>
      <c r="D18" s="231" t="s">
        <v>447</v>
      </c>
      <c r="E18" s="232">
        <v>29727.94</v>
      </c>
      <c r="F18" s="232">
        <v>29727.94</v>
      </c>
      <c r="G18" s="233">
        <v>0</v>
      </c>
    </row>
    <row r="19" spans="1:7" ht="14.25" customHeight="1">
      <c r="A19" s="231" t="s">
        <v>429</v>
      </c>
      <c r="B19" s="231" t="s">
        <v>448</v>
      </c>
      <c r="C19" s="231" t="s">
        <v>344</v>
      </c>
      <c r="D19" s="231" t="s">
        <v>375</v>
      </c>
      <c r="E19" s="232">
        <v>795144</v>
      </c>
      <c r="F19" s="232">
        <v>795144</v>
      </c>
      <c r="G19" s="233">
        <v>0</v>
      </c>
    </row>
    <row r="20" spans="1:7" ht="14.25" customHeight="1">
      <c r="A20" s="231" t="s">
        <v>429</v>
      </c>
      <c r="B20" s="231" t="s">
        <v>449</v>
      </c>
      <c r="C20" s="231" t="s">
        <v>344</v>
      </c>
      <c r="D20" s="231" t="s">
        <v>389</v>
      </c>
      <c r="E20" s="232">
        <v>91998</v>
      </c>
      <c r="F20" s="232">
        <v>91998</v>
      </c>
      <c r="G20" s="233">
        <v>0</v>
      </c>
    </row>
    <row r="21" spans="1:7" ht="14.25" customHeight="1">
      <c r="A21" s="231"/>
      <c r="B21" s="231"/>
      <c r="C21" s="231" t="s">
        <v>450</v>
      </c>
      <c r="D21" s="231" t="s">
        <v>451</v>
      </c>
      <c r="E21" s="232">
        <f>SUM(E22:E32)</f>
        <v>1151270.1200000001</v>
      </c>
      <c r="F21" s="232">
        <f>SUM(F22:F32)</f>
        <v>0</v>
      </c>
      <c r="G21" s="233">
        <f>SUM(G22:G32)</f>
        <v>1151270.1200000001</v>
      </c>
    </row>
    <row r="22" spans="1:7" ht="14.25" customHeight="1">
      <c r="A22" s="231" t="s">
        <v>452</v>
      </c>
      <c r="B22" s="231" t="s">
        <v>453</v>
      </c>
      <c r="C22" s="231" t="s">
        <v>344</v>
      </c>
      <c r="D22" s="231" t="s">
        <v>454</v>
      </c>
      <c r="E22" s="232">
        <v>108000</v>
      </c>
      <c r="F22" s="232">
        <v>0</v>
      </c>
      <c r="G22" s="233">
        <v>108000</v>
      </c>
    </row>
    <row r="23" spans="1:7" ht="14.25" customHeight="1">
      <c r="A23" s="231" t="s">
        <v>452</v>
      </c>
      <c r="B23" s="231" t="s">
        <v>455</v>
      </c>
      <c r="C23" s="231" t="s">
        <v>344</v>
      </c>
      <c r="D23" s="231" t="s">
        <v>456</v>
      </c>
      <c r="E23" s="232">
        <v>31000</v>
      </c>
      <c r="F23" s="232">
        <v>0</v>
      </c>
      <c r="G23" s="233">
        <v>31000</v>
      </c>
    </row>
    <row r="24" spans="1:7" ht="14.25" customHeight="1">
      <c r="A24" s="231" t="s">
        <v>452</v>
      </c>
      <c r="B24" s="231" t="s">
        <v>457</v>
      </c>
      <c r="C24" s="231" t="s">
        <v>344</v>
      </c>
      <c r="D24" s="231" t="s">
        <v>458</v>
      </c>
      <c r="E24" s="232">
        <v>79000</v>
      </c>
      <c r="F24" s="232">
        <v>0</v>
      </c>
      <c r="G24" s="233">
        <v>79000</v>
      </c>
    </row>
    <row r="25" spans="1:7" ht="14.25" customHeight="1">
      <c r="A25" s="231" t="s">
        <v>452</v>
      </c>
      <c r="B25" s="231" t="s">
        <v>459</v>
      </c>
      <c r="C25" s="231" t="s">
        <v>344</v>
      </c>
      <c r="D25" s="231" t="s">
        <v>460</v>
      </c>
      <c r="E25" s="232">
        <v>30000</v>
      </c>
      <c r="F25" s="232">
        <v>0</v>
      </c>
      <c r="G25" s="233">
        <v>30000</v>
      </c>
    </row>
    <row r="26" spans="1:7" ht="14.25" customHeight="1">
      <c r="A26" s="231" t="s">
        <v>452</v>
      </c>
      <c r="B26" s="231" t="s">
        <v>461</v>
      </c>
      <c r="C26" s="231" t="s">
        <v>344</v>
      </c>
      <c r="D26" s="231" t="s">
        <v>462</v>
      </c>
      <c r="E26" s="232">
        <v>164800</v>
      </c>
      <c r="F26" s="232">
        <v>0</v>
      </c>
      <c r="G26" s="233">
        <v>164800</v>
      </c>
    </row>
    <row r="27" spans="1:7" ht="14.25" customHeight="1">
      <c r="A27" s="231" t="s">
        <v>452</v>
      </c>
      <c r="B27" s="231" t="s">
        <v>463</v>
      </c>
      <c r="C27" s="231" t="s">
        <v>344</v>
      </c>
      <c r="D27" s="231" t="s">
        <v>404</v>
      </c>
      <c r="E27" s="232">
        <v>38000</v>
      </c>
      <c r="F27" s="232">
        <v>0</v>
      </c>
      <c r="G27" s="233">
        <v>38000</v>
      </c>
    </row>
    <row r="28" spans="1:7" ht="14.25" customHeight="1">
      <c r="A28" s="231" t="s">
        <v>452</v>
      </c>
      <c r="B28" s="231" t="s">
        <v>464</v>
      </c>
      <c r="C28" s="231" t="s">
        <v>344</v>
      </c>
      <c r="D28" s="231" t="s">
        <v>465</v>
      </c>
      <c r="E28" s="232">
        <v>176220.12</v>
      </c>
      <c r="F28" s="232">
        <v>0</v>
      </c>
      <c r="G28" s="233">
        <v>176220.12</v>
      </c>
    </row>
    <row r="29" spans="1:7" ht="14.25" customHeight="1">
      <c r="A29" s="231" t="s">
        <v>452</v>
      </c>
      <c r="B29" s="231" t="s">
        <v>466</v>
      </c>
      <c r="C29" s="231" t="s">
        <v>344</v>
      </c>
      <c r="D29" s="231" t="s">
        <v>467</v>
      </c>
      <c r="E29" s="232">
        <v>33500</v>
      </c>
      <c r="F29" s="232">
        <v>0</v>
      </c>
      <c r="G29" s="233">
        <v>33500</v>
      </c>
    </row>
    <row r="30" spans="1:7" ht="14.25" customHeight="1">
      <c r="A30" s="231" t="s">
        <v>452</v>
      </c>
      <c r="B30" s="231" t="s">
        <v>468</v>
      </c>
      <c r="C30" s="231" t="s">
        <v>344</v>
      </c>
      <c r="D30" s="231" t="s">
        <v>406</v>
      </c>
      <c r="E30" s="232">
        <v>168000</v>
      </c>
      <c r="F30" s="232">
        <v>0</v>
      </c>
      <c r="G30" s="233">
        <v>168000</v>
      </c>
    </row>
    <row r="31" spans="1:7" ht="14.25" customHeight="1">
      <c r="A31" s="231" t="s">
        <v>452</v>
      </c>
      <c r="B31" s="231" t="s">
        <v>469</v>
      </c>
      <c r="C31" s="231" t="s">
        <v>344</v>
      </c>
      <c r="D31" s="231" t="s">
        <v>470</v>
      </c>
      <c r="E31" s="232">
        <v>202200</v>
      </c>
      <c r="F31" s="232">
        <v>0</v>
      </c>
      <c r="G31" s="233">
        <v>202200</v>
      </c>
    </row>
    <row r="32" spans="1:7" ht="14.25" customHeight="1">
      <c r="A32" s="231" t="s">
        <v>452</v>
      </c>
      <c r="B32" s="231" t="s">
        <v>471</v>
      </c>
      <c r="C32" s="231" t="s">
        <v>344</v>
      </c>
      <c r="D32" s="231" t="s">
        <v>410</v>
      </c>
      <c r="E32" s="232">
        <v>120550</v>
      </c>
      <c r="F32" s="232">
        <v>0</v>
      </c>
      <c r="G32" s="233">
        <v>120550</v>
      </c>
    </row>
    <row r="33" spans="1:7" ht="14.25" customHeight="1">
      <c r="A33" s="231"/>
      <c r="B33" s="231"/>
      <c r="C33" s="231" t="s">
        <v>472</v>
      </c>
      <c r="D33" s="231" t="s">
        <v>473</v>
      </c>
      <c r="E33" s="232">
        <f>SUM(E34:E35)</f>
        <v>28596</v>
      </c>
      <c r="F33" s="232">
        <f>SUM(F34:F35)</f>
        <v>28596</v>
      </c>
      <c r="G33" s="233">
        <f>SUM(G34:G35)</f>
        <v>0</v>
      </c>
    </row>
    <row r="34" spans="1:7" ht="14.25" customHeight="1">
      <c r="A34" s="231" t="s">
        <v>474</v>
      </c>
      <c r="B34" s="231" t="s">
        <v>475</v>
      </c>
      <c r="C34" s="231" t="s">
        <v>344</v>
      </c>
      <c r="D34" s="231" t="s">
        <v>476</v>
      </c>
      <c r="E34" s="232">
        <v>26616</v>
      </c>
      <c r="F34" s="232">
        <v>26616</v>
      </c>
      <c r="G34" s="233">
        <v>0</v>
      </c>
    </row>
    <row r="35" spans="1:7" ht="14.25" customHeight="1">
      <c r="A35" s="231" t="s">
        <v>474</v>
      </c>
      <c r="B35" s="231" t="s">
        <v>477</v>
      </c>
      <c r="C35" s="231" t="s">
        <v>344</v>
      </c>
      <c r="D35" s="231" t="s">
        <v>478</v>
      </c>
      <c r="E35" s="232">
        <v>1980</v>
      </c>
      <c r="F35" s="232">
        <v>1980</v>
      </c>
      <c r="G35" s="23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xbany</cp:lastModifiedBy>
  <cp:revision/>
  <cp:lastPrinted>2020-05-28T02:55:59Z</cp:lastPrinted>
  <dcterms:created xsi:type="dcterms:W3CDTF">2018-08-27T07:11:37Z</dcterms:created>
  <dcterms:modified xsi:type="dcterms:W3CDTF">2020-06-16T02:58:48Z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4328484</vt:i4>
  </property>
</Properties>
</file>