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8220" tabRatio="780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'11'!$A$1:$I$91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'2-1'!$A$1:$Y$27</definedName>
    <definedName name="_xlnm.Print_Area" localSheetId="6">'3'!$A$1:$F$18</definedName>
    <definedName name="_xlnm.Print_Area" localSheetId="7">'4'!$A$1:$P$23</definedName>
    <definedName name="_xlnm.Print_Area" localSheetId="8">'4-0'!$A$1:$G$37</definedName>
    <definedName name="_xlnm.Print_Area" localSheetId="9">'4-1(1)'!$A$1:$AF$20</definedName>
    <definedName name="_xlnm.Print_Area" localSheetId="10">'4-1(2)'!$A$1:$AG$18</definedName>
    <definedName name="_xlnm.Print_Area" localSheetId="11">'4-1(3)'!$A$1:$DH$6</definedName>
    <definedName name="_xlnm.Print_Area" localSheetId="12">'4-1(4)'!$A$1:$DH$10</definedName>
    <definedName name="_xlnm.Print_Area" localSheetId="13">'4-2'!$A$1:$G$26</definedName>
    <definedName name="_xlnm.Print_Area" localSheetId="14">'5'!$A$1:$I$11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52511" fullCalcOnLoad="1"/>
</workbook>
</file>

<file path=xl/calcChain.xml><?xml version="1.0" encoding="utf-8"?>
<calcChain xmlns="http://schemas.openxmlformats.org/spreadsheetml/2006/main">
  <c r="I9" i="11"/>
  <c r="I8"/>
  <c r="I7"/>
  <c r="H9"/>
  <c r="G9"/>
  <c r="G8"/>
  <c r="G7"/>
  <c r="H8"/>
  <c r="H7"/>
  <c r="G9" i="9"/>
  <c r="G8"/>
  <c r="G7"/>
  <c r="AB9" i="24"/>
  <c r="AA9"/>
  <c r="AA8"/>
  <c r="AA7"/>
  <c r="Z9"/>
  <c r="Z8"/>
  <c r="Z7"/>
  <c r="Y9"/>
  <c r="Y8"/>
  <c r="Y7"/>
  <c r="X9"/>
  <c r="W9"/>
  <c r="W8"/>
  <c r="W7"/>
  <c r="V9"/>
  <c r="U9"/>
  <c r="U8"/>
  <c r="U7"/>
  <c r="T9"/>
  <c r="S9"/>
  <c r="S8"/>
  <c r="S7"/>
  <c r="R9"/>
  <c r="R8"/>
  <c r="R7"/>
  <c r="Q9"/>
  <c r="Q8"/>
  <c r="Q7"/>
  <c r="P9"/>
  <c r="O9"/>
  <c r="O8"/>
  <c r="O7"/>
  <c r="N9"/>
  <c r="N8"/>
  <c r="N7"/>
  <c r="M9"/>
  <c r="M8"/>
  <c r="M7"/>
  <c r="L9"/>
  <c r="K9"/>
  <c r="K8"/>
  <c r="K7"/>
  <c r="J9"/>
  <c r="J8"/>
  <c r="J7"/>
  <c r="I9"/>
  <c r="I8"/>
  <c r="I7"/>
  <c r="H9"/>
  <c r="G9"/>
  <c r="G8"/>
  <c r="G7"/>
  <c r="F9"/>
  <c r="AB8"/>
  <c r="AB7"/>
  <c r="X8"/>
  <c r="X7"/>
  <c r="V8"/>
  <c r="V7"/>
  <c r="T8"/>
  <c r="T7"/>
  <c r="P8"/>
  <c r="P7"/>
  <c r="L8"/>
  <c r="L7"/>
  <c r="H8"/>
  <c r="H7"/>
  <c r="F8"/>
  <c r="F7"/>
  <c r="AG9" i="20"/>
  <c r="AF9"/>
  <c r="AE9"/>
  <c r="AD9"/>
  <c r="AC9"/>
  <c r="AB9"/>
  <c r="AB8"/>
  <c r="AB7"/>
  <c r="AA9"/>
  <c r="Z9"/>
  <c r="Z8"/>
  <c r="Z7"/>
  <c r="Y9"/>
  <c r="X9"/>
  <c r="X8"/>
  <c r="X7"/>
  <c r="W9"/>
  <c r="V9"/>
  <c r="V8"/>
  <c r="V7"/>
  <c r="U9"/>
  <c r="T9"/>
  <c r="T8"/>
  <c r="T7"/>
  <c r="S9"/>
  <c r="R9"/>
  <c r="R8"/>
  <c r="R7"/>
  <c r="Q9"/>
  <c r="P9"/>
  <c r="P8"/>
  <c r="P7"/>
  <c r="O9"/>
  <c r="N9"/>
  <c r="N8"/>
  <c r="N7"/>
  <c r="M9"/>
  <c r="L9"/>
  <c r="L8"/>
  <c r="L7"/>
  <c r="K9"/>
  <c r="J9"/>
  <c r="J8"/>
  <c r="J7"/>
  <c r="I9"/>
  <c r="H9"/>
  <c r="H8"/>
  <c r="H7"/>
  <c r="G9"/>
  <c r="F9"/>
  <c r="F8"/>
  <c r="F7"/>
  <c r="AG8"/>
  <c r="AF8"/>
  <c r="AF7"/>
  <c r="AE8"/>
  <c r="AD8"/>
  <c r="AC8"/>
  <c r="AA8"/>
  <c r="Y8"/>
  <c r="W8"/>
  <c r="W7"/>
  <c r="U8"/>
  <c r="U7"/>
  <c r="S8"/>
  <c r="Q8"/>
  <c r="Q7"/>
  <c r="O8"/>
  <c r="O7"/>
  <c r="M8"/>
  <c r="M7"/>
  <c r="K8"/>
  <c r="I8"/>
  <c r="G8"/>
  <c r="G7"/>
  <c r="AG7"/>
  <c r="AE7"/>
  <c r="AD7"/>
  <c r="AC7"/>
  <c r="AA7"/>
  <c r="Y7"/>
  <c r="S7"/>
  <c r="K7"/>
  <c r="I7"/>
  <c r="AF9" i="18"/>
  <c r="AE9"/>
  <c r="AE8"/>
  <c r="AE7"/>
  <c r="AD9"/>
  <c r="AC9"/>
  <c r="AC8"/>
  <c r="AC7"/>
  <c r="AB9"/>
  <c r="AA9"/>
  <c r="AA8"/>
  <c r="AA7"/>
  <c r="Z9"/>
  <c r="Y9"/>
  <c r="Y8"/>
  <c r="Y7"/>
  <c r="X9"/>
  <c r="W9"/>
  <c r="W8"/>
  <c r="W7"/>
  <c r="V9"/>
  <c r="U9"/>
  <c r="U8"/>
  <c r="U7"/>
  <c r="T9"/>
  <c r="S9"/>
  <c r="S8"/>
  <c r="S7"/>
  <c r="R9"/>
  <c r="Q9"/>
  <c r="Q8"/>
  <c r="Q7"/>
  <c r="P9"/>
  <c r="O9"/>
  <c r="O8"/>
  <c r="O7"/>
  <c r="N9"/>
  <c r="M9"/>
  <c r="M8"/>
  <c r="M7"/>
  <c r="L9"/>
  <c r="K9"/>
  <c r="K8"/>
  <c r="K7"/>
  <c r="J9"/>
  <c r="I9"/>
  <c r="I8"/>
  <c r="I7"/>
  <c r="H9"/>
  <c r="G9"/>
  <c r="G8"/>
  <c r="G7"/>
  <c r="F9"/>
  <c r="AF8"/>
  <c r="AF7"/>
  <c r="AD8"/>
  <c r="AD7"/>
  <c r="AB8"/>
  <c r="AB7"/>
  <c r="Z8"/>
  <c r="Z7"/>
  <c r="X8"/>
  <c r="X7"/>
  <c r="V8"/>
  <c r="V7"/>
  <c r="T8"/>
  <c r="T7"/>
  <c r="R8"/>
  <c r="R7"/>
  <c r="P8"/>
  <c r="P7"/>
  <c r="N8"/>
  <c r="N7"/>
  <c r="L8"/>
  <c r="L7"/>
  <c r="J8"/>
  <c r="J7"/>
  <c r="H8"/>
  <c r="H7"/>
  <c r="F8"/>
  <c r="F7"/>
  <c r="G35" i="8"/>
  <c r="F35"/>
  <c r="E35"/>
  <c r="G21"/>
  <c r="F21"/>
  <c r="E21"/>
  <c r="G9"/>
  <c r="G8"/>
  <c r="G7"/>
  <c r="F9"/>
  <c r="E9"/>
  <c r="P9" i="7"/>
  <c r="P8"/>
  <c r="P7"/>
  <c r="O9"/>
  <c r="O8"/>
  <c r="O7"/>
  <c r="N9"/>
  <c r="N8"/>
  <c r="N7"/>
  <c r="M9"/>
  <c r="L9"/>
  <c r="L8"/>
  <c r="L7"/>
  <c r="K9"/>
  <c r="K8"/>
  <c r="K7"/>
  <c r="J9"/>
  <c r="J8"/>
  <c r="J7"/>
  <c r="I9"/>
  <c r="H9"/>
  <c r="H8"/>
  <c r="H7"/>
  <c r="G9"/>
  <c r="G8"/>
  <c r="G7"/>
  <c r="F9"/>
  <c r="F8"/>
  <c r="F7"/>
  <c r="M8"/>
  <c r="M7"/>
  <c r="I8"/>
  <c r="I7"/>
  <c r="F9" i="31"/>
  <c r="F8"/>
  <c r="F7"/>
  <c r="E9"/>
  <c r="E8"/>
  <c r="E7"/>
  <c r="D9"/>
  <c r="D8"/>
  <c r="D7"/>
  <c r="V26" i="6"/>
  <c r="U26"/>
  <c r="T26"/>
  <c r="S26"/>
  <c r="R26"/>
  <c r="Q26"/>
  <c r="P26"/>
  <c r="L26"/>
  <c r="K26"/>
  <c r="J26"/>
  <c r="I26"/>
  <c r="H26"/>
  <c r="G26"/>
  <c r="F26"/>
  <c r="E26"/>
  <c r="V24"/>
  <c r="U24"/>
  <c r="T24"/>
  <c r="S24"/>
  <c r="R24"/>
  <c r="Q24"/>
  <c r="P24"/>
  <c r="L24"/>
  <c r="K24"/>
  <c r="J24"/>
  <c r="I24"/>
  <c r="H24"/>
  <c r="G24"/>
  <c r="F24"/>
  <c r="E24"/>
  <c r="V22"/>
  <c r="U22"/>
  <c r="T22"/>
  <c r="S22"/>
  <c r="R22"/>
  <c r="Q22"/>
  <c r="P22"/>
  <c r="L22"/>
  <c r="K22"/>
  <c r="J22"/>
  <c r="I22"/>
  <c r="H22"/>
  <c r="G22"/>
  <c r="F22"/>
  <c r="E22"/>
  <c r="V14"/>
  <c r="U14"/>
  <c r="T14"/>
  <c r="S14"/>
  <c r="R14"/>
  <c r="Q14"/>
  <c r="P14"/>
  <c r="L14"/>
  <c r="K14"/>
  <c r="J14"/>
  <c r="I14"/>
  <c r="H14"/>
  <c r="G14"/>
  <c r="F14"/>
  <c r="E14"/>
  <c r="V9"/>
  <c r="U9"/>
  <c r="T9"/>
  <c r="T8"/>
  <c r="T7"/>
  <c r="S9"/>
  <c r="R9"/>
  <c r="Q9"/>
  <c r="P9"/>
  <c r="L9"/>
  <c r="K9"/>
  <c r="J9"/>
  <c r="I9"/>
  <c r="H9"/>
  <c r="G9"/>
  <c r="F9"/>
  <c r="E9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/>
  <c r="H7"/>
  <c r="G9"/>
  <c r="G8"/>
  <c r="G7"/>
  <c r="F9"/>
  <c r="F8"/>
  <c r="F7"/>
  <c r="U9" i="3"/>
  <c r="T9"/>
  <c r="S9"/>
  <c r="S8"/>
  <c r="S7"/>
  <c r="R9"/>
  <c r="R8"/>
  <c r="R7"/>
  <c r="Q9"/>
  <c r="N9"/>
  <c r="M9"/>
  <c r="M8"/>
  <c r="M7"/>
  <c r="L9"/>
  <c r="L8"/>
  <c r="L7"/>
  <c r="K9"/>
  <c r="J9"/>
  <c r="I9"/>
  <c r="I8"/>
  <c r="I7"/>
  <c r="H9"/>
  <c r="H8"/>
  <c r="H7"/>
  <c r="G9"/>
  <c r="F9"/>
  <c r="U8"/>
  <c r="U7"/>
  <c r="T8"/>
  <c r="T7"/>
  <c r="Q8"/>
  <c r="Q7"/>
  <c r="N8"/>
  <c r="N7"/>
  <c r="K8"/>
  <c r="K7"/>
  <c r="J8"/>
  <c r="J7"/>
  <c r="G8"/>
  <c r="G7"/>
  <c r="F8"/>
  <c r="F7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G9" i="29"/>
  <c r="G6"/>
  <c r="F9"/>
  <c r="F6"/>
  <c r="G6" i="5"/>
  <c r="G39"/>
  <c r="G8" i="6"/>
  <c r="G7"/>
  <c r="K8"/>
  <c r="K7"/>
  <c r="V8"/>
  <c r="V7"/>
  <c r="H8"/>
  <c r="H7"/>
  <c r="S8"/>
  <c r="S7"/>
  <c r="E8"/>
  <c r="E7"/>
  <c r="I8"/>
  <c r="I7"/>
  <c r="Q8"/>
  <c r="Q7"/>
  <c r="E8" i="8"/>
  <c r="E7"/>
  <c r="F8"/>
  <c r="F7"/>
  <c r="P8" i="6"/>
  <c r="P7"/>
  <c r="F8"/>
  <c r="F7"/>
  <c r="J8"/>
  <c r="J7"/>
  <c r="L8"/>
  <c r="L7"/>
  <c r="U8"/>
  <c r="U7"/>
  <c r="R8"/>
  <c r="R7"/>
</calcChain>
</file>

<file path=xl/sharedStrings.xml><?xml version="1.0" encoding="utf-8"?>
<sst xmlns="http://schemas.openxmlformats.org/spreadsheetml/2006/main" count="1957" uniqueCount="603">
  <si>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</si>
  <si>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</si>
  <si>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</si>
  <si>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</si>
  <si>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</si>
  <si>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</si>
  <si>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</si>
  <si>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</si>
  <si>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</si>
  <si>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</si>
  <si>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</si>
  <si>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</si>
  <si>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</si>
  <si>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</si>
  <si>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</si>
  <si>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</si>
  <si>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</si>
  <si>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</si>
  <si>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</si>
  <si>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</si>
  <si>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</si>
  <si>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</si>
  <si>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</si>
  <si>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</si>
  <si>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</si>
  <si>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</si>
  <si>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</si>
  <si>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</si>
  <si>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</si>
  <si>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</si>
  <si>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</si>
  <si>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</si>
  <si>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</si>
  <si>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</si>
  <si>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</si>
  <si>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</si>
  <si>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</si>
  <si>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</si>
  <si>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</si>
  <si>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</si>
  <si>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</si>
  <si>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</si>
  <si>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</si>
  <si>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</si>
  <si>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</si>
  <si>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</si>
  <si>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</si>
  <si>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</si>
  <si>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</si>
  <si>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</si>
  <si>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</si>
  <si>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</si>
  <si>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</si>
  <si>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</si>
  <si>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</si>
  <si>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</si>
  <si>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</si>
  <si>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</si>
  <si>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</si>
  <si>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</si>
  <si>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</si>
  <si>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</si>
  <si>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</si>
  <si>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</si>
  <si>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</si>
  <si>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</si>
  <si>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</si>
  <si>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</si>
  <si>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</si>
  <si>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</si>
  <si>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</si>
  <si>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</si>
  <si>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</si>
  <si>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</si>
  <si>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</si>
  <si>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</si>
  <si>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</si>
  <si>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</si>
  <si>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</si>
  <si>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</si>
  <si>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</si>
  <si>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</si>
  <si>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</si>
  <si>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</si>
  <si>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</si>
  <si>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</si>
  <si>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</si>
  <si>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</si>
  <si>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</si>
  <si>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</si>
  <si>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</si>
  <si>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</si>
  <si>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</si>
  <si>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</si>
  <si>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</si>
  <si>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</si>
  <si>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</si>
  <si>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</si>
  <si>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</si>
  <si>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</si>
  <si>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</si>
  <si>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</si>
  <si>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</si>
  <si>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</si>
  <si>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</si>
  <si>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</si>
  <si>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</si>
  <si>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</si>
  <si>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</si>
  <si>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</si>
  <si>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</si>
  <si>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</si>
  <si>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</si>
  <si>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</si>
  <si>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</si>
  <si>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</si>
  <si>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</si>
  <si>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</si>
  <si>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</si>
  <si>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</si>
  <si>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</si>
  <si>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</si>
  <si>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</si>
  <si>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</si>
  <si>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</si>
  <si>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</si>
  <si>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</si>
  <si>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</si>
  <si>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</si>
  <si>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</si>
  <si>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</si>
  <si>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</si>
  <si>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</si>
  <si>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</si>
  <si>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</si>
  <si>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</si>
  <si>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</si>
  <si>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</si>
  <si>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</si>
  <si>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</si>
  <si>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</si>
  <si>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</si>
  <si>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</si>
  <si>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</si>
  <si>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</si>
  <si>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</si>
  <si>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</si>
  <si>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</si>
  <si>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</si>
  <si>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</si>
  <si>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</si>
  <si>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</si>
  <si>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</si>
  <si>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</si>
  <si>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</si>
  <si>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</si>
  <si>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</si>
  <si>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</si>
  <si>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</si>
  <si>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</si>
  <si>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</si>
  <si>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</si>
  <si>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</si>
  <si>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</si>
  <si>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</si>
  <si>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</si>
  <si>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</si>
  <si>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</si>
  <si>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</si>
  <si>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</si>
  <si>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</si>
  <si>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</si>
  <si>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</si>
  <si>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</si>
  <si>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</si>
  <si>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</si>
  <si>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</si>
  <si>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</si>
  <si>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</si>
  <si>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</si>
  <si>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</si>
  <si>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</si>
  <si>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</si>
  <si>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</si>
  <si>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</si>
  <si>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</si>
  <si>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</si>
  <si>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</si>
  <si>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</si>
  <si>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</si>
  <si>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</si>
  <si>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</si>
  <si>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</si>
  <si>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</si>
  <si>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</si>
  <si>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</si>
  <si>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</si>
  <si>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</si>
  <si>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</si>
  <si>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</si>
  <si>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</si>
  <si>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</si>
  <si>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</si>
  <si>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</si>
  <si>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</si>
  <si>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</si>
  <si>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</si>
  <si>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</si>
  <si>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</si>
  <si>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</si>
  <si>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</si>
  <si>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</si>
  <si>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</si>
  <si>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</si>
  <si>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</si>
  <si>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</si>
  <si>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</si>
  <si>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单位名称</t>
  </si>
  <si>
    <t>本年政府性基金预算支出</t>
  </si>
  <si>
    <t>本年国有资本经营预算支出</t>
  </si>
  <si>
    <t>二十四、预备费</t>
    <phoneticPr fontId="0" type="noConversion"/>
  </si>
  <si>
    <t>二十五、其他支出</t>
    <phoneticPr fontId="0" type="noConversion"/>
  </si>
  <si>
    <t>二十六、转移性支出</t>
    <phoneticPr fontId="0" type="noConversion"/>
  </si>
  <si>
    <t>二十七、债务还本支出</t>
    <phoneticPr fontId="0" type="noConversion"/>
  </si>
  <si>
    <t>二十八、债务付息支出</t>
    <phoneticPr fontId="0" type="noConversion"/>
  </si>
  <si>
    <t>二十九、债务发行费用支出</t>
    <phoneticPr fontId="0" type="noConversion"/>
  </si>
  <si>
    <t xml:space="preserve">三十、事业单位结余分配 </t>
    <phoneticPr fontId="0" type="noConversion"/>
  </si>
  <si>
    <t>三十一、结转下年</t>
    <phoneticPr fontId="0" type="noConversion"/>
  </si>
  <si>
    <t>七、文化旅游体育与传媒支出</t>
    <phoneticPr fontId="0" type="noConversion"/>
  </si>
  <si>
    <t>十、卫生健康支出</t>
    <phoneticPr fontId="0" type="noConversion"/>
  </si>
  <si>
    <t>十九、自然资源海洋气象等支出</t>
    <phoneticPr fontId="0" type="noConversion"/>
  </si>
  <si>
    <t xml:space="preserve">    文化旅游体育与传媒支出</t>
    <phoneticPr fontId="0" type="noConversion"/>
  </si>
  <si>
    <t xml:space="preserve">    卫生健康支出</t>
    <phoneticPr fontId="0" type="noConversion"/>
  </si>
  <si>
    <t xml:space="preserve">    自然资源海洋气象等支出</t>
    <phoneticPr fontId="0" type="noConversion"/>
  </si>
  <si>
    <t xml:space="preserve">    灾害防治及应急管理支出</t>
    <phoneticPr fontId="0" type="noConversion"/>
  </si>
  <si>
    <t>表5</t>
    <phoneticPr fontId="0" type="noConversion"/>
  </si>
  <si>
    <t>表4</t>
    <phoneticPr fontId="0" type="noConversion"/>
  </si>
  <si>
    <t>资本性支出（基本建设）</t>
    <phoneticPr fontId="0" type="noConversion"/>
  </si>
  <si>
    <t>资本性支出</t>
    <phoneticPr fontId="0" type="noConversion"/>
  </si>
  <si>
    <t>其他支出</t>
    <phoneticPr fontId="0" type="noConversion"/>
  </si>
  <si>
    <t>收支预算总表</t>
    <phoneticPr fontId="0" type="noConversion"/>
  </si>
  <si>
    <t>支出预算表</t>
    <phoneticPr fontId="0" type="noConversion"/>
  </si>
  <si>
    <t>部门收入总表</t>
    <phoneticPr fontId="0" type="noConversion"/>
  </si>
  <si>
    <t>财政拨款收支总表</t>
    <phoneticPr fontId="0" type="noConversion"/>
  </si>
  <si>
    <t>一般公共预算支出总表</t>
    <phoneticPr fontId="0" type="noConversion"/>
  </si>
  <si>
    <t>表4-1(1)</t>
    <phoneticPr fontId="0" type="noConversion"/>
  </si>
  <si>
    <t>一般公共预算支出表</t>
    <phoneticPr fontId="0" type="noConversion"/>
  </si>
  <si>
    <t>表4-1(2)</t>
    <phoneticPr fontId="0" type="noConversion"/>
  </si>
  <si>
    <t>其他资本性支出</t>
    <phoneticPr fontId="0" type="noConversion"/>
  </si>
  <si>
    <t>表4-1(4)</t>
    <phoneticPr fontId="0" type="noConversion"/>
  </si>
  <si>
    <t>政府性基金预算表</t>
    <phoneticPr fontId="0" type="noConversion"/>
  </si>
  <si>
    <t>表4-0</t>
    <phoneticPr fontId="0" type="noConversion"/>
  </si>
  <si>
    <t>表4-2</t>
    <phoneticPr fontId="0" type="noConversion"/>
  </si>
  <si>
    <t>表8</t>
    <phoneticPr fontId="41" type="noConversion"/>
  </si>
  <si>
    <t>“三公”经费财政拨款预算表</t>
  </si>
  <si>
    <t>项目</t>
  </si>
  <si>
    <t>本年预算数</t>
  </si>
  <si>
    <t>其中：财政拨款</t>
  </si>
  <si>
    <t>社会保险基金预算</t>
    <phoneticPr fontId="41" type="noConversion"/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</si>
  <si>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</si>
  <si>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</si>
  <si>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</si>
  <si>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</si>
  <si>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</si>
  <si>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</si>
  <si>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</si>
  <si>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</si>
  <si>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</si>
  <si>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</si>
  <si>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总计</t>
    <phoneticPr fontId="0" type="noConversion"/>
  </si>
  <si>
    <t>当年收入</t>
    <phoneticPr fontId="0" type="noConversion"/>
  </si>
  <si>
    <t>合计</t>
    <phoneticPr fontId="0" type="noConversion"/>
  </si>
  <si>
    <t>一般公共预算收入</t>
    <phoneticPr fontId="0" type="noConversion"/>
  </si>
  <si>
    <t>一般公共预算小计</t>
    <phoneticPr fontId="0" type="noConversion"/>
  </si>
  <si>
    <t>经费拨款</t>
    <phoneticPr fontId="0" type="noConversion"/>
  </si>
  <si>
    <t>专项收入</t>
    <phoneticPr fontId="0" type="noConversion"/>
  </si>
  <si>
    <t>行政性收费</t>
    <phoneticPr fontId="0" type="noConversion"/>
  </si>
  <si>
    <t>其他非税</t>
    <phoneticPr fontId="0" type="noConversion"/>
  </si>
  <si>
    <t>其他一般公共预算</t>
    <phoneticPr fontId="0" type="noConversion"/>
  </si>
  <si>
    <t>政府性基金</t>
    <phoneticPr fontId="0" type="noConversion"/>
  </si>
  <si>
    <t>国有资本经营收入</t>
    <phoneticPr fontId="0" type="noConversion"/>
  </si>
  <si>
    <t>社保基金预算</t>
    <phoneticPr fontId="0" type="noConversion"/>
  </si>
  <si>
    <t>上级补助收入</t>
    <phoneticPr fontId="0" type="noConversion"/>
  </si>
  <si>
    <t>财政专户管理资金</t>
    <phoneticPr fontId="0" type="noConversion"/>
  </si>
  <si>
    <t>事业单位经营收入</t>
    <phoneticPr fontId="0" type="noConversion"/>
  </si>
  <si>
    <t>其他资金收入</t>
    <phoneticPr fontId="0" type="noConversion"/>
  </si>
  <si>
    <t>上年结转</t>
    <phoneticPr fontId="0" type="noConversion"/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</si>
  <si>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</si>
  <si>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</si>
  <si>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</si>
  <si>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</si>
  <si>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</si>
  <si>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</si>
  <si>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</si>
  <si>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</si>
  <si>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</si>
  <si>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</si>
  <si>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</si>
  <si>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</si>
  <si>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</si>
  <si>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</si>
  <si>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</si>
  <si>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</si>
  <si>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</si>
  <si>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</si>
  <si>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</si>
  <si>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</si>
  <si>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</si>
  <si>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</si>
  <si>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</si>
  <si>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</si>
  <si>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</si>
  <si>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</si>
  <si>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</si>
  <si>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</si>
  <si>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</si>
  <si>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</si>
  <si>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</si>
  <si>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</si>
  <si>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</si>
  <si>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</si>
  <si>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</si>
  <si>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二十三、灾害防治及应急管理支出</t>
    <phoneticPr fontId="0" type="noConversion"/>
  </si>
  <si>
    <t>附件3：</t>
    <phoneticPr fontId="41" type="noConversion"/>
  </si>
  <si>
    <t>绩效目标</t>
    <phoneticPr fontId="41" type="noConversion"/>
  </si>
  <si>
    <t>业务股室</t>
    <phoneticPr fontId="41" type="noConversion"/>
  </si>
  <si>
    <t>单位编码</t>
    <phoneticPr fontId="41" type="noConversion"/>
  </si>
  <si>
    <t>项目分类</t>
    <phoneticPr fontId="41" type="noConversion"/>
  </si>
  <si>
    <t>项目名称</t>
    <phoneticPr fontId="41" type="noConversion"/>
  </si>
  <si>
    <t>一级指标</t>
    <phoneticPr fontId="41" type="noConversion"/>
  </si>
  <si>
    <t>二级指标</t>
    <phoneticPr fontId="41" type="noConversion"/>
  </si>
  <si>
    <t>三级指标（当年）</t>
    <phoneticPr fontId="41" type="noConversion"/>
  </si>
  <si>
    <t>指标指（当年）</t>
    <phoneticPr fontId="41" type="noConversion"/>
  </si>
  <si>
    <t>*</t>
    <phoneticPr fontId="41" type="noConversion"/>
  </si>
  <si>
    <t>（2020年度）</t>
    <phoneticPr fontId="41" type="noConversion"/>
  </si>
  <si>
    <t>2020年项目绩效目标统计</t>
    <phoneticPr fontId="41" type="noConversion"/>
  </si>
  <si>
    <t>项目归类</t>
    <phoneticPr fontId="0" type="noConversion"/>
  </si>
  <si>
    <t>峨眉山市X单位</t>
  </si>
  <si>
    <t>2020年部门预算</t>
  </si>
  <si>
    <t>单位：绥山镇人民政府</t>
    <phoneticPr fontId="0" type="noConversion"/>
  </si>
  <si>
    <t>101</t>
  </si>
  <si>
    <t>乡镇机关</t>
  </si>
  <si>
    <t xml:space="preserve">  101017</t>
  </si>
  <si>
    <t xml:space="preserve">  绥山镇人民政府</t>
  </si>
  <si>
    <t>201</t>
  </si>
  <si>
    <t>03</t>
  </si>
  <si>
    <t>01</t>
  </si>
  <si>
    <t xml:space="preserve">    101017</t>
  </si>
  <si>
    <t xml:space="preserve">    行政运行（政府）</t>
  </si>
  <si>
    <t>02</t>
  </si>
  <si>
    <t xml:space="preserve">    一般行政管理事务（政府）</t>
  </si>
  <si>
    <t>99</t>
  </si>
  <si>
    <t xml:space="preserve">    其他政府办公厅（室）及相关机构事务支出</t>
  </si>
  <si>
    <t>207</t>
  </si>
  <si>
    <t>09</t>
  </si>
  <si>
    <t xml:space="preserve">    群众文化</t>
  </si>
  <si>
    <t>208</t>
  </si>
  <si>
    <t>05</t>
  </si>
  <si>
    <t xml:space="preserve">    劳动保障监察</t>
  </si>
  <si>
    <t>08</t>
  </si>
  <si>
    <t xml:space="preserve">    基层政权建设和社区治理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</si>
  <si>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</si>
  <si>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</si>
  <si>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</si>
  <si>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</si>
  <si>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</si>
  <si>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</si>
  <si>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</si>
  <si>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</si>
  <si>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</si>
  <si>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</si>
  <si>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</si>
  <si>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</si>
  <si>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</si>
  <si>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</si>
  <si>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</si>
  <si>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</si>
  <si>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</si>
  <si>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</si>
  <si>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>单位：绥山镇人民政府</t>
    <phoneticPr fontId="0" type="noConversion"/>
  </si>
  <si>
    <t>单位：绥山镇人民政府</t>
    <phoneticPr fontId="0" type="noConversion"/>
  </si>
  <si>
    <t>101017</t>
  </si>
  <si>
    <t>绥山镇人民政府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</si>
  <si>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</si>
  <si>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</si>
  <si>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</si>
  <si>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</si>
  <si>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</si>
  <si>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</si>
  <si>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</si>
  <si>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</si>
  <si>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</si>
  <si>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</si>
  <si>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</si>
  <si>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</si>
  <si>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</si>
  <si>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</si>
  <si>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</si>
  <si>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</si>
  <si>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</si>
  <si>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</si>
  <si>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</si>
  <si>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</si>
  <si>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</si>
  <si>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</si>
  <si>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</si>
  <si>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</si>
  <si>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</si>
  <si>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</si>
  <si>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</si>
  <si>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</si>
  <si>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</si>
  <si>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</si>
  <si>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50399</t>
  </si>
  <si>
    <t xml:space="preserve">    其他资本性支出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</si>
  <si>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</si>
  <si>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</si>
  <si>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</si>
  <si>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</si>
  <si>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</si>
  <si>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</si>
  <si>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</si>
  <si>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</si>
  <si>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</si>
  <si>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</si>
  <si>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单位：绥山镇人民政府</t>
    <phoneticPr fontId="0" type="noConversion"/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</si>
  <si>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</si>
  <si>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</si>
  <si>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</si>
  <si>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</si>
  <si>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</si>
  <si>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</si>
  <si>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</si>
  <si>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</si>
  <si>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</si>
  <si>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</si>
  <si>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</si>
  <si>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</si>
  <si>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</si>
  <si>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</si>
  <si>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</si>
  <si>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</si>
  <si>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</si>
  <si>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</si>
  <si>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</si>
  <si>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</si>
  <si>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</si>
  <si>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</si>
  <si>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</si>
  <si>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</si>
  <si>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</si>
  <si>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</si>
  <si>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</si>
  <si>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</si>
  <si>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</si>
  <si>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</si>
  <si>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</si>
  <si>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</si>
  <si>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</si>
  <si>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</si>
  <si>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</si>
  <si>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</si>
  <si>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</si>
  <si>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</si>
  <si>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</si>
  <si>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</si>
  <si>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</si>
  <si>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</si>
  <si>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</si>
  <si>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</si>
  <si>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</si>
  <si>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</si>
  <si>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</si>
  <si>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</si>
  <si>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</si>
  <si>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</si>
  <si>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</si>
  <si>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</si>
  <si>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</si>
  <si>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</si>
  <si>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</si>
  <si>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表4-1(3)</t>
  </si>
  <si>
    <t>一般公共预算支出表</t>
  </si>
  <si>
    <t xml:space="preserve">    群团工作经费</t>
  </si>
  <si>
    <t>政务运转类</t>
  </si>
  <si>
    <t xml:space="preserve">    社会治安综合治理工作经费</t>
  </si>
  <si>
    <t xml:space="preserve">    食品药品监管站工作经费</t>
  </si>
  <si>
    <t xml:space="preserve">    文广计工作经费</t>
  </si>
  <si>
    <t xml:space="preserve">    武装工作经费</t>
  </si>
  <si>
    <t xml:space="preserve">    大庙公墓山人员经费</t>
  </si>
  <si>
    <t xml:space="preserve">    人大工作经费</t>
  </si>
  <si>
    <t xml:space="preserve">    武警三大队补助经费</t>
  </si>
  <si>
    <t xml:space="preserve">    雪花啤酒有限公司外水泵房经费</t>
  </si>
  <si>
    <t xml:space="preserve">    预旅双37高炮营专项经费</t>
  </si>
  <si>
    <t xml:space="preserve">    社区办公经费</t>
  </si>
  <si>
    <t>民生事业类</t>
  </si>
  <si>
    <t xml:space="preserve">    社区服务群众专项经费</t>
  </si>
  <si>
    <t xml:space="preserve">    社区工资</t>
  </si>
  <si>
    <t xml:space="preserve">    城乡环保、环境综合整治专项经费</t>
  </si>
  <si>
    <t xml:space="preserve">    村社干部报酬</t>
  </si>
  <si>
    <t xml:space="preserve">    公共运行维护费</t>
  </si>
  <si>
    <t xml:space="preserve">    互联网+精准扶贫代理记账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</si>
  <si>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</si>
  <si>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</si>
  <si>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</si>
  <si>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</si>
  <si>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</si>
  <si>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</si>
  <si>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表9</t>
  </si>
  <si>
    <t>绥山镇人民政府</t>
    <phoneticPr fontId="41" type="noConversion"/>
  </si>
  <si>
    <t>文广计工作经费</t>
  </si>
  <si>
    <t>文广计工作经费</t>
    <phoneticPr fontId="0" type="noConversion"/>
  </si>
  <si>
    <t>乡镇人大等经费</t>
    <phoneticPr fontId="0" type="noConversion"/>
  </si>
  <si>
    <t>乡镇人大等经费</t>
    <phoneticPr fontId="0" type="noConversion"/>
  </si>
  <si>
    <t>基层组织活动和公共服务运行经费（社区）</t>
    <phoneticPr fontId="0" type="noConversion"/>
  </si>
  <si>
    <t>互联网+代理记账</t>
  </si>
  <si>
    <t>互联网+代理记账</t>
    <phoneticPr fontId="0" type="noConversion"/>
  </si>
  <si>
    <t>村社干部报酬</t>
  </si>
  <si>
    <t>村社干部报酬</t>
    <phoneticPr fontId="0" type="noConversion"/>
  </si>
  <si>
    <t>社会治安综合治理工作经费</t>
  </si>
  <si>
    <t>社会治安综合治理工作经费</t>
    <phoneticPr fontId="0" type="noConversion"/>
  </si>
  <si>
    <t>社会治安综合治理工作经费</t>
    <phoneticPr fontId="0" type="noConversion"/>
  </si>
  <si>
    <t>社区干部报酬</t>
    <phoneticPr fontId="0" type="noConversion"/>
  </si>
  <si>
    <t>武警三大队补助经费</t>
  </si>
  <si>
    <t>武警三大队补助经费</t>
    <phoneticPr fontId="0" type="noConversion"/>
  </si>
  <si>
    <t>双创工作经费</t>
    <phoneticPr fontId="0" type="noConversion"/>
  </si>
  <si>
    <t>办公室维修</t>
    <phoneticPr fontId="0" type="noConversion"/>
  </si>
  <si>
    <t>安川花海土地租金</t>
    <phoneticPr fontId="0" type="noConversion"/>
  </si>
  <si>
    <t>预旅双37高炮营专项经费</t>
  </si>
  <si>
    <t>预旅双37高炮营专项经费</t>
    <phoneticPr fontId="0" type="noConversion"/>
  </si>
  <si>
    <t>基本支出</t>
    <phoneticPr fontId="0" type="noConversion"/>
  </si>
  <si>
    <t>运行经费</t>
    <phoneticPr fontId="0" type="noConversion"/>
  </si>
  <si>
    <t>文广计工作经费</t>
    <phoneticPr fontId="0" type="noConversion"/>
  </si>
  <si>
    <t>保运行</t>
  </si>
  <si>
    <t>保运行</t>
    <phoneticPr fontId="0" type="noConversion"/>
  </si>
  <si>
    <t>文广计工作经费</t>
    <phoneticPr fontId="0" type="noConversion"/>
  </si>
  <si>
    <t>保运行</t>
    <phoneticPr fontId="0" type="noConversion"/>
  </si>
  <si>
    <t>预算股直管</t>
  </si>
  <si>
    <t xml:space="preserve">  预算股直管</t>
  </si>
  <si>
    <t>安全监管（含道路交通）经费</t>
  </si>
  <si>
    <t>总体目标</t>
  </si>
  <si>
    <t>确保当年无重大安全事故发生</t>
  </si>
  <si>
    <t>根据年初计划组织实施</t>
  </si>
  <si>
    <t>城乡环保、环境综合整治专项经费</t>
  </si>
  <si>
    <t>确保农村和集镇环境卫生整洁。</t>
  </si>
  <si>
    <t>92万元</t>
  </si>
  <si>
    <t>大庙公墓山人员经费</t>
  </si>
  <si>
    <t>做好大庙公墓山管理工作</t>
  </si>
  <si>
    <t>5万元</t>
  </si>
  <si>
    <t>公共运行维护费</t>
  </si>
  <si>
    <t>用于村组办公、基础设施维护、环境保护、治安管理、生活服务等各方面的支出</t>
  </si>
  <si>
    <t>64万元</t>
  </si>
  <si>
    <t>基层组织活动和公共服务运行经费（村级）</t>
  </si>
  <si>
    <t>互联网+精准扶贫代理记账</t>
  </si>
  <si>
    <t>认真开展各村及社区互联网+精准扶贫代理记帐工作</t>
  </si>
  <si>
    <t>使村级财务管理更加规范。</t>
  </si>
  <si>
    <t>基层组织建设经费（含简易维修）</t>
  </si>
  <si>
    <t>基层组织得到有效建设，提升基层组织办公条件</t>
  </si>
  <si>
    <t>53万元</t>
  </si>
  <si>
    <t>集镇公共设施运维费</t>
  </si>
  <si>
    <t>用于集镇公共设施运行维护，整治集镇公共设施，提高群众使用率</t>
  </si>
  <si>
    <t>30万元</t>
  </si>
  <si>
    <t>群团工作经费</t>
  </si>
  <si>
    <t>加强群团组织建设、做好关心下一代、加强老协自身建设、保障妇女儿童权益。</t>
  </si>
  <si>
    <t>8万元</t>
  </si>
  <si>
    <t>人大工作经费</t>
  </si>
  <si>
    <t>确保人大选举工作顺利完成</t>
  </si>
  <si>
    <t>56.75万元</t>
  </si>
  <si>
    <t>开展人大代表选举工作</t>
  </si>
  <si>
    <t>1次</t>
  </si>
  <si>
    <t>保证选举工作顺利完成</t>
  </si>
  <si>
    <t>本次选举工作</t>
  </si>
  <si>
    <t>按时完成选举工作</t>
  </si>
  <si>
    <t>产生各级代表</t>
  </si>
  <si>
    <t>处置突发群体性涉稳事件、开展防邪工作,确保镇域社会稳定</t>
  </si>
  <si>
    <t>6万元</t>
  </si>
  <si>
    <t>保稳定</t>
  </si>
  <si>
    <t>社区办公经费</t>
  </si>
  <si>
    <t>保障社区办公运行，解决社区最急需、居民最急盼、受益最直接的问题。</t>
  </si>
  <si>
    <t>13.2万元</t>
  </si>
  <si>
    <t>社区服务群众专项经费</t>
  </si>
  <si>
    <t>解决社区最急需、居民最急盼、受益最直接的问题</t>
  </si>
  <si>
    <t>35.5万元</t>
  </si>
  <si>
    <t>社区群众服务专项经费</t>
  </si>
  <si>
    <t>社区工资</t>
  </si>
  <si>
    <t>增强社区基层干部的工作事业心和责任感，激发创新工作热情，推动服务群众、凝聚人心、促进和谐的作用。</t>
  </si>
  <si>
    <t>223.3万元</t>
  </si>
  <si>
    <t>食品药品监管站工作经费</t>
  </si>
  <si>
    <t>完成食品药品安全宣传检查、农村群众性聚餐现场监管，增强食品安全意识，扩大聚餐备案覆盖率，提高学校、企业食堂管理水平</t>
  </si>
  <si>
    <t>10万元</t>
  </si>
  <si>
    <t>完成当年文化、广播、计生、教育等方面工作任务</t>
  </si>
  <si>
    <t>18.65万元</t>
  </si>
  <si>
    <t>保障武警三大队正常开展工作</t>
  </si>
  <si>
    <t>武装工作经费</t>
  </si>
  <si>
    <t>完成民兵整组、训练和征兵工作，提高民兵综合素质和应急能力</t>
  </si>
  <si>
    <t>3万元</t>
  </si>
  <si>
    <t>人武工作经费</t>
  </si>
  <si>
    <t>乡镇人大经费</t>
  </si>
  <si>
    <t>雪花啤酒有限公司外水泵房经费</t>
  </si>
  <si>
    <t>雪花啤酒有限公司外水泵房屋经费</t>
  </si>
  <si>
    <t>保证征地拆迁工作的正常进行</t>
  </si>
  <si>
    <t>保障预旅双37高炮营工作正常开展</t>
  </si>
  <si>
    <t>23万元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</si>
</sst>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family val="4"/>
      <charset val="134"/>
    </font>
    <font>
      <sz val="10"/>
      <name val="黑体"/>
      <family val="3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2"/>
      <name val="黑体"/>
      <family val="3"/>
      <charset val="134"/>
    </font>
    <font>
      <sz val="14"/>
      <name val="方正小标宋简体"/>
      <family val="4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9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22"/>
      <name val="方正小标宋简体"/>
      <family val="4"/>
      <charset val="134"/>
    </font>
    <font>
      <b/>
      <sz val="22"/>
      <name val="华文中宋"/>
      <family val="3"/>
      <charset val="134"/>
    </font>
    <font>
      <b/>
      <sz val="16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</borders>
  <cellStyleXfs count="81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</cellStyleXfs>
  <cellXfs count="333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2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3" xfId="0" applyNumberFormat="1" applyFont="1" applyFill="1" applyBorder="1" applyAlignment="1" applyProtection="1">
      <alignment horizontal="centerContinuous" vertical="center"/>
    </xf>
    <xf numFmtId="178" fontId="2" fillId="0" borderId="14" xfId="0" applyNumberFormat="1" applyFont="1" applyFill="1" applyBorder="1" applyAlignment="1" applyProtection="1">
      <alignment horizontal="centerContinuous" vertical="center"/>
    </xf>
    <xf numFmtId="176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6" xfId="0" applyNumberFormat="1" applyFont="1" applyFill="1" applyBorder="1" applyAlignment="1" applyProtection="1">
      <alignment horizontal="left"/>
    </xf>
    <xf numFmtId="0" fontId="2" fillId="24" borderId="16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0" borderId="0" xfId="61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2" xfId="61" applyFont="1" applyFill="1" applyBorder="1" applyAlignment="1">
      <alignment horizontal="center" vertical="center"/>
    </xf>
    <xf numFmtId="0" fontId="2" fillId="0" borderId="14" xfId="61" applyFont="1" applyFill="1" applyBorder="1" applyAlignment="1">
      <alignment horizontal="center" vertical="center"/>
    </xf>
    <xf numFmtId="0" fontId="2" fillId="0" borderId="18" xfId="61" applyFont="1" applyFill="1" applyBorder="1" applyAlignment="1">
      <alignment horizontal="center" vertical="center"/>
    </xf>
    <xf numFmtId="0" fontId="2" fillId="0" borderId="10" xfId="61" applyFont="1" applyFill="1" applyBorder="1" applyAlignment="1">
      <alignment horizontal="center" vertical="center"/>
    </xf>
    <xf numFmtId="0" fontId="2" fillId="0" borderId="18" xfId="19" applyFont="1" applyBorder="1" applyAlignment="1">
      <alignment horizontal="center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0" fontId="2" fillId="0" borderId="19" xfId="0" applyFont="1" applyFill="1" applyBorder="1" applyAlignment="1">
      <alignment vertical="center"/>
    </xf>
    <xf numFmtId="0" fontId="2" fillId="0" borderId="12" xfId="19" applyFont="1" applyFill="1" applyBorder="1" applyAlignment="1">
      <alignment horizontal="center" vertical="center"/>
    </xf>
    <xf numFmtId="177" fontId="2" fillId="24" borderId="12" xfId="0" applyNumberFormat="1" applyFont="1" applyFill="1" applyBorder="1" applyAlignment="1" applyProtection="1">
      <alignment vertical="center" wrapText="1"/>
    </xf>
    <xf numFmtId="0" fontId="2" fillId="0" borderId="0" xfId="19" applyFont="1"/>
    <xf numFmtId="0" fontId="11" fillId="0" borderId="0" xfId="0" applyFont="1"/>
    <xf numFmtId="0" fontId="12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2" fillId="0" borderId="0" xfId="69" applyFont="1" applyAlignment="1">
      <alignment vertical="center"/>
    </xf>
    <xf numFmtId="0" fontId="3" fillId="0" borderId="0" xfId="61" applyNumberFormat="1" applyFont="1" applyFill="1" applyAlignment="1" applyProtection="1">
      <alignment horizontal="centerContinuous" vertical="center"/>
    </xf>
    <xf numFmtId="0" fontId="14" fillId="0" borderId="0" xfId="61" applyNumberFormat="1" applyFont="1" applyFill="1" applyAlignment="1" applyProtection="1">
      <alignment horizontal="centerContinuous" vertical="center"/>
    </xf>
    <xf numFmtId="0" fontId="2" fillId="0" borderId="10" xfId="68" applyNumberFormat="1" applyFont="1" applyFill="1" applyBorder="1" applyAlignment="1" applyProtection="1">
      <alignment horizontal="center" vertical="center"/>
    </xf>
    <xf numFmtId="0" fontId="2" fillId="0" borderId="11" xfId="68" applyNumberFormat="1" applyFont="1" applyFill="1" applyBorder="1" applyAlignment="1" applyProtection="1">
      <alignment horizontal="center" vertical="center"/>
    </xf>
    <xf numFmtId="0" fontId="2" fillId="0" borderId="0" xfId="61" applyFont="1" applyFill="1" applyAlignment="1"/>
    <xf numFmtId="37" fontId="15" fillId="0" borderId="0" xfId="60" applyNumberFormat="1" applyFont="1" applyFill="1" applyAlignment="1"/>
    <xf numFmtId="0" fontId="16" fillId="0" borderId="0" xfId="68" applyFont="1" applyFill="1" applyAlignment="1"/>
    <xf numFmtId="0" fontId="2" fillId="0" borderId="0" xfId="61" applyFont="1" applyFill="1" applyAlignment="1">
      <alignment horizontal="right" vertical="center"/>
    </xf>
    <xf numFmtId="0" fontId="2" fillId="0" borderId="0" xfId="61" applyFont="1" applyFill="1" applyBorder="1" applyAlignment="1">
      <alignment vertical="center"/>
    </xf>
    <xf numFmtId="0" fontId="2" fillId="0" borderId="0" xfId="61" applyFont="1" applyFill="1" applyBorder="1" applyAlignment="1">
      <alignment horizontal="right" vertical="center"/>
    </xf>
    <xf numFmtId="0" fontId="3" fillId="0" borderId="0" xfId="61" applyFont="1" applyFill="1" applyBorder="1" applyAlignment="1">
      <alignment horizontal="centerContinuous" vertical="center"/>
    </xf>
    <xf numFmtId="0" fontId="14" fillId="0" borderId="0" xfId="61" applyFont="1" applyFill="1" applyBorder="1" applyAlignment="1">
      <alignment horizontal="centerContinuous" vertical="center"/>
    </xf>
    <xf numFmtId="0" fontId="2" fillId="0" borderId="12" xfId="69" applyFont="1" applyFill="1" applyBorder="1" applyAlignment="1">
      <alignment horizontal="center" vertical="center"/>
    </xf>
    <xf numFmtId="0" fontId="2" fillId="0" borderId="12" xfId="61" applyFont="1" applyFill="1" applyBorder="1" applyAlignment="1">
      <alignment vertical="center"/>
    </xf>
    <xf numFmtId="0" fontId="2" fillId="0" borderId="12" xfId="0" applyNumberFormat="1" applyFont="1" applyFill="1" applyBorder="1" applyAlignment="1" applyProtection="1">
      <alignment vertical="center"/>
    </xf>
    <xf numFmtId="177" fontId="2" fillId="0" borderId="12" xfId="0" applyNumberFormat="1" applyFont="1" applyFill="1" applyBorder="1" applyAlignment="1">
      <alignment vertical="center" wrapText="1"/>
    </xf>
    <xf numFmtId="0" fontId="2" fillId="24" borderId="20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3" xfId="0" applyNumberFormat="1" applyFont="1" applyFill="1" applyBorder="1" applyAlignment="1" applyProtection="1">
      <alignment horizontal="centerContinuous" vertical="center"/>
    </xf>
    <xf numFmtId="1" fontId="2" fillId="24" borderId="20" xfId="0" applyNumberFormat="1" applyFont="1" applyFill="1" applyBorder="1" applyAlignment="1" applyProtection="1">
      <alignment horizontal="centerContinuous" vertical="center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60" applyFont="1" applyFill="1" applyAlignment="1">
      <alignment horizontal="right" vertical="center"/>
    </xf>
    <xf numFmtId="0" fontId="30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30" fillId="0" borderId="0" xfId="0" applyNumberFormat="1" applyFont="1" applyFill="1" applyAlignment="1">
      <alignment horizontal="centerContinuous" vertical="center"/>
    </xf>
    <xf numFmtId="0" fontId="41" fillId="0" borderId="0" xfId="69" applyFont="1" applyFill="1" applyAlignment="1">
      <alignment horizontal="right" vertical="center"/>
    </xf>
    <xf numFmtId="0" fontId="18" fillId="0" borderId="12" xfId="0" applyNumberFormat="1" applyFont="1" applyFill="1" applyBorder="1" applyAlignment="1">
      <alignment horizontal="centerContinuous" vertical="center"/>
    </xf>
    <xf numFmtId="0" fontId="18" fillId="0" borderId="18" xfId="69" applyNumberFormat="1" applyFont="1" applyFill="1" applyBorder="1" applyAlignment="1" applyProtection="1">
      <alignment vertical="center" wrapText="1"/>
    </xf>
    <xf numFmtId="0" fontId="18" fillId="0" borderId="24" xfId="0" applyNumberFormat="1" applyFont="1" applyFill="1" applyBorder="1" applyAlignment="1">
      <alignment vertical="center" wrapText="1"/>
    </xf>
    <xf numFmtId="0" fontId="18" fillId="0" borderId="12" xfId="0" applyNumberFormat="1" applyFont="1" applyFill="1" applyBorder="1" applyAlignment="1">
      <alignment vertical="center" wrapText="1"/>
    </xf>
    <xf numFmtId="0" fontId="2" fillId="0" borderId="25" xfId="57" applyNumberFormat="1" applyFont="1" applyFill="1" applyBorder="1" applyAlignment="1" applyProtection="1">
      <alignment vertical="center" wrapText="1"/>
    </xf>
    <xf numFmtId="0" fontId="2" fillId="0" borderId="26" xfId="57" applyNumberFormat="1" applyFont="1" applyFill="1" applyBorder="1" applyAlignment="1" applyProtection="1">
      <alignment vertical="center" wrapText="1"/>
    </xf>
    <xf numFmtId="1" fontId="7" fillId="0" borderId="20" xfId="57" applyNumberFormat="1" applyFont="1" applyFill="1" applyBorder="1" applyAlignment="1">
      <alignment vertical="center" wrapText="1"/>
    </xf>
    <xf numFmtId="0" fontId="2" fillId="0" borderId="27" xfId="57" applyNumberFormat="1" applyFont="1" applyFill="1" applyBorder="1" applyAlignment="1" applyProtection="1">
      <alignment horizontal="centerContinuous" vertical="center" wrapText="1"/>
    </xf>
    <xf numFmtId="0" fontId="2" fillId="0" borderId="28" xfId="57" applyNumberFormat="1" applyFont="1" applyFill="1" applyBorder="1" applyAlignment="1" applyProtection="1">
      <alignment horizontal="centerContinuous" vertical="center" wrapText="1"/>
    </xf>
    <xf numFmtId="0" fontId="2" fillId="0" borderId="29" xfId="57" applyNumberFormat="1" applyFont="1" applyFill="1" applyBorder="1" applyAlignment="1" applyProtection="1">
      <alignment horizontal="centerContinuous" vertical="center" wrapText="1"/>
    </xf>
    <xf numFmtId="0" fontId="2" fillId="0" borderId="30" xfId="57" applyNumberFormat="1" applyFont="1" applyFill="1" applyBorder="1" applyAlignment="1" applyProtection="1">
      <alignment horizontal="centerContinuous"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2" xfId="0" applyNumberFormat="1" applyFont="1" applyFill="1" applyBorder="1" applyAlignment="1" applyProtection="1">
      <alignment horizontal="centerContinuous" vertical="center"/>
    </xf>
    <xf numFmtId="0" fontId="7" fillId="25" borderId="14" xfId="0" applyNumberFormat="1" applyFont="1" applyFill="1" applyBorder="1" applyAlignment="1">
      <alignment horizontal="center" vertical="center"/>
    </xf>
    <xf numFmtId="0" fontId="12" fillId="0" borderId="0" xfId="33" applyFont="1" applyAlignment="1">
      <alignment vertical="center"/>
    </xf>
    <xf numFmtId="0" fontId="1" fillId="0" borderId="0" xfId="33" applyAlignment="1">
      <alignment vertical="center"/>
    </xf>
    <xf numFmtId="0" fontId="1" fillId="0" borderId="0" xfId="33" applyAlignment="1">
      <alignment vertical="center" wrapText="1"/>
    </xf>
    <xf numFmtId="0" fontId="1" fillId="0" borderId="0" xfId="33" applyFont="1" applyAlignment="1">
      <alignment vertical="center"/>
    </xf>
    <xf numFmtId="0" fontId="1" fillId="0" borderId="12" xfId="33" applyBorder="1" applyAlignment="1">
      <alignment horizontal="center" vertical="center" wrapText="1"/>
    </xf>
    <xf numFmtId="0" fontId="2" fillId="0" borderId="0" xfId="56" applyFont="1" applyFill="1" applyAlignment="1"/>
    <xf numFmtId="0" fontId="2" fillId="0" borderId="0" xfId="56" applyFont="1" applyAlignment="1">
      <alignment horizontal="centerContinuous"/>
    </xf>
    <xf numFmtId="0" fontId="2" fillId="0" borderId="0" xfId="56" applyFont="1" applyFill="1"/>
    <xf numFmtId="0" fontId="3" fillId="0" borderId="0" xfId="56" applyFont="1" applyAlignment="1">
      <alignment horizontal="centerContinuous" vertical="center"/>
    </xf>
    <xf numFmtId="0" fontId="6" fillId="0" borderId="0" xfId="56" applyFont="1" applyAlignment="1">
      <alignment horizontal="centerContinuous" vertical="center"/>
    </xf>
    <xf numFmtId="0" fontId="2" fillId="0" borderId="0" xfId="56" applyFont="1" applyAlignment="1">
      <alignment horizontal="centerContinuous" vertical="center"/>
    </xf>
    <xf numFmtId="0" fontId="2" fillId="0" borderId="0" xfId="56" applyFont="1" applyFill="1" applyAlignment="1">
      <alignment vertical="center"/>
    </xf>
    <xf numFmtId="0" fontId="2" fillId="0" borderId="0" xfId="56" applyFont="1"/>
    <xf numFmtId="3" fontId="2" fillId="0" borderId="0" xfId="56" applyNumberFormat="1" applyFont="1" applyFill="1"/>
    <xf numFmtId="0" fontId="2" fillId="0" borderId="12" xfId="56" applyNumberFormat="1" applyFont="1" applyFill="1" applyBorder="1" applyAlignment="1" applyProtection="1">
      <alignment vertical="center" wrapText="1"/>
    </xf>
    <xf numFmtId="0" fontId="2" fillId="0" borderId="19" xfId="56" applyNumberFormat="1" applyFont="1" applyFill="1" applyBorder="1" applyAlignment="1" applyProtection="1">
      <alignment horizontal="centerContinuous" vertical="center"/>
    </xf>
    <xf numFmtId="0" fontId="2" fillId="0" borderId="12" xfId="56" applyNumberFormat="1" applyFont="1" applyFill="1" applyBorder="1" applyAlignment="1" applyProtection="1">
      <alignment horizontal="centerContinuous" vertical="center"/>
    </xf>
    <xf numFmtId="49" fontId="2" fillId="0" borderId="12" xfId="56" applyNumberFormat="1" applyFont="1" applyFill="1" applyBorder="1" applyAlignment="1" applyProtection="1">
      <alignment horizontal="center" vertical="center" wrapText="1"/>
    </xf>
    <xf numFmtId="0" fontId="2" fillId="0" borderId="12" xfId="70" applyNumberFormat="1" applyFont="1" applyFill="1" applyBorder="1" applyAlignment="1">
      <alignment horizontal="center" vertical="center" wrapText="1"/>
    </xf>
    <xf numFmtId="177" fontId="2" fillId="0" borderId="14" xfId="19" applyNumberFormat="1" applyFont="1" applyFill="1" applyBorder="1" applyAlignment="1">
      <alignment vertical="center" wrapText="1"/>
    </xf>
    <xf numFmtId="49" fontId="2" fillId="0" borderId="12" xfId="0" applyNumberFormat="1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49" fontId="2" fillId="0" borderId="19" xfId="0" applyNumberFormat="1" applyFont="1" applyFill="1" applyBorder="1" applyAlignment="1" applyProtection="1">
      <alignment vertical="center"/>
    </xf>
    <xf numFmtId="49" fontId="2" fillId="0" borderId="16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0" xfId="0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49" fontId="2" fillId="0" borderId="0" xfId="61" applyNumberFormat="1" applyFont="1" applyFill="1" applyAlignment="1">
      <alignment vertical="center"/>
    </xf>
    <xf numFmtId="0" fontId="2" fillId="0" borderId="12" xfId="19" applyFont="1" applyFill="1" applyBorder="1" applyAlignment="1">
      <alignment vertical="center"/>
    </xf>
    <xf numFmtId="177" fontId="2" fillId="0" borderId="19" xfId="19" applyNumberFormat="1" applyFont="1" applyFill="1" applyBorder="1" applyAlignment="1">
      <alignment vertical="center" wrapText="1"/>
    </xf>
    <xf numFmtId="177" fontId="2" fillId="0" borderId="14" xfId="0" applyNumberFormat="1" applyFont="1" applyFill="1" applyBorder="1" applyAlignment="1" applyProtection="1">
      <alignment vertical="center"/>
    </xf>
    <xf numFmtId="177" fontId="2" fillId="0" borderId="15" xfId="0" applyNumberFormat="1" applyFont="1" applyFill="1" applyBorder="1" applyAlignment="1" applyProtection="1">
      <alignment vertical="center"/>
    </xf>
    <xf numFmtId="177" fontId="2" fillId="0" borderId="14" xfId="19" applyNumberFormat="1" applyFont="1" applyFill="1" applyBorder="1" applyAlignment="1">
      <alignment vertical="center"/>
    </xf>
    <xf numFmtId="49" fontId="2" fillId="0" borderId="31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2" xfId="68" applyNumberFormat="1" applyFont="1" applyFill="1" applyBorder="1" applyAlignment="1" applyProtection="1">
      <alignment vertical="center" wrapText="1"/>
    </xf>
    <xf numFmtId="177" fontId="2" fillId="0" borderId="25" xfId="68" applyNumberFormat="1" applyFont="1" applyFill="1" applyBorder="1" applyAlignment="1" applyProtection="1">
      <alignment vertical="center" wrapText="1"/>
    </xf>
    <xf numFmtId="177" fontId="2" fillId="0" borderId="26" xfId="68" applyNumberFormat="1" applyFont="1" applyFill="1" applyBorder="1" applyAlignment="1" applyProtection="1">
      <alignment vertical="center" wrapText="1"/>
    </xf>
    <xf numFmtId="177" fontId="2" fillId="0" borderId="33" xfId="68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2" xfId="0" applyNumberFormat="1" applyFont="1" applyFill="1" applyBorder="1" applyAlignment="1" applyProtection="1">
      <alignment vertical="center"/>
    </xf>
    <xf numFmtId="177" fontId="2" fillId="0" borderId="20" xfId="68" applyNumberFormat="1" applyFont="1" applyFill="1" applyBorder="1" applyAlignment="1" applyProtection="1">
      <alignment vertical="center" wrapText="1"/>
    </xf>
    <xf numFmtId="49" fontId="2" fillId="0" borderId="0" xfId="69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/>
    <xf numFmtId="0" fontId="2" fillId="0" borderId="12" xfId="0" applyFont="1" applyFill="1" applyBorder="1"/>
    <xf numFmtId="49" fontId="2" fillId="0" borderId="34" xfId="0" applyNumberFormat="1" applyFont="1" applyFill="1" applyBorder="1" applyAlignment="1" applyProtection="1">
      <alignment vertical="center" wrapText="1"/>
    </xf>
    <xf numFmtId="0" fontId="2" fillId="0" borderId="12" xfId="0" applyFont="1" applyFill="1" applyBorder="1" applyAlignment="1">
      <alignment vertical="center"/>
    </xf>
    <xf numFmtId="177" fontId="2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177" fontId="2" fillId="0" borderId="12" xfId="69" applyNumberFormat="1" applyFont="1" applyFill="1" applyBorder="1" applyAlignment="1" applyProtection="1">
      <alignment vertical="center" wrapText="1"/>
    </xf>
    <xf numFmtId="0" fontId="2" fillId="0" borderId="12" xfId="69" applyFont="1" applyFill="1" applyBorder="1" applyAlignment="1">
      <alignment vertical="center"/>
    </xf>
    <xf numFmtId="0" fontId="0" fillId="0" borderId="0" xfId="69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69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4" fontId="2" fillId="0" borderId="0" xfId="0" applyNumberFormat="1" applyFont="1" applyFill="1"/>
    <xf numFmtId="49" fontId="2" fillId="0" borderId="12" xfId="56" applyNumberFormat="1" applyFont="1" applyFill="1" applyBorder="1" applyAlignment="1" applyProtection="1">
      <alignment vertical="center"/>
    </xf>
    <xf numFmtId="0" fontId="1" fillId="0" borderId="0" xfId="33" applyFill="1" applyAlignment="1">
      <alignment vertical="center" wrapText="1"/>
    </xf>
    <xf numFmtId="179" fontId="1" fillId="0" borderId="12" xfId="33" applyNumberFormat="1" applyFill="1" applyBorder="1" applyAlignment="1">
      <alignment horizontal="center" vertical="center" wrapText="1"/>
    </xf>
    <xf numFmtId="177" fontId="2" fillId="0" borderId="34" xfId="0" applyNumberFormat="1" applyFont="1" applyFill="1" applyBorder="1" applyAlignment="1" applyProtection="1">
      <alignment vertical="center" wrapText="1"/>
    </xf>
    <xf numFmtId="0" fontId="2" fillId="0" borderId="34" xfId="61" applyFont="1" applyFill="1" applyBorder="1" applyAlignment="1">
      <alignment vertical="center"/>
    </xf>
    <xf numFmtId="0" fontId="2" fillId="0" borderId="19" xfId="69" applyFont="1" applyFill="1" applyBorder="1" applyAlignment="1">
      <alignment vertical="center"/>
    </xf>
    <xf numFmtId="177" fontId="2" fillId="0" borderId="10" xfId="69" applyNumberFormat="1" applyFont="1" applyFill="1" applyBorder="1" applyAlignment="1" applyProtection="1">
      <alignment vertical="center" wrapText="1"/>
    </xf>
    <xf numFmtId="177" fontId="2" fillId="0" borderId="18" xfId="0" applyNumberFormat="1" applyFont="1" applyFill="1" applyBorder="1" applyAlignment="1" applyProtection="1">
      <alignment vertical="center" wrapText="1"/>
    </xf>
    <xf numFmtId="0" fontId="2" fillId="0" borderId="34" xfId="19" applyFont="1" applyFill="1" applyBorder="1" applyAlignment="1">
      <alignment vertical="center"/>
    </xf>
    <xf numFmtId="177" fontId="2" fillId="0" borderId="12" xfId="61" applyNumberFormat="1" applyFont="1" applyFill="1" applyBorder="1" applyAlignment="1" applyProtection="1">
      <alignment vertical="center" wrapText="1"/>
    </xf>
    <xf numFmtId="177" fontId="2" fillId="0" borderId="18" xfId="19" applyNumberFormat="1" applyFont="1" applyFill="1" applyBorder="1" applyAlignment="1">
      <alignment vertical="center" wrapText="1"/>
    </xf>
    <xf numFmtId="177" fontId="2" fillId="0" borderId="12" xfId="19" applyNumberFormat="1" applyFont="1" applyFill="1" applyBorder="1" applyAlignment="1">
      <alignment vertical="center" wrapText="1"/>
    </xf>
    <xf numFmtId="177" fontId="2" fillId="0" borderId="34" xfId="69" applyNumberFormat="1" applyFont="1" applyFill="1" applyBorder="1" applyAlignment="1">
      <alignment vertical="center" wrapText="1"/>
    </xf>
    <xf numFmtId="0" fontId="2" fillId="0" borderId="15" xfId="69" applyFont="1" applyFill="1" applyBorder="1" applyAlignment="1">
      <alignment vertical="center"/>
    </xf>
    <xf numFmtId="0" fontId="2" fillId="0" borderId="34" xfId="69" applyNumberFormat="1" applyFont="1" applyFill="1" applyBorder="1" applyAlignment="1" applyProtection="1">
      <alignment vertical="center"/>
    </xf>
    <xf numFmtId="0" fontId="2" fillId="0" borderId="31" xfId="69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7" fillId="0" borderId="12" xfId="61" applyFont="1" applyFill="1" applyBorder="1" applyAlignment="1">
      <alignment vertical="center"/>
    </xf>
    <xf numFmtId="0" fontId="2" fillId="0" borderId="34" xfId="69" applyFont="1" applyFill="1" applyBorder="1" applyAlignment="1">
      <alignment horizontal="center" vertical="center"/>
    </xf>
    <xf numFmtId="0" fontId="10" fillId="0" borderId="0" xfId="19" applyFont="1" applyFill="1"/>
    <xf numFmtId="177" fontId="2" fillId="0" borderId="19" xfId="0" applyNumberFormat="1" applyFont="1" applyFill="1" applyBorder="1" applyAlignment="1">
      <alignment vertical="center" wrapText="1"/>
    </xf>
    <xf numFmtId="177" fontId="2" fillId="0" borderId="36" xfId="0" applyNumberFormat="1" applyFont="1" applyFill="1" applyBorder="1" applyAlignment="1">
      <alignment vertical="center" wrapText="1"/>
    </xf>
    <xf numFmtId="0" fontId="2" fillId="0" borderId="31" xfId="56" applyNumberFormat="1" applyFont="1" applyFill="1" applyBorder="1" applyAlignment="1" applyProtection="1">
      <alignment vertical="center"/>
    </xf>
    <xf numFmtId="49" fontId="2" fillId="0" borderId="12" xfId="56" applyNumberFormat="1" applyFont="1" applyFill="1" applyBorder="1" applyAlignment="1" applyProtection="1">
      <alignment vertical="center" wrapText="1"/>
    </xf>
    <xf numFmtId="49" fontId="2" fillId="0" borderId="31" xfId="56" applyNumberFormat="1" applyFont="1" applyFill="1" applyBorder="1" applyAlignment="1" applyProtection="1">
      <alignment vertical="center" wrapText="1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2" xfId="0" applyNumberFormat="1" applyFont="1" applyFill="1" applyBorder="1" applyAlignment="1" applyProtection="1">
      <alignment vertical="center"/>
    </xf>
    <xf numFmtId="49" fontId="2" fillId="0" borderId="34" xfId="60" applyNumberFormat="1" applyFont="1" applyFill="1" applyBorder="1" applyAlignment="1" applyProtection="1">
      <alignment vertical="center"/>
    </xf>
    <xf numFmtId="0" fontId="1" fillId="0" borderId="18" xfId="33" applyFill="1" applyBorder="1" applyAlignment="1">
      <alignment horizontal="center" vertical="center" wrapText="1"/>
    </xf>
    <xf numFmtId="49" fontId="2" fillId="0" borderId="18" xfId="56" applyNumberFormat="1" applyFont="1" applyFill="1" applyBorder="1" applyAlignment="1" applyProtection="1">
      <alignment vertical="center"/>
    </xf>
    <xf numFmtId="178" fontId="2" fillId="0" borderId="36" xfId="0" applyNumberFormat="1" applyFont="1" applyFill="1" applyBorder="1" applyAlignment="1" applyProtection="1">
      <alignment horizontal="centerContinuous" vertical="center"/>
    </xf>
    <xf numFmtId="49" fontId="2" fillId="0" borderId="31" xfId="56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49" fontId="41" fillId="0" borderId="0" xfId="69" applyNumberFormat="1" applyFont="1" applyFill="1" applyAlignment="1">
      <alignment horizontal="left" vertical="center"/>
    </xf>
    <xf numFmtId="177" fontId="41" fillId="0" borderId="18" xfId="69" applyNumberFormat="1" applyFont="1" applyFill="1" applyBorder="1" applyAlignment="1">
      <alignment vertical="center" wrapText="1"/>
    </xf>
    <xf numFmtId="0" fontId="41" fillId="0" borderId="18" xfId="60" applyFont="1" applyFill="1" applyBorder="1" applyAlignment="1">
      <alignment horizontal="center" vertical="center"/>
    </xf>
    <xf numFmtId="0" fontId="41" fillId="0" borderId="34" xfId="69" applyFont="1" applyFill="1" applyBorder="1" applyAlignment="1">
      <alignment horizontal="left" vertical="center"/>
    </xf>
    <xf numFmtId="0" fontId="41" fillId="0" borderId="34" xfId="69" applyFont="1" applyFill="1" applyBorder="1" applyAlignment="1">
      <alignment horizontal="justify" vertical="center"/>
    </xf>
    <xf numFmtId="177" fontId="41" fillId="0" borderId="12" xfId="69" applyNumberFormat="1" applyFont="1" applyFill="1" applyBorder="1" applyAlignment="1">
      <alignment vertical="center" wrapText="1"/>
    </xf>
    <xf numFmtId="177" fontId="41" fillId="0" borderId="12" xfId="60" applyNumberFormat="1" applyFont="1" applyFill="1" applyBorder="1" applyAlignment="1" applyProtection="1">
      <alignment vertical="center" wrapText="1"/>
    </xf>
    <xf numFmtId="177" fontId="41" fillId="0" borderId="12" xfId="69" applyNumberFormat="1" applyFont="1" applyFill="1" applyBorder="1" applyAlignment="1" applyProtection="1">
      <alignment vertical="center" wrapText="1"/>
    </xf>
    <xf numFmtId="49" fontId="41" fillId="0" borderId="0" xfId="60" applyNumberFormat="1" applyFont="1" applyFill="1" applyAlignment="1">
      <alignment vertical="center"/>
    </xf>
    <xf numFmtId="177" fontId="41" fillId="0" borderId="24" xfId="60" applyNumberFormat="1" applyFont="1" applyFill="1" applyBorder="1" applyAlignment="1" applyProtection="1">
      <alignment vertical="center"/>
    </xf>
    <xf numFmtId="3" fontId="41" fillId="0" borderId="12" xfId="60" applyNumberFormat="1" applyFont="1" applyFill="1" applyBorder="1" applyAlignment="1" applyProtection="1">
      <alignment vertical="center" wrapText="1"/>
    </xf>
    <xf numFmtId="49" fontId="41" fillId="0" borderId="34" xfId="0" applyNumberFormat="1" applyFont="1" applyFill="1" applyBorder="1" applyAlignment="1" applyProtection="1">
      <alignment vertical="center" wrapText="1"/>
    </xf>
    <xf numFmtId="49" fontId="41" fillId="0" borderId="19" xfId="60" applyNumberFormat="1" applyFont="1" applyFill="1" applyBorder="1" applyAlignment="1" applyProtection="1">
      <alignment vertical="center" wrapText="1"/>
    </xf>
    <xf numFmtId="49" fontId="41" fillId="0" borderId="12" xfId="60" applyNumberFormat="1" applyFont="1" applyFill="1" applyBorder="1" applyAlignment="1" applyProtection="1">
      <alignment vertical="center" wrapText="1"/>
    </xf>
    <xf numFmtId="49" fontId="41" fillId="0" borderId="34" xfId="60" applyNumberFormat="1" applyFont="1" applyFill="1" applyBorder="1" applyAlignment="1" applyProtection="1">
      <alignment vertical="center"/>
    </xf>
    <xf numFmtId="0" fontId="41" fillId="0" borderId="0" xfId="60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60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60" applyFont="1" applyFill="1" applyBorder="1" applyAlignment="1">
      <alignment horizontal="centerContinuous" vertical="center"/>
    </xf>
    <xf numFmtId="0" fontId="43" fillId="0" borderId="0" xfId="60" applyFont="1" applyFill="1" applyBorder="1" applyAlignment="1">
      <alignment horizontal="centerContinuous" vertical="center"/>
    </xf>
    <xf numFmtId="0" fontId="43" fillId="0" borderId="0" xfId="60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2" fillId="0" borderId="12" xfId="69" applyFont="1" applyFill="1" applyBorder="1" applyAlignment="1">
      <alignment horizontal="center" vertical="center"/>
    </xf>
    <xf numFmtId="0" fontId="2" fillId="0" borderId="43" xfId="57" applyNumberFormat="1" applyFont="1" applyFill="1" applyBorder="1" applyAlignment="1" applyProtection="1">
      <alignment horizontal="center" vertical="center" wrapText="1"/>
    </xf>
    <xf numFmtId="0" fontId="2" fillId="0" borderId="41" xfId="57" applyNumberFormat="1" applyFont="1" applyFill="1" applyBorder="1" applyAlignment="1" applyProtection="1">
      <alignment horizontal="center" vertical="center" wrapText="1"/>
    </xf>
    <xf numFmtId="0" fontId="2" fillId="0" borderId="42" xfId="57" applyNumberFormat="1" applyFont="1" applyFill="1" applyBorder="1" applyAlignment="1" applyProtection="1">
      <alignment horizontal="center" vertical="center"/>
    </xf>
    <xf numFmtId="0" fontId="2" fillId="0" borderId="38" xfId="57" applyNumberFormat="1" applyFont="1" applyFill="1" applyBorder="1" applyAlignment="1" applyProtection="1">
      <alignment horizontal="center" vertical="center"/>
    </xf>
    <xf numFmtId="0" fontId="2" fillId="0" borderId="39" xfId="57" applyNumberFormat="1" applyFont="1" applyFill="1" applyBorder="1" applyAlignment="1" applyProtection="1">
      <alignment horizontal="center" vertical="center"/>
    </xf>
    <xf numFmtId="0" fontId="2" fillId="0" borderId="17" xfId="57" applyNumberFormat="1" applyFont="1" applyFill="1" applyBorder="1" applyAlignment="1" applyProtection="1">
      <alignment vertical="center"/>
    </xf>
    <xf numFmtId="0" fontId="2" fillId="0" borderId="40" xfId="57" applyNumberFormat="1" applyFont="1" applyFill="1" applyBorder="1" applyAlignment="1" applyProtection="1">
      <alignment vertical="center"/>
    </xf>
    <xf numFmtId="0" fontId="2" fillId="0" borderId="32" xfId="57" applyNumberFormat="1" applyFont="1" applyFill="1" applyBorder="1" applyAlignment="1" applyProtection="1">
      <alignment horizontal="center" vertical="center" wrapText="1"/>
    </xf>
    <xf numFmtId="0" fontId="2" fillId="0" borderId="20" xfId="57" applyNumberFormat="1" applyFont="1" applyFill="1" applyBorder="1" applyAlignment="1" applyProtection="1">
      <alignment horizontal="center" vertical="center" wrapText="1"/>
    </xf>
    <xf numFmtId="0" fontId="2" fillId="0" borderId="12" xfId="57" applyNumberFormat="1" applyFont="1" applyFill="1" applyBorder="1" applyAlignment="1" applyProtection="1">
      <alignment horizontal="center" vertical="center" wrapText="1"/>
    </xf>
    <xf numFmtId="0" fontId="2" fillId="0" borderId="14" xfId="57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34" xfId="0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0" fontId="2" fillId="0" borderId="12" xfId="61" applyFont="1" applyFill="1" applyBorder="1" applyAlignment="1">
      <alignment horizontal="center" vertical="center"/>
    </xf>
    <xf numFmtId="0" fontId="2" fillId="0" borderId="34" xfId="6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1" fontId="2" fillId="0" borderId="34" xfId="0" applyNumberFormat="1" applyFont="1" applyFill="1" applyBorder="1" applyAlignment="1" applyProtection="1">
      <alignment horizontal="center" vertical="center" wrapText="1"/>
    </xf>
    <xf numFmtId="1" fontId="2" fillId="0" borderId="15" xfId="0" applyNumberFormat="1" applyFont="1" applyFill="1" applyBorder="1" applyAlignment="1" applyProtection="1">
      <alignment horizontal="center" vertical="center" wrapText="1"/>
    </xf>
    <xf numFmtId="0" fontId="2" fillId="24" borderId="34" xfId="0" applyNumberFormat="1" applyFont="1" applyFill="1" applyBorder="1" applyAlignment="1" applyProtection="1">
      <alignment horizontal="center" vertical="center" wrapText="1"/>
    </xf>
    <xf numFmtId="0" fontId="2" fillId="24" borderId="15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/>
    </xf>
    <xf numFmtId="0" fontId="2" fillId="24" borderId="14" xfId="0" applyNumberFormat="1" applyFont="1" applyFill="1" applyBorder="1" applyAlignment="1" applyProtection="1">
      <alignment horizontal="center" vertical="center"/>
    </xf>
    <xf numFmtId="0" fontId="2" fillId="24" borderId="17" xfId="0" applyNumberFormat="1" applyFont="1" applyFill="1" applyBorder="1" applyAlignment="1" applyProtection="1">
      <alignment horizontal="center" vertical="center"/>
    </xf>
    <xf numFmtId="0" fontId="2" fillId="24" borderId="37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7" fillId="25" borderId="12" xfId="0" applyNumberFormat="1" applyFont="1" applyFill="1" applyBorder="1" applyAlignment="1">
      <alignment horizontal="center" vertical="center"/>
    </xf>
    <xf numFmtId="0" fontId="7" fillId="25" borderId="14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36" xfId="0" applyNumberFormat="1" applyFont="1" applyFill="1" applyBorder="1" applyAlignment="1" applyProtection="1">
      <alignment horizontal="center" vertical="center" wrapText="1"/>
    </xf>
    <xf numFmtId="178" fontId="2" fillId="0" borderId="34" xfId="0" applyNumberFormat="1" applyFont="1" applyFill="1" applyBorder="1" applyAlignment="1" applyProtection="1">
      <alignment horizontal="center" vertical="center" wrapText="1"/>
    </xf>
    <xf numFmtId="178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9" xfId="0" applyNumberFormat="1" applyFont="1" applyFill="1" applyBorder="1" applyAlignment="1" applyProtection="1">
      <alignment horizontal="center" vertical="center" wrapText="1"/>
    </xf>
    <xf numFmtId="178" fontId="2" fillId="0" borderId="36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18" fillId="0" borderId="34" xfId="69" applyNumberFormat="1" applyFont="1" applyFill="1" applyBorder="1" applyAlignment="1" applyProtection="1">
      <alignment horizontal="center" vertical="center"/>
    </xf>
    <xf numFmtId="0" fontId="18" fillId="0" borderId="34" xfId="69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9" xfId="0" applyNumberFormat="1" applyFont="1" applyFill="1" applyBorder="1" applyAlignment="1" applyProtection="1">
      <alignment horizontal="center" vertical="center"/>
    </xf>
    <xf numFmtId="0" fontId="41" fillId="0" borderId="36" xfId="0" applyNumberFormat="1" applyFont="1" applyFill="1" applyBorder="1" applyAlignment="1" applyProtection="1">
      <alignment horizontal="center" vertical="center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4" xfId="0" applyNumberFormat="1" applyFont="1" applyFill="1" applyBorder="1" applyAlignment="1" applyProtection="1">
      <alignment horizontal="center" vertical="center" wrapText="1"/>
    </xf>
    <xf numFmtId="0" fontId="41" fillId="0" borderId="34" xfId="0" applyNumberFormat="1" applyFont="1" applyFill="1" applyBorder="1" applyAlignment="1" applyProtection="1">
      <alignment horizontal="center" vertical="center"/>
    </xf>
    <xf numFmtId="0" fontId="41" fillId="0" borderId="15" xfId="0" applyNumberFormat="1" applyFont="1" applyFill="1" applyBorder="1" applyAlignment="1" applyProtection="1">
      <alignment horizontal="center" vertical="center"/>
    </xf>
    <xf numFmtId="49" fontId="1" fillId="0" borderId="34" xfId="33" applyNumberFormat="1" applyFont="1" applyFill="1" applyBorder="1" applyAlignment="1">
      <alignment horizontal="left" vertical="center"/>
    </xf>
    <xf numFmtId="49" fontId="1" fillId="0" borderId="24" xfId="33" applyNumberFormat="1" applyFont="1" applyFill="1" applyBorder="1" applyAlignment="1">
      <alignment horizontal="left" vertical="center"/>
    </xf>
    <xf numFmtId="49" fontId="1" fillId="0" borderId="34" xfId="33" applyNumberFormat="1" applyFill="1" applyBorder="1" applyAlignment="1">
      <alignment horizontal="left" vertical="center"/>
    </xf>
    <xf numFmtId="49" fontId="1" fillId="0" borderId="24" xfId="33" applyNumberFormat="1" applyFill="1" applyBorder="1" applyAlignment="1">
      <alignment horizontal="left" vertical="center"/>
    </xf>
    <xf numFmtId="0" fontId="1" fillId="0" borderId="12" xfId="33" applyFont="1" applyBorder="1" applyAlignment="1">
      <alignment horizontal="center" vertical="center" wrapText="1"/>
    </xf>
    <xf numFmtId="49" fontId="22" fillId="0" borderId="24" xfId="41" applyNumberFormat="1" applyFill="1" applyBorder="1" applyAlignment="1">
      <alignment vertical="center"/>
    </xf>
    <xf numFmtId="49" fontId="1" fillId="0" borderId="34" xfId="33" applyNumberFormat="1" applyBorder="1" applyAlignment="1">
      <alignment horizontal="left" vertical="center" wrapText="1"/>
    </xf>
    <xf numFmtId="49" fontId="22" fillId="0" borderId="24" xfId="41" applyNumberFormat="1" applyBorder="1">
      <alignment vertical="center"/>
    </xf>
    <xf numFmtId="49" fontId="1" fillId="0" borderId="34" xfId="33" applyNumberFormat="1" applyBorder="1" applyAlignment="1">
      <alignment horizontal="left" vertical="center"/>
    </xf>
    <xf numFmtId="49" fontId="1" fillId="0" borderId="24" xfId="33" applyNumberFormat="1" applyBorder="1" applyAlignment="1">
      <alignment horizontal="left" vertical="center"/>
    </xf>
    <xf numFmtId="49" fontId="1" fillId="0" borderId="34" xfId="33" applyNumberFormat="1" applyFont="1" applyFill="1" applyBorder="1" applyAlignment="1">
      <alignment horizontal="left" vertical="center" wrapText="1"/>
    </xf>
    <xf numFmtId="49" fontId="22" fillId="0" borderId="24" xfId="41" applyNumberFormat="1" applyFill="1" applyBorder="1" applyAlignment="1">
      <alignment horizontal="left" vertical="center" wrapText="1"/>
    </xf>
    <xf numFmtId="0" fontId="1" fillId="0" borderId="12" xfId="33" applyBorder="1" applyAlignment="1">
      <alignment horizontal="center" vertical="center" wrapText="1"/>
    </xf>
    <xf numFmtId="0" fontId="1" fillId="0" borderId="34" xfId="33" applyFont="1" applyFill="1" applyBorder="1" applyAlignment="1">
      <alignment horizontal="center" vertical="center" wrapText="1"/>
    </xf>
    <xf numFmtId="0" fontId="1" fillId="0" borderId="19" xfId="33" applyFont="1" applyFill="1" applyBorder="1" applyAlignment="1">
      <alignment horizontal="center" vertical="center" wrapText="1"/>
    </xf>
    <xf numFmtId="0" fontId="1" fillId="0" borderId="24" xfId="33" applyFill="1" applyBorder="1" applyAlignment="1">
      <alignment horizontal="center" vertical="center" wrapText="1"/>
    </xf>
    <xf numFmtId="49" fontId="1" fillId="0" borderId="34" xfId="33" applyNumberFormat="1" applyFont="1" applyFill="1" applyBorder="1" applyAlignment="1">
      <alignment horizontal="left" vertical="top" wrapText="1"/>
    </xf>
    <xf numFmtId="49" fontId="1" fillId="0" borderId="19" xfId="33" applyNumberFormat="1" applyFill="1" applyBorder="1" applyAlignment="1">
      <alignment horizontal="left" vertical="top" wrapText="1"/>
    </xf>
    <xf numFmtId="49" fontId="1" fillId="0" borderId="24" xfId="33" applyNumberFormat="1" applyFill="1" applyBorder="1" applyAlignment="1">
      <alignment horizontal="left" vertical="top" wrapText="1"/>
    </xf>
    <xf numFmtId="0" fontId="1" fillId="0" borderId="34" xfId="33" applyBorder="1" applyAlignment="1">
      <alignment horizontal="center" vertical="center" wrapText="1"/>
    </xf>
    <xf numFmtId="0" fontId="22" fillId="0" borderId="24" xfId="41" applyBorder="1">
      <alignment vertical="center"/>
    </xf>
    <xf numFmtId="0" fontId="1" fillId="0" borderId="19" xfId="33" applyFont="1" applyBorder="1" applyAlignment="1">
      <alignment horizontal="center" vertical="center" wrapText="1"/>
    </xf>
    <xf numFmtId="0" fontId="1" fillId="0" borderId="24" xfId="33" applyBorder="1" applyAlignment="1">
      <alignment horizontal="center" vertical="center" wrapText="1"/>
    </xf>
    <xf numFmtId="49" fontId="1" fillId="0" borderId="34" xfId="33" applyNumberFormat="1" applyFont="1" applyFill="1" applyBorder="1" applyAlignment="1">
      <alignment vertical="center"/>
    </xf>
    <xf numFmtId="49" fontId="1" fillId="0" borderId="24" xfId="33" applyNumberFormat="1" applyFont="1" applyFill="1" applyBorder="1" applyAlignment="1">
      <alignment vertical="center"/>
    </xf>
    <xf numFmtId="0" fontId="1" fillId="0" borderId="15" xfId="33" applyFont="1" applyBorder="1" applyAlignment="1">
      <alignment horizontal="center" vertical="center" wrapText="1"/>
    </xf>
    <xf numFmtId="0" fontId="1" fillId="0" borderId="13" xfId="33" applyFont="1" applyBorder="1" applyAlignment="1">
      <alignment horizontal="center" vertical="center" wrapText="1"/>
    </xf>
    <xf numFmtId="0" fontId="1" fillId="0" borderId="31" xfId="33" applyFont="1" applyBorder="1" applyAlignment="1">
      <alignment horizontal="center" vertical="center" wrapText="1"/>
    </xf>
    <xf numFmtId="0" fontId="1" fillId="0" borderId="35" xfId="33" applyFont="1" applyBorder="1" applyAlignment="1">
      <alignment horizontal="center" vertical="center" wrapText="1"/>
    </xf>
    <xf numFmtId="0" fontId="1" fillId="0" borderId="15" xfId="33" applyBorder="1" applyAlignment="1">
      <alignment horizontal="center" vertical="center" wrapText="1"/>
    </xf>
    <xf numFmtId="0" fontId="1" fillId="0" borderId="13" xfId="33" applyBorder="1" applyAlignment="1">
      <alignment horizontal="center" vertical="center" wrapText="1"/>
    </xf>
    <xf numFmtId="0" fontId="1" fillId="0" borderId="31" xfId="33" applyBorder="1" applyAlignment="1">
      <alignment horizontal="center" vertical="center" wrapText="1"/>
    </xf>
    <xf numFmtId="0" fontId="1" fillId="0" borderId="35" xfId="33" applyBorder="1" applyAlignment="1">
      <alignment horizontal="center" vertical="center" wrapText="1"/>
    </xf>
    <xf numFmtId="0" fontId="1" fillId="0" borderId="19" xfId="33" applyBorder="1" applyAlignment="1">
      <alignment horizontal="center" vertical="center" wrapText="1"/>
    </xf>
    <xf numFmtId="0" fontId="44" fillId="0" borderId="0" xfId="33" applyFont="1" applyAlignment="1">
      <alignment horizontal="center" vertical="center" wrapText="1"/>
    </xf>
    <xf numFmtId="0" fontId="1" fillId="0" borderId="0" xfId="33" applyFont="1" applyAlignment="1">
      <alignment horizontal="center" vertical="center" wrapText="1"/>
    </xf>
    <xf numFmtId="0" fontId="1" fillId="0" borderId="24" xfId="33" applyFont="1" applyFill="1" applyBorder="1" applyAlignment="1">
      <alignment horizontal="center" vertical="center" wrapText="1"/>
    </xf>
    <xf numFmtId="49" fontId="1" fillId="0" borderId="34" xfId="33" applyNumberFormat="1" applyFont="1" applyFill="1" applyBorder="1" applyAlignment="1">
      <alignment horizontal="center" vertical="center"/>
    </xf>
    <xf numFmtId="49" fontId="1" fillId="0" borderId="19" xfId="33" applyNumberFormat="1" applyFont="1" applyFill="1" applyBorder="1" applyAlignment="1">
      <alignment horizontal="center" vertical="center"/>
    </xf>
    <xf numFmtId="49" fontId="1" fillId="0" borderId="24" xfId="33" applyNumberFormat="1" applyFont="1" applyFill="1" applyBorder="1" applyAlignment="1">
      <alignment horizontal="center" vertical="center"/>
    </xf>
    <xf numFmtId="0" fontId="2" fillId="0" borderId="31" xfId="62" applyNumberFormat="1" applyFont="1" applyFill="1" applyBorder="1" applyAlignment="1" applyProtection="1">
      <alignment horizontal="center" vertical="center" wrapText="1"/>
    </xf>
    <xf numFmtId="0" fontId="2" fillId="0" borderId="15" xfId="62" applyNumberFormat="1" applyFont="1" applyFill="1" applyBorder="1" applyAlignment="1" applyProtection="1">
      <alignment horizontal="center" vertical="center" wrapText="1"/>
    </xf>
    <xf numFmtId="0" fontId="2" fillId="0" borderId="12" xfId="62" applyNumberFormat="1" applyFont="1" applyFill="1" applyBorder="1" applyAlignment="1" applyProtection="1">
      <alignment horizontal="center" vertical="center" wrapText="1"/>
    </xf>
    <xf numFmtId="0" fontId="2" fillId="0" borderId="14" xfId="56" applyNumberFormat="1" applyFont="1" applyFill="1" applyBorder="1" applyAlignment="1" applyProtection="1">
      <alignment horizontal="center" vertical="center" wrapText="1"/>
    </xf>
    <xf numFmtId="0" fontId="2" fillId="0" borderId="18" xfId="56" applyNumberFormat="1" applyFont="1" applyFill="1" applyBorder="1" applyAlignment="1" applyProtection="1">
      <alignment horizontal="center" vertical="center" wrapText="1"/>
    </xf>
    <xf numFmtId="44" fontId="2" fillId="0" borderId="12" xfId="70" applyFont="1" applyFill="1" applyBorder="1" applyAlignment="1">
      <alignment horizontal="center" vertical="center" wrapText="1"/>
    </xf>
  </cellXfs>
  <cellStyles count="81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27"/>
    <cellStyle name="常规 2 11" xfId="28"/>
    <cellStyle name="常规 2 12" xfId="29"/>
    <cellStyle name="常规 2 13" xfId="30"/>
    <cellStyle name="常规 2 14" xfId="31"/>
    <cellStyle name="常规 2 15" xfId="32"/>
    <cellStyle name="常规 2 2" xfId="33"/>
    <cellStyle name="常规 2 3" xfId="34"/>
    <cellStyle name="常规 2 4" xfId="35"/>
    <cellStyle name="常规 2 5" xfId="36"/>
    <cellStyle name="常规 2 6" xfId="37"/>
    <cellStyle name="常规 2 7" xfId="38"/>
    <cellStyle name="常规 2 8" xfId="39"/>
    <cellStyle name="常规 2 9" xfId="40"/>
    <cellStyle name="常规 3" xfId="41"/>
    <cellStyle name="常规 4" xfId="42"/>
    <cellStyle name="常规 4 10" xfId="43"/>
    <cellStyle name="常规 4 11" xfId="44"/>
    <cellStyle name="常规 4 12" xfId="45"/>
    <cellStyle name="常规 4 13" xfId="46"/>
    <cellStyle name="常规 4 14" xfId="47"/>
    <cellStyle name="常规 4 2" xfId="48"/>
    <cellStyle name="常规 4 3" xfId="49"/>
    <cellStyle name="常规 4 4" xfId="50"/>
    <cellStyle name="常规 4 5" xfId="51"/>
    <cellStyle name="常规 4 6" xfId="52"/>
    <cellStyle name="常规 4 7" xfId="53"/>
    <cellStyle name="常规 4 8" xfId="54"/>
    <cellStyle name="常规 4 9" xfId="55"/>
    <cellStyle name="常规_CE0EC35D1E21446882912817359AA889" xfId="56"/>
    <cellStyle name="常规_部门预算批复报表" xfId="57"/>
    <cellStyle name="好" xfId="58" builtinId="26" customBuiltin="1"/>
    <cellStyle name="汇总" xfId="59" builtinId="25" customBuiltin="1"/>
    <cellStyle name="货币" xfId="60" builtinId="4"/>
    <cellStyle name="货币[0]" xfId="61" builtinId="7"/>
    <cellStyle name="货币[0]_CE0EC35D1E21446882912817359AA889" xfId="62"/>
    <cellStyle name="计算" xfId="63" builtinId="22" customBuiltin="1"/>
    <cellStyle name="检查单元格" xfId="64" builtinId="23" customBuiltin="1"/>
    <cellStyle name="解释性文本" xfId="65" builtinId="53" customBuiltin="1"/>
    <cellStyle name="警告文本" xfId="66" builtinId="11" customBuiltin="1"/>
    <cellStyle name="链接单元格" xfId="67" builtinId="24" customBuiltin="1"/>
    <cellStyle name="千位分隔" xfId="68" builtinId="3"/>
    <cellStyle name="千位分隔[0]" xfId="69" builtinId="6"/>
    <cellStyle name="千位分隔_CE0EC35D1E21446882912817359AA889" xfId="70"/>
    <cellStyle name="强调文字颜色 1" xfId="71" builtinId="29" customBuiltin="1"/>
    <cellStyle name="强调文字颜色 2" xfId="72" builtinId="33" customBuiltin="1"/>
    <cellStyle name="强调文字颜色 3" xfId="73" builtinId="37" customBuiltin="1"/>
    <cellStyle name="强调文字颜色 4" xfId="74" builtinId="41" customBuiltin="1"/>
    <cellStyle name="强调文字颜色 5" xfId="75" builtinId="45" customBuiltin="1"/>
    <cellStyle name="强调文字颜色 6" xfId="76" builtinId="49" customBuiltin="1"/>
    <cellStyle name="适中" xfId="77" builtinId="28" customBuiltin="1"/>
    <cellStyle name="输出" xfId="78" builtinId="21" customBuiltin="1"/>
    <cellStyle name="输入" xfId="79" builtinId="20" customBuiltin="1"/>
    <cellStyle name="注释" xfId="80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4.25" customHeigh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ht="14.2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spans="1:11" ht="14.2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</row>
    <row r="5" spans="1:11" ht="14.25" customHeight="1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1" ht="14.2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</row>
    <row r="7" spans="1:11" ht="14.25" customHeight="1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</row>
    <row r="8" spans="1:11" ht="14.25" customHeight="1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</row>
    <row r="9" spans="1:11" ht="60" customHeight="1">
      <c r="A9" s="162" t="s">
        <v>337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</row>
    <row r="10" spans="1:11" ht="60" customHeight="1">
      <c r="A10" s="162" t="s">
        <v>338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11" ht="14.2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</row>
    <row r="12" spans="1:11" ht="14.25" customHeight="1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</row>
    <row r="13" spans="1:11" ht="14.25" customHeight="1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</row>
    <row r="14" spans="1:11" ht="14.25" customHeight="1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1" ht="14.25" customHeight="1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</row>
    <row r="16" spans="1:11" ht="14.25" customHeight="1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</row>
    <row r="17" spans="1:11" ht="14.25" customHeight="1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11" ht="14.25" customHeight="1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</row>
    <row r="19" spans="1:11" ht="14.25" customHeight="1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</row>
    <row r="20" spans="1:11" ht="14.25" customHeight="1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</row>
    <row r="21" spans="1:11" ht="14.25" customHeight="1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</row>
    <row r="22" spans="1:11" ht="14.25" customHeight="1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</row>
    <row r="23" spans="1:11" ht="14.25" customHeight="1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</row>
    <row r="24" spans="1:11" ht="14.25" customHeight="1">
      <c r="A24" s="167"/>
      <c r="B24" s="168"/>
      <c r="C24" s="168"/>
      <c r="D24" s="168"/>
      <c r="E24" s="168"/>
      <c r="F24" s="168"/>
      <c r="G24" s="168"/>
      <c r="H24" s="168"/>
      <c r="I24" s="168"/>
      <c r="J24" s="168"/>
      <c r="K24" s="165"/>
    </row>
    <row r="25" spans="1:11" ht="14.25" customHeight="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</row>
    <row r="26" spans="1:11" ht="14.25" customHeight="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 ht="14.25" customHeight="1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0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1640625" style="1"/>
  </cols>
  <sheetData>
    <row r="1" spans="1:134" ht="14.25" customHeight="1">
      <c r="A1" s="2"/>
      <c r="B1" s="3"/>
      <c r="C1" s="3"/>
      <c r="D1" s="3"/>
      <c r="E1" s="3"/>
      <c r="F1" s="3"/>
      <c r="G1" s="3"/>
      <c r="H1" s="3"/>
      <c r="I1" s="3"/>
      <c r="J1" s="1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 t="s">
        <v>245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</row>
    <row r="2" spans="1:134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</row>
    <row r="3" spans="1:134" ht="14.25" customHeight="1">
      <c r="A3" s="3" t="s">
        <v>425</v>
      </c>
      <c r="B3" s="3"/>
      <c r="C3" s="3"/>
      <c r="D3" s="3"/>
      <c r="E3" s="3"/>
      <c r="F3" s="3"/>
      <c r="G3" s="3"/>
      <c r="H3" s="3"/>
      <c r="I3" s="3"/>
      <c r="J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7" t="s">
        <v>1</v>
      </c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</row>
    <row r="4" spans="1:134" ht="14.25" customHeight="1">
      <c r="A4" s="238" t="s">
        <v>52</v>
      </c>
      <c r="B4" s="238"/>
      <c r="C4" s="238"/>
      <c r="D4" s="238"/>
      <c r="E4" s="241"/>
      <c r="F4" s="238" t="s">
        <v>53</v>
      </c>
      <c r="G4" s="15" t="s">
        <v>108</v>
      </c>
      <c r="H4" s="16"/>
      <c r="I4" s="16"/>
      <c r="J4" s="16"/>
      <c r="K4" s="16"/>
      <c r="L4" s="16"/>
      <c r="M4" s="16"/>
      <c r="N4" s="16"/>
      <c r="O4" s="16"/>
      <c r="P4" s="18"/>
      <c r="Q4" s="16"/>
      <c r="R4" s="16"/>
      <c r="S4" s="16"/>
      <c r="T4" s="16"/>
      <c r="U4" s="16" t="s">
        <v>110</v>
      </c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</row>
    <row r="5" spans="1:134" ht="14.25" customHeight="1">
      <c r="A5" s="238" t="s">
        <v>42</v>
      </c>
      <c r="B5" s="238"/>
      <c r="C5" s="238"/>
      <c r="D5" s="238" t="s">
        <v>43</v>
      </c>
      <c r="E5" s="238" t="s">
        <v>56</v>
      </c>
      <c r="F5" s="238"/>
      <c r="G5" s="241" t="s">
        <v>45</v>
      </c>
      <c r="H5" s="270" t="s">
        <v>116</v>
      </c>
      <c r="I5" s="270" t="s">
        <v>117</v>
      </c>
      <c r="J5" s="270" t="s">
        <v>118</v>
      </c>
      <c r="K5" s="270" t="s">
        <v>119</v>
      </c>
      <c r="L5" s="270" t="s">
        <v>120</v>
      </c>
      <c r="M5" s="270" t="s">
        <v>121</v>
      </c>
      <c r="N5" s="270" t="s">
        <v>122</v>
      </c>
      <c r="O5" s="270" t="s">
        <v>123</v>
      </c>
      <c r="P5" s="270" t="s">
        <v>124</v>
      </c>
      <c r="Q5" s="270" t="s">
        <v>125</v>
      </c>
      <c r="R5" s="270" t="s">
        <v>126</v>
      </c>
      <c r="S5" s="270" t="s">
        <v>127</v>
      </c>
      <c r="T5" s="270" t="s">
        <v>128</v>
      </c>
      <c r="U5" s="270" t="s">
        <v>45</v>
      </c>
      <c r="V5" s="270" t="s">
        <v>156</v>
      </c>
      <c r="W5" s="270" t="s">
        <v>157</v>
      </c>
      <c r="X5" s="270" t="s">
        <v>158</v>
      </c>
      <c r="Y5" s="270" t="s">
        <v>159</v>
      </c>
      <c r="Z5" s="270" t="s">
        <v>160</v>
      </c>
      <c r="AA5" s="270" t="s">
        <v>161</v>
      </c>
      <c r="AB5" s="270" t="s">
        <v>162</v>
      </c>
      <c r="AC5" s="270" t="s">
        <v>163</v>
      </c>
      <c r="AD5" s="270" t="s">
        <v>164</v>
      </c>
      <c r="AE5" s="270" t="s">
        <v>165</v>
      </c>
      <c r="AF5" s="270" t="s">
        <v>166</v>
      </c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</row>
    <row r="6" spans="1:134" ht="14.25" customHeight="1">
      <c r="A6" s="17" t="s">
        <v>46</v>
      </c>
      <c r="B6" s="17" t="s">
        <v>47</v>
      </c>
      <c r="C6" s="17" t="s">
        <v>48</v>
      </c>
      <c r="D6" s="238"/>
      <c r="E6" s="238"/>
      <c r="F6" s="239"/>
      <c r="G6" s="240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</row>
    <row r="7" spans="1:134" s="2" customFormat="1" ht="14.25" customHeight="1">
      <c r="A7" s="129"/>
      <c r="B7" s="129"/>
      <c r="C7" s="129"/>
      <c r="D7" s="129"/>
      <c r="E7" s="129" t="s">
        <v>41</v>
      </c>
      <c r="F7" s="157">
        <f t="shared" ref="F7:O8" si="0">F8</f>
        <v>22253384.740000002</v>
      </c>
      <c r="G7" s="157">
        <f t="shared" si="0"/>
        <v>19980904.740000002</v>
      </c>
      <c r="H7" s="157">
        <f t="shared" si="0"/>
        <v>4365168</v>
      </c>
      <c r="I7" s="157">
        <f t="shared" si="0"/>
        <v>2192028</v>
      </c>
      <c r="J7" s="78">
        <f t="shared" si="0"/>
        <v>193874</v>
      </c>
      <c r="K7" s="157">
        <f t="shared" si="0"/>
        <v>483120</v>
      </c>
      <c r="L7" s="157">
        <f t="shared" si="0"/>
        <v>1495541</v>
      </c>
      <c r="M7" s="157">
        <f t="shared" si="0"/>
        <v>1268270.56</v>
      </c>
      <c r="N7" s="157">
        <f t="shared" si="0"/>
        <v>634135.28</v>
      </c>
      <c r="O7" s="157">
        <f t="shared" si="0"/>
        <v>494796.66</v>
      </c>
      <c r="P7" s="157">
        <f t="shared" ref="P7:Y8" si="1">P8</f>
        <v>0</v>
      </c>
      <c r="Q7" s="157">
        <f t="shared" si="1"/>
        <v>65972.88</v>
      </c>
      <c r="R7" s="157">
        <f t="shared" si="1"/>
        <v>1757652</v>
      </c>
      <c r="S7" s="157">
        <f t="shared" si="1"/>
        <v>0</v>
      </c>
      <c r="T7" s="157">
        <f t="shared" si="1"/>
        <v>7030346.3600000003</v>
      </c>
      <c r="U7" s="157">
        <f t="shared" si="1"/>
        <v>2272480</v>
      </c>
      <c r="V7" s="157">
        <f t="shared" si="1"/>
        <v>0</v>
      </c>
      <c r="W7" s="157">
        <f t="shared" si="1"/>
        <v>0</v>
      </c>
      <c r="X7" s="157">
        <f t="shared" si="1"/>
        <v>0</v>
      </c>
      <c r="Y7" s="157">
        <f t="shared" si="1"/>
        <v>0</v>
      </c>
      <c r="Z7" s="157">
        <f t="shared" ref="Z7:AF8" si="2">Z8</f>
        <v>2270020</v>
      </c>
      <c r="AA7" s="157">
        <f t="shared" si="2"/>
        <v>0</v>
      </c>
      <c r="AB7" s="157">
        <f t="shared" si="2"/>
        <v>0</v>
      </c>
      <c r="AC7" s="157">
        <f t="shared" si="2"/>
        <v>0</v>
      </c>
      <c r="AD7" s="157">
        <f t="shared" si="2"/>
        <v>2460</v>
      </c>
      <c r="AE7" s="157">
        <f t="shared" si="2"/>
        <v>0</v>
      </c>
      <c r="AF7" s="157">
        <f t="shared" si="2"/>
        <v>0</v>
      </c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</row>
    <row r="8" spans="1:134" ht="14.25" customHeight="1">
      <c r="A8" s="129"/>
      <c r="B8" s="129"/>
      <c r="C8" s="129"/>
      <c r="D8" s="129" t="s">
        <v>340</v>
      </c>
      <c r="E8" s="129" t="s">
        <v>341</v>
      </c>
      <c r="F8" s="157">
        <f t="shared" si="0"/>
        <v>22253384.740000002</v>
      </c>
      <c r="G8" s="157">
        <f t="shared" si="0"/>
        <v>19980904.740000002</v>
      </c>
      <c r="H8" s="157">
        <f t="shared" si="0"/>
        <v>4365168</v>
      </c>
      <c r="I8" s="157">
        <f t="shared" si="0"/>
        <v>2192028</v>
      </c>
      <c r="J8" s="78">
        <f t="shared" si="0"/>
        <v>193874</v>
      </c>
      <c r="K8" s="157">
        <f t="shared" si="0"/>
        <v>483120</v>
      </c>
      <c r="L8" s="157">
        <f t="shared" si="0"/>
        <v>1495541</v>
      </c>
      <c r="M8" s="157">
        <f t="shared" si="0"/>
        <v>1268270.56</v>
      </c>
      <c r="N8" s="157">
        <f t="shared" si="0"/>
        <v>634135.28</v>
      </c>
      <c r="O8" s="157">
        <f t="shared" si="0"/>
        <v>494796.66</v>
      </c>
      <c r="P8" s="157">
        <f t="shared" si="1"/>
        <v>0</v>
      </c>
      <c r="Q8" s="157">
        <f t="shared" si="1"/>
        <v>65972.88</v>
      </c>
      <c r="R8" s="157">
        <f t="shared" si="1"/>
        <v>1757652</v>
      </c>
      <c r="S8" s="157">
        <f t="shared" si="1"/>
        <v>0</v>
      </c>
      <c r="T8" s="157">
        <f t="shared" si="1"/>
        <v>7030346.3600000003</v>
      </c>
      <c r="U8" s="157">
        <f t="shared" si="1"/>
        <v>2272480</v>
      </c>
      <c r="V8" s="157">
        <f t="shared" si="1"/>
        <v>0</v>
      </c>
      <c r="W8" s="157">
        <f t="shared" si="1"/>
        <v>0</v>
      </c>
      <c r="X8" s="157">
        <f t="shared" si="1"/>
        <v>0</v>
      </c>
      <c r="Y8" s="157">
        <f t="shared" si="1"/>
        <v>0</v>
      </c>
      <c r="Z8" s="157">
        <f t="shared" si="2"/>
        <v>2270020</v>
      </c>
      <c r="AA8" s="157">
        <f t="shared" si="2"/>
        <v>0</v>
      </c>
      <c r="AB8" s="157">
        <f t="shared" si="2"/>
        <v>0</v>
      </c>
      <c r="AC8" s="157">
        <f t="shared" si="2"/>
        <v>0</v>
      </c>
      <c r="AD8" s="157">
        <f t="shared" si="2"/>
        <v>2460</v>
      </c>
      <c r="AE8" s="157">
        <f t="shared" si="2"/>
        <v>0</v>
      </c>
      <c r="AF8" s="157">
        <f t="shared" si="2"/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</row>
    <row r="9" spans="1:134" ht="14.25" customHeight="1">
      <c r="A9" s="129"/>
      <c r="B9" s="129"/>
      <c r="C9" s="129"/>
      <c r="D9" s="129" t="s">
        <v>342</v>
      </c>
      <c r="E9" s="129" t="s">
        <v>343</v>
      </c>
      <c r="F9" s="157">
        <f t="shared" ref="F9:AF9" si="3">SUM(F10:F20)</f>
        <v>22253384.740000002</v>
      </c>
      <c r="G9" s="157">
        <f t="shared" si="3"/>
        <v>19980904.740000002</v>
      </c>
      <c r="H9" s="157">
        <f t="shared" si="3"/>
        <v>4365168</v>
      </c>
      <c r="I9" s="157">
        <f t="shared" si="3"/>
        <v>2192028</v>
      </c>
      <c r="J9" s="78">
        <f t="shared" si="3"/>
        <v>193874</v>
      </c>
      <c r="K9" s="157">
        <f t="shared" si="3"/>
        <v>483120</v>
      </c>
      <c r="L9" s="157">
        <f t="shared" si="3"/>
        <v>1495541</v>
      </c>
      <c r="M9" s="157">
        <f t="shared" si="3"/>
        <v>1268270.56</v>
      </c>
      <c r="N9" s="157">
        <f t="shared" si="3"/>
        <v>634135.28</v>
      </c>
      <c r="O9" s="157">
        <f t="shared" si="3"/>
        <v>494796.66</v>
      </c>
      <c r="P9" s="157">
        <f t="shared" si="3"/>
        <v>0</v>
      </c>
      <c r="Q9" s="157">
        <f t="shared" si="3"/>
        <v>65972.88</v>
      </c>
      <c r="R9" s="157">
        <f t="shared" si="3"/>
        <v>1757652</v>
      </c>
      <c r="S9" s="157">
        <f t="shared" si="3"/>
        <v>0</v>
      </c>
      <c r="T9" s="157">
        <f t="shared" si="3"/>
        <v>7030346.3600000003</v>
      </c>
      <c r="U9" s="157">
        <f t="shared" si="3"/>
        <v>2272480</v>
      </c>
      <c r="V9" s="157">
        <f t="shared" si="3"/>
        <v>0</v>
      </c>
      <c r="W9" s="157">
        <f t="shared" si="3"/>
        <v>0</v>
      </c>
      <c r="X9" s="157">
        <f t="shared" si="3"/>
        <v>0</v>
      </c>
      <c r="Y9" s="157">
        <f t="shared" si="3"/>
        <v>0</v>
      </c>
      <c r="Z9" s="157">
        <f t="shared" si="3"/>
        <v>2270020</v>
      </c>
      <c r="AA9" s="157">
        <f t="shared" si="3"/>
        <v>0</v>
      </c>
      <c r="AB9" s="157">
        <f t="shared" si="3"/>
        <v>0</v>
      </c>
      <c r="AC9" s="157">
        <f t="shared" si="3"/>
        <v>0</v>
      </c>
      <c r="AD9" s="157">
        <f t="shared" si="3"/>
        <v>2460</v>
      </c>
      <c r="AE9" s="157">
        <f t="shared" si="3"/>
        <v>0</v>
      </c>
      <c r="AF9" s="157">
        <f t="shared" si="3"/>
        <v>0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</row>
    <row r="10" spans="1:134" ht="14.25" customHeight="1">
      <c r="A10" s="129" t="s">
        <v>344</v>
      </c>
      <c r="B10" s="129" t="s">
        <v>345</v>
      </c>
      <c r="C10" s="129" t="s">
        <v>346</v>
      </c>
      <c r="D10" s="129" t="s">
        <v>347</v>
      </c>
      <c r="E10" s="129" t="s">
        <v>348</v>
      </c>
      <c r="F10" s="157">
        <v>5033134</v>
      </c>
      <c r="G10" s="157">
        <v>4993682</v>
      </c>
      <c r="H10" s="157">
        <v>2353188</v>
      </c>
      <c r="I10" s="157">
        <v>1963500</v>
      </c>
      <c r="J10" s="78">
        <v>193874</v>
      </c>
      <c r="K10" s="157">
        <v>483120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7">
        <v>39452</v>
      </c>
      <c r="V10" s="157">
        <v>0</v>
      </c>
      <c r="W10" s="157">
        <v>0</v>
      </c>
      <c r="X10" s="157">
        <v>0</v>
      </c>
      <c r="Y10" s="157">
        <v>0</v>
      </c>
      <c r="Z10" s="157">
        <v>36992</v>
      </c>
      <c r="AA10" s="157">
        <v>0</v>
      </c>
      <c r="AB10" s="157">
        <v>0</v>
      </c>
      <c r="AC10" s="157">
        <v>0</v>
      </c>
      <c r="AD10" s="157">
        <v>2460</v>
      </c>
      <c r="AE10" s="157">
        <v>0</v>
      </c>
      <c r="AF10" s="157">
        <v>0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</row>
    <row r="11" spans="1:134" ht="14.25" customHeight="1">
      <c r="A11" s="129" t="s">
        <v>353</v>
      </c>
      <c r="B11" s="129" t="s">
        <v>346</v>
      </c>
      <c r="C11" s="129" t="s">
        <v>354</v>
      </c>
      <c r="D11" s="129" t="s">
        <v>347</v>
      </c>
      <c r="E11" s="129" t="s">
        <v>355</v>
      </c>
      <c r="F11" s="157">
        <v>994764</v>
      </c>
      <c r="G11" s="157">
        <v>994764</v>
      </c>
      <c r="H11" s="157">
        <v>533976</v>
      </c>
      <c r="I11" s="157">
        <v>57120</v>
      </c>
      <c r="J11" s="78">
        <v>0</v>
      </c>
      <c r="K11" s="157">
        <v>0</v>
      </c>
      <c r="L11" s="157">
        <v>403668</v>
      </c>
      <c r="M11" s="157">
        <v>0</v>
      </c>
      <c r="N11" s="157">
        <v>0</v>
      </c>
      <c r="O11" s="157">
        <v>0</v>
      </c>
      <c r="P11" s="157">
        <v>0</v>
      </c>
      <c r="Q11" s="157">
        <v>0</v>
      </c>
      <c r="R11" s="157">
        <v>0</v>
      </c>
      <c r="S11" s="157">
        <v>0</v>
      </c>
      <c r="T11" s="157">
        <v>0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0</v>
      </c>
      <c r="AA11" s="157">
        <v>0</v>
      </c>
      <c r="AB11" s="157">
        <v>0</v>
      </c>
      <c r="AC11" s="157">
        <v>0</v>
      </c>
      <c r="AD11" s="157">
        <v>0</v>
      </c>
      <c r="AE11" s="157">
        <v>0</v>
      </c>
      <c r="AF11" s="157"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</row>
    <row r="12" spans="1:134" ht="14.25" customHeight="1">
      <c r="A12" s="129" t="s">
        <v>356</v>
      </c>
      <c r="B12" s="129" t="s">
        <v>346</v>
      </c>
      <c r="C12" s="129" t="s">
        <v>357</v>
      </c>
      <c r="D12" s="129" t="s">
        <v>347</v>
      </c>
      <c r="E12" s="129" t="s">
        <v>358</v>
      </c>
      <c r="F12" s="157">
        <v>1259245</v>
      </c>
      <c r="G12" s="157">
        <v>1259245</v>
      </c>
      <c r="H12" s="157">
        <v>640236</v>
      </c>
      <c r="I12" s="157">
        <v>79008</v>
      </c>
      <c r="J12" s="78">
        <v>0</v>
      </c>
      <c r="K12" s="157">
        <v>0</v>
      </c>
      <c r="L12" s="157">
        <v>490001</v>
      </c>
      <c r="M12" s="157">
        <v>0</v>
      </c>
      <c r="N12" s="157">
        <v>0</v>
      </c>
      <c r="O12" s="157">
        <v>0</v>
      </c>
      <c r="P12" s="157">
        <v>0</v>
      </c>
      <c r="Q12" s="157">
        <v>0</v>
      </c>
      <c r="R12" s="157">
        <v>0</v>
      </c>
      <c r="S12" s="157">
        <v>0</v>
      </c>
      <c r="T12" s="157">
        <v>50000</v>
      </c>
      <c r="U12" s="157">
        <v>0</v>
      </c>
      <c r="V12" s="157">
        <v>0</v>
      </c>
      <c r="W12" s="157">
        <v>0</v>
      </c>
      <c r="X12" s="157">
        <v>0</v>
      </c>
      <c r="Y12" s="157">
        <v>0</v>
      </c>
      <c r="Z12" s="157">
        <v>0</v>
      </c>
      <c r="AA12" s="157">
        <v>0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</row>
    <row r="13" spans="1:134" ht="14.25" customHeight="1">
      <c r="A13" s="129" t="s">
        <v>356</v>
      </c>
      <c r="B13" s="129" t="s">
        <v>349</v>
      </c>
      <c r="C13" s="129" t="s">
        <v>359</v>
      </c>
      <c r="D13" s="129" t="s">
        <v>347</v>
      </c>
      <c r="E13" s="129" t="s">
        <v>360</v>
      </c>
      <c r="F13" s="157">
        <v>2233028</v>
      </c>
      <c r="G13" s="157">
        <v>0</v>
      </c>
      <c r="H13" s="157">
        <v>0</v>
      </c>
      <c r="I13" s="157">
        <v>0</v>
      </c>
      <c r="J13" s="78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157">
        <v>0</v>
      </c>
      <c r="R13" s="157">
        <v>0</v>
      </c>
      <c r="S13" s="157">
        <v>0</v>
      </c>
      <c r="T13" s="157">
        <v>0</v>
      </c>
      <c r="U13" s="157">
        <v>2233028</v>
      </c>
      <c r="V13" s="157">
        <v>0</v>
      </c>
      <c r="W13" s="157">
        <v>0</v>
      </c>
      <c r="X13" s="157">
        <v>0</v>
      </c>
      <c r="Y13" s="157">
        <v>0</v>
      </c>
      <c r="Z13" s="157">
        <v>2233028</v>
      </c>
      <c r="AA13" s="157">
        <v>0</v>
      </c>
      <c r="AB13" s="157">
        <v>0</v>
      </c>
      <c r="AC13" s="157">
        <v>0</v>
      </c>
      <c r="AD13" s="157">
        <v>0</v>
      </c>
      <c r="AE13" s="157">
        <v>0</v>
      </c>
      <c r="AF13" s="157">
        <v>0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</row>
    <row r="14" spans="1:134" ht="14.25" customHeight="1">
      <c r="A14" s="129" t="s">
        <v>356</v>
      </c>
      <c r="B14" s="129" t="s">
        <v>357</v>
      </c>
      <c r="C14" s="129" t="s">
        <v>357</v>
      </c>
      <c r="D14" s="129" t="s">
        <v>347</v>
      </c>
      <c r="E14" s="129" t="s">
        <v>361</v>
      </c>
      <c r="F14" s="157">
        <v>1268270.56</v>
      </c>
      <c r="G14" s="157">
        <v>1268270.56</v>
      </c>
      <c r="H14" s="157">
        <v>0</v>
      </c>
      <c r="I14" s="157">
        <v>0</v>
      </c>
      <c r="J14" s="78">
        <v>0</v>
      </c>
      <c r="K14" s="157">
        <v>0</v>
      </c>
      <c r="L14" s="157">
        <v>0</v>
      </c>
      <c r="M14" s="157">
        <v>1268270.56</v>
      </c>
      <c r="N14" s="157">
        <v>0</v>
      </c>
      <c r="O14" s="157">
        <v>0</v>
      </c>
      <c r="P14" s="157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0</v>
      </c>
      <c r="V14" s="157">
        <v>0</v>
      </c>
      <c r="W14" s="157">
        <v>0</v>
      </c>
      <c r="X14" s="157">
        <v>0</v>
      </c>
      <c r="Y14" s="157">
        <v>0</v>
      </c>
      <c r="Z14" s="157">
        <v>0</v>
      </c>
      <c r="AA14" s="157">
        <v>0</v>
      </c>
      <c r="AB14" s="157">
        <v>0</v>
      </c>
      <c r="AC14" s="157">
        <v>0</v>
      </c>
      <c r="AD14" s="157">
        <v>0</v>
      </c>
      <c r="AE14" s="157">
        <v>0</v>
      </c>
      <c r="AF14" s="157">
        <v>0</v>
      </c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</row>
    <row r="15" spans="1:134" ht="14.25" customHeight="1">
      <c r="A15" s="129" t="s">
        <v>356</v>
      </c>
      <c r="B15" s="129" t="s">
        <v>357</v>
      </c>
      <c r="C15" s="129" t="s">
        <v>362</v>
      </c>
      <c r="D15" s="129" t="s">
        <v>347</v>
      </c>
      <c r="E15" s="129" t="s">
        <v>363</v>
      </c>
      <c r="F15" s="157">
        <v>634135.28</v>
      </c>
      <c r="G15" s="157">
        <v>634135.28</v>
      </c>
      <c r="H15" s="157">
        <v>0</v>
      </c>
      <c r="I15" s="157">
        <v>0</v>
      </c>
      <c r="J15" s="78">
        <v>0</v>
      </c>
      <c r="K15" s="157">
        <v>0</v>
      </c>
      <c r="L15" s="157">
        <v>0</v>
      </c>
      <c r="M15" s="157">
        <v>0</v>
      </c>
      <c r="N15" s="157">
        <v>634135.28</v>
      </c>
      <c r="O15" s="157">
        <v>0</v>
      </c>
      <c r="P15" s="157">
        <v>0</v>
      </c>
      <c r="Q15" s="157">
        <v>0</v>
      </c>
      <c r="R15" s="157">
        <v>0</v>
      </c>
      <c r="S15" s="157">
        <v>0</v>
      </c>
      <c r="T15" s="157">
        <v>0</v>
      </c>
      <c r="U15" s="157">
        <v>0</v>
      </c>
      <c r="V15" s="157">
        <v>0</v>
      </c>
      <c r="W15" s="157">
        <v>0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57">
        <v>0</v>
      </c>
      <c r="AD15" s="157">
        <v>0</v>
      </c>
      <c r="AE15" s="157">
        <v>0</v>
      </c>
      <c r="AF15" s="157">
        <v>0</v>
      </c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</row>
    <row r="16" spans="1:134" ht="14.25" customHeight="1">
      <c r="A16" s="129" t="s">
        <v>356</v>
      </c>
      <c r="B16" s="129" t="s">
        <v>351</v>
      </c>
      <c r="C16" s="129" t="s">
        <v>346</v>
      </c>
      <c r="D16" s="129" t="s">
        <v>347</v>
      </c>
      <c r="E16" s="129" t="s">
        <v>364</v>
      </c>
      <c r="F16" s="157">
        <v>65972.88</v>
      </c>
      <c r="G16" s="157">
        <v>65972.88</v>
      </c>
      <c r="H16" s="157">
        <v>0</v>
      </c>
      <c r="I16" s="157">
        <v>0</v>
      </c>
      <c r="J16" s="78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157">
        <v>65972.88</v>
      </c>
      <c r="R16" s="157">
        <v>0</v>
      </c>
      <c r="S16" s="157">
        <v>0</v>
      </c>
      <c r="T16" s="157">
        <v>0</v>
      </c>
      <c r="U16" s="157">
        <v>0</v>
      </c>
      <c r="V16" s="157">
        <v>0</v>
      </c>
      <c r="W16" s="157">
        <v>0</v>
      </c>
      <c r="X16" s="157">
        <v>0</v>
      </c>
      <c r="Y16" s="157">
        <v>0</v>
      </c>
      <c r="Z16" s="157">
        <v>0</v>
      </c>
      <c r="AA16" s="157">
        <v>0</v>
      </c>
      <c r="AB16" s="157">
        <v>0</v>
      </c>
      <c r="AC16" s="157">
        <v>0</v>
      </c>
      <c r="AD16" s="157">
        <v>0</v>
      </c>
      <c r="AE16" s="157">
        <v>0</v>
      </c>
      <c r="AF16" s="157">
        <v>0</v>
      </c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</row>
    <row r="17" spans="1:134" ht="14.25" customHeight="1">
      <c r="A17" s="129" t="s">
        <v>365</v>
      </c>
      <c r="B17" s="129" t="s">
        <v>366</v>
      </c>
      <c r="C17" s="129" t="s">
        <v>346</v>
      </c>
      <c r="D17" s="129" t="s">
        <v>347</v>
      </c>
      <c r="E17" s="129" t="s">
        <v>367</v>
      </c>
      <c r="F17" s="157">
        <v>494796.66</v>
      </c>
      <c r="G17" s="157">
        <v>494796.66</v>
      </c>
      <c r="H17" s="157">
        <v>0</v>
      </c>
      <c r="I17" s="157">
        <v>0</v>
      </c>
      <c r="J17" s="78">
        <v>0</v>
      </c>
      <c r="K17" s="157">
        <v>0</v>
      </c>
      <c r="L17" s="157">
        <v>0</v>
      </c>
      <c r="M17" s="157">
        <v>0</v>
      </c>
      <c r="N17" s="157">
        <v>0</v>
      </c>
      <c r="O17" s="157">
        <v>494796.66</v>
      </c>
      <c r="P17" s="157">
        <v>0</v>
      </c>
      <c r="Q17" s="157">
        <v>0</v>
      </c>
      <c r="R17" s="157">
        <v>0</v>
      </c>
      <c r="S17" s="157">
        <v>0</v>
      </c>
      <c r="T17" s="157">
        <v>0</v>
      </c>
      <c r="U17" s="157">
        <v>0</v>
      </c>
      <c r="V17" s="157">
        <v>0</v>
      </c>
      <c r="W17" s="157">
        <v>0</v>
      </c>
      <c r="X17" s="157">
        <v>0</v>
      </c>
      <c r="Y17" s="157">
        <v>0</v>
      </c>
      <c r="Z17" s="157">
        <v>0</v>
      </c>
      <c r="AA17" s="157">
        <v>0</v>
      </c>
      <c r="AB17" s="157">
        <v>0</v>
      </c>
      <c r="AC17" s="157">
        <v>0</v>
      </c>
      <c r="AD17" s="157">
        <v>0</v>
      </c>
      <c r="AE17" s="157">
        <v>0</v>
      </c>
      <c r="AF17" s="157">
        <v>0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</row>
    <row r="18" spans="1:134" ht="14.25" customHeight="1">
      <c r="A18" s="129" t="s">
        <v>373</v>
      </c>
      <c r="B18" s="129" t="s">
        <v>346</v>
      </c>
      <c r="C18" s="129" t="s">
        <v>370</v>
      </c>
      <c r="D18" s="129" t="s">
        <v>347</v>
      </c>
      <c r="E18" s="129" t="s">
        <v>374</v>
      </c>
      <c r="F18" s="157">
        <v>1532040</v>
      </c>
      <c r="G18" s="157">
        <v>1532040</v>
      </c>
      <c r="H18" s="157">
        <v>837768</v>
      </c>
      <c r="I18" s="157">
        <v>92400</v>
      </c>
      <c r="J18" s="78">
        <v>0</v>
      </c>
      <c r="K18" s="157">
        <v>0</v>
      </c>
      <c r="L18" s="157">
        <v>601872</v>
      </c>
      <c r="M18" s="157">
        <v>0</v>
      </c>
      <c r="N18" s="157">
        <v>0</v>
      </c>
      <c r="O18" s="157">
        <v>0</v>
      </c>
      <c r="P18" s="157">
        <v>0</v>
      </c>
      <c r="Q18" s="157">
        <v>0</v>
      </c>
      <c r="R18" s="157">
        <v>0</v>
      </c>
      <c r="S18" s="157">
        <v>0</v>
      </c>
      <c r="T18" s="157">
        <v>0</v>
      </c>
      <c r="U18" s="157">
        <v>0</v>
      </c>
      <c r="V18" s="157">
        <v>0</v>
      </c>
      <c r="W18" s="157">
        <v>0</v>
      </c>
      <c r="X18" s="157">
        <v>0</v>
      </c>
      <c r="Y18" s="157">
        <v>0</v>
      </c>
      <c r="Z18" s="157">
        <v>0</v>
      </c>
      <c r="AA18" s="157">
        <v>0</v>
      </c>
      <c r="AB18" s="157">
        <v>0</v>
      </c>
      <c r="AC18" s="157">
        <v>0</v>
      </c>
      <c r="AD18" s="157">
        <v>0</v>
      </c>
      <c r="AE18" s="157">
        <v>0</v>
      </c>
      <c r="AF18" s="157">
        <v>0</v>
      </c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</row>
    <row r="19" spans="1:134" ht="14.25" customHeight="1">
      <c r="A19" s="129" t="s">
        <v>373</v>
      </c>
      <c r="B19" s="129" t="s">
        <v>375</v>
      </c>
      <c r="C19" s="129" t="s">
        <v>357</v>
      </c>
      <c r="D19" s="129" t="s">
        <v>347</v>
      </c>
      <c r="E19" s="129" t="s">
        <v>376</v>
      </c>
      <c r="F19" s="157">
        <v>6980346.3600000003</v>
      </c>
      <c r="G19" s="157">
        <v>6980346.3600000003</v>
      </c>
      <c r="H19" s="157">
        <v>0</v>
      </c>
      <c r="I19" s="157">
        <v>0</v>
      </c>
      <c r="J19" s="78">
        <v>0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57">
        <v>0</v>
      </c>
      <c r="Q19" s="157">
        <v>0</v>
      </c>
      <c r="R19" s="157">
        <v>0</v>
      </c>
      <c r="S19" s="157">
        <v>0</v>
      </c>
      <c r="T19" s="157">
        <v>6980346.3600000003</v>
      </c>
      <c r="U19" s="157">
        <v>0</v>
      </c>
      <c r="V19" s="157">
        <v>0</v>
      </c>
      <c r="W19" s="157">
        <v>0</v>
      </c>
      <c r="X19" s="157">
        <v>0</v>
      </c>
      <c r="Y19" s="157">
        <v>0</v>
      </c>
      <c r="Z19" s="157">
        <v>0</v>
      </c>
      <c r="AA19" s="157">
        <v>0</v>
      </c>
      <c r="AB19" s="157">
        <v>0</v>
      </c>
      <c r="AC19" s="157">
        <v>0</v>
      </c>
      <c r="AD19" s="157">
        <v>0</v>
      </c>
      <c r="AE19" s="157">
        <v>0</v>
      </c>
      <c r="AF19" s="157">
        <v>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</row>
    <row r="20" spans="1:134" ht="14.25" customHeight="1">
      <c r="A20" s="129" t="s">
        <v>377</v>
      </c>
      <c r="B20" s="129" t="s">
        <v>349</v>
      </c>
      <c r="C20" s="129" t="s">
        <v>346</v>
      </c>
      <c r="D20" s="129" t="s">
        <v>347</v>
      </c>
      <c r="E20" s="129" t="s">
        <v>378</v>
      </c>
      <c r="F20" s="157">
        <v>1757652</v>
      </c>
      <c r="G20" s="157">
        <v>1757652</v>
      </c>
      <c r="H20" s="157">
        <v>0</v>
      </c>
      <c r="I20" s="157">
        <v>0</v>
      </c>
      <c r="J20" s="78">
        <v>0</v>
      </c>
      <c r="K20" s="157">
        <v>0</v>
      </c>
      <c r="L20" s="157">
        <v>0</v>
      </c>
      <c r="M20" s="157">
        <v>0</v>
      </c>
      <c r="N20" s="157">
        <v>0</v>
      </c>
      <c r="O20" s="157">
        <v>0</v>
      </c>
      <c r="P20" s="157">
        <v>0</v>
      </c>
      <c r="Q20" s="157">
        <v>0</v>
      </c>
      <c r="R20" s="157">
        <v>1757652</v>
      </c>
      <c r="S20" s="157">
        <v>0</v>
      </c>
      <c r="T20" s="157">
        <v>0</v>
      </c>
      <c r="U20" s="157">
        <v>0</v>
      </c>
      <c r="V20" s="157">
        <v>0</v>
      </c>
      <c r="W20" s="157">
        <v>0</v>
      </c>
      <c r="X20" s="157">
        <v>0</v>
      </c>
      <c r="Y20" s="157">
        <v>0</v>
      </c>
      <c r="Z20" s="157">
        <v>0</v>
      </c>
      <c r="AA20" s="157">
        <v>0</v>
      </c>
      <c r="AB20" s="157">
        <v>0</v>
      </c>
      <c r="AC20" s="157">
        <v>0</v>
      </c>
      <c r="AD20" s="157">
        <v>0</v>
      </c>
      <c r="AE20" s="157">
        <v>0</v>
      </c>
      <c r="AF20" s="157">
        <v>0</v>
      </c>
    </row>
  </sheetData>
  <sheetProtection formatCells="0" formatColumns="0" formatRows="0"/>
  <mergeCells count="31">
    <mergeCell ref="V5:V6"/>
    <mergeCell ref="W5:W6"/>
    <mergeCell ref="X5:X6"/>
    <mergeCell ref="Y5:Y6"/>
    <mergeCell ref="AF5:AF6"/>
    <mergeCell ref="Z5:Z6"/>
    <mergeCell ref="AA5:AA6"/>
    <mergeCell ref="AB5:AB6"/>
    <mergeCell ref="AC5:AC6"/>
    <mergeCell ref="AD5:AD6"/>
    <mergeCell ref="AE5:AE6"/>
    <mergeCell ref="U5:U6"/>
    <mergeCell ref="R5:R6"/>
    <mergeCell ref="S5:S6"/>
    <mergeCell ref="T5:T6"/>
    <mergeCell ref="N5:N6"/>
    <mergeCell ref="O5:O6"/>
    <mergeCell ref="P5:P6"/>
    <mergeCell ref="Q5:Q6"/>
    <mergeCell ref="M5:M6"/>
    <mergeCell ref="G5:G6"/>
    <mergeCell ref="H5:H6"/>
    <mergeCell ref="I5:I6"/>
    <mergeCell ref="J5:J6"/>
    <mergeCell ref="K5:K6"/>
    <mergeCell ref="F4:F6"/>
    <mergeCell ref="A4:E4"/>
    <mergeCell ref="A5:C5"/>
    <mergeCell ref="D5:D6"/>
    <mergeCell ref="E5:E6"/>
    <mergeCell ref="L5:L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L1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1640625" style="1"/>
  </cols>
  <sheetData>
    <row r="1" spans="1:135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 t="s">
        <v>247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</row>
    <row r="2" spans="1:135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</row>
    <row r="3" spans="1:135" ht="14.25" customHeight="1">
      <c r="A3" s="3" t="s">
        <v>425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7" t="s">
        <v>1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</row>
    <row r="4" spans="1:135" ht="14.25" customHeight="1">
      <c r="A4" s="238" t="s">
        <v>52</v>
      </c>
      <c r="B4" s="238"/>
      <c r="C4" s="238"/>
      <c r="D4" s="238"/>
      <c r="E4" s="241"/>
      <c r="F4" s="16" t="s">
        <v>109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8"/>
      <c r="AD4" s="16"/>
      <c r="AE4" s="16"/>
      <c r="AF4" s="16"/>
      <c r="AG4" s="16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</row>
    <row r="5" spans="1:135" ht="14.25" customHeight="1">
      <c r="A5" s="238" t="s">
        <v>42</v>
      </c>
      <c r="B5" s="238"/>
      <c r="C5" s="238"/>
      <c r="D5" s="238" t="s">
        <v>43</v>
      </c>
      <c r="E5" s="238" t="s">
        <v>56</v>
      </c>
      <c r="F5" s="270" t="s">
        <v>45</v>
      </c>
      <c r="G5" s="270" t="s">
        <v>129</v>
      </c>
      <c r="H5" s="270" t="s">
        <v>130</v>
      </c>
      <c r="I5" s="270" t="s">
        <v>131</v>
      </c>
      <c r="J5" s="270" t="s">
        <v>132</v>
      </c>
      <c r="K5" s="270" t="s">
        <v>133</v>
      </c>
      <c r="L5" s="270" t="s">
        <v>134</v>
      </c>
      <c r="M5" s="270" t="s">
        <v>135</v>
      </c>
      <c r="N5" s="270" t="s">
        <v>136</v>
      </c>
      <c r="O5" s="270" t="s">
        <v>137</v>
      </c>
      <c r="P5" s="270" t="s">
        <v>138</v>
      </c>
      <c r="Q5" s="270" t="s">
        <v>139</v>
      </c>
      <c r="R5" s="270" t="s">
        <v>140</v>
      </c>
      <c r="S5" s="270" t="s">
        <v>141</v>
      </c>
      <c r="T5" s="270" t="s">
        <v>142</v>
      </c>
      <c r="U5" s="270" t="s">
        <v>143</v>
      </c>
      <c r="V5" s="270" t="s">
        <v>144</v>
      </c>
      <c r="W5" s="270" t="s">
        <v>145</v>
      </c>
      <c r="X5" s="270" t="s">
        <v>146</v>
      </c>
      <c r="Y5" s="270" t="s">
        <v>147</v>
      </c>
      <c r="Z5" s="272" t="s">
        <v>148</v>
      </c>
      <c r="AA5" s="274" t="s">
        <v>149</v>
      </c>
      <c r="AB5" s="270" t="s">
        <v>150</v>
      </c>
      <c r="AC5" s="270" t="s">
        <v>151</v>
      </c>
      <c r="AD5" s="270" t="s">
        <v>152</v>
      </c>
      <c r="AE5" s="270" t="s">
        <v>153</v>
      </c>
      <c r="AF5" s="270" t="s">
        <v>154</v>
      </c>
      <c r="AG5" s="270" t="s">
        <v>155</v>
      </c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</row>
    <row r="6" spans="1:135" ht="14.25" customHeight="1">
      <c r="A6" s="17" t="s">
        <v>46</v>
      </c>
      <c r="B6" s="17" t="s">
        <v>47</v>
      </c>
      <c r="C6" s="17" t="s">
        <v>48</v>
      </c>
      <c r="D6" s="238"/>
      <c r="E6" s="238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</row>
    <row r="7" spans="1:135" s="2" customFormat="1" ht="14.25" customHeight="1">
      <c r="A7" s="129"/>
      <c r="B7" s="129"/>
      <c r="C7" s="129"/>
      <c r="D7" s="129"/>
      <c r="E7" s="129" t="s">
        <v>41</v>
      </c>
      <c r="F7" s="157">
        <f t="shared" ref="F7:O8" si="0">F8</f>
        <v>6346696.0800000001</v>
      </c>
      <c r="G7" s="157">
        <f t="shared" si="0"/>
        <v>1582986</v>
      </c>
      <c r="H7" s="157">
        <f t="shared" si="0"/>
        <v>20000</v>
      </c>
      <c r="I7" s="157">
        <f t="shared" si="0"/>
        <v>0</v>
      </c>
      <c r="J7" s="157">
        <f t="shared" si="0"/>
        <v>0</v>
      </c>
      <c r="K7" s="157">
        <f t="shared" si="0"/>
        <v>22500</v>
      </c>
      <c r="L7" s="157">
        <f t="shared" si="0"/>
        <v>158500</v>
      </c>
      <c r="M7" s="157">
        <f t="shared" si="0"/>
        <v>55000</v>
      </c>
      <c r="N7" s="157">
        <f t="shared" si="0"/>
        <v>0</v>
      </c>
      <c r="O7" s="157">
        <f t="shared" si="0"/>
        <v>0</v>
      </c>
      <c r="P7" s="157">
        <f t="shared" ref="P7:Y8" si="1">P8</f>
        <v>280200</v>
      </c>
      <c r="Q7" s="157">
        <f t="shared" si="1"/>
        <v>0</v>
      </c>
      <c r="R7" s="157">
        <f t="shared" si="1"/>
        <v>47500</v>
      </c>
      <c r="S7" s="157">
        <f t="shared" si="1"/>
        <v>0</v>
      </c>
      <c r="T7" s="157">
        <f t="shared" si="1"/>
        <v>280000</v>
      </c>
      <c r="U7" s="157">
        <f t="shared" si="1"/>
        <v>0</v>
      </c>
      <c r="V7" s="157">
        <f t="shared" si="1"/>
        <v>10000</v>
      </c>
      <c r="W7" s="157">
        <f t="shared" si="1"/>
        <v>0</v>
      </c>
      <c r="X7" s="157">
        <f t="shared" si="1"/>
        <v>0</v>
      </c>
      <c r="Y7" s="157">
        <f t="shared" si="1"/>
        <v>0</v>
      </c>
      <c r="Z7" s="157">
        <f t="shared" ref="Z7:AG8" si="2">Z8</f>
        <v>532520.08000000007</v>
      </c>
      <c r="AA7" s="157">
        <f t="shared" si="2"/>
        <v>0</v>
      </c>
      <c r="AB7" s="157">
        <f t="shared" si="2"/>
        <v>163700</v>
      </c>
      <c r="AC7" s="157">
        <f t="shared" si="2"/>
        <v>0</v>
      </c>
      <c r="AD7" s="157">
        <f t="shared" si="2"/>
        <v>417200</v>
      </c>
      <c r="AE7" s="157">
        <f t="shared" si="2"/>
        <v>450000</v>
      </c>
      <c r="AF7" s="157">
        <f t="shared" si="2"/>
        <v>0</v>
      </c>
      <c r="AG7" s="157">
        <f t="shared" si="2"/>
        <v>2326590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</row>
    <row r="8" spans="1:135" ht="14.25" customHeight="1">
      <c r="A8" s="129"/>
      <c r="B8" s="129"/>
      <c r="C8" s="129"/>
      <c r="D8" s="129" t="s">
        <v>340</v>
      </c>
      <c r="E8" s="129" t="s">
        <v>341</v>
      </c>
      <c r="F8" s="157">
        <f t="shared" si="0"/>
        <v>6346696.0800000001</v>
      </c>
      <c r="G8" s="157">
        <f t="shared" si="0"/>
        <v>1582986</v>
      </c>
      <c r="H8" s="157">
        <f t="shared" si="0"/>
        <v>20000</v>
      </c>
      <c r="I8" s="157">
        <f t="shared" si="0"/>
        <v>0</v>
      </c>
      <c r="J8" s="157">
        <f t="shared" si="0"/>
        <v>0</v>
      </c>
      <c r="K8" s="157">
        <f t="shared" si="0"/>
        <v>22500</v>
      </c>
      <c r="L8" s="157">
        <f t="shared" si="0"/>
        <v>158500</v>
      </c>
      <c r="M8" s="157">
        <f t="shared" si="0"/>
        <v>55000</v>
      </c>
      <c r="N8" s="157">
        <f t="shared" si="0"/>
        <v>0</v>
      </c>
      <c r="O8" s="157">
        <f t="shared" si="0"/>
        <v>0</v>
      </c>
      <c r="P8" s="157">
        <f t="shared" si="1"/>
        <v>280200</v>
      </c>
      <c r="Q8" s="157">
        <f t="shared" si="1"/>
        <v>0</v>
      </c>
      <c r="R8" s="157">
        <f t="shared" si="1"/>
        <v>47500</v>
      </c>
      <c r="S8" s="157">
        <f t="shared" si="1"/>
        <v>0</v>
      </c>
      <c r="T8" s="157">
        <f t="shared" si="1"/>
        <v>280000</v>
      </c>
      <c r="U8" s="157">
        <f t="shared" si="1"/>
        <v>0</v>
      </c>
      <c r="V8" s="157">
        <f t="shared" si="1"/>
        <v>10000</v>
      </c>
      <c r="W8" s="157">
        <f t="shared" si="1"/>
        <v>0</v>
      </c>
      <c r="X8" s="157">
        <f t="shared" si="1"/>
        <v>0</v>
      </c>
      <c r="Y8" s="157">
        <f t="shared" si="1"/>
        <v>0</v>
      </c>
      <c r="Z8" s="157">
        <f t="shared" si="2"/>
        <v>532520.08000000007</v>
      </c>
      <c r="AA8" s="157">
        <f t="shared" si="2"/>
        <v>0</v>
      </c>
      <c r="AB8" s="157">
        <f t="shared" si="2"/>
        <v>163700</v>
      </c>
      <c r="AC8" s="157">
        <f t="shared" si="2"/>
        <v>0</v>
      </c>
      <c r="AD8" s="157">
        <f t="shared" si="2"/>
        <v>417200</v>
      </c>
      <c r="AE8" s="157">
        <f t="shared" si="2"/>
        <v>450000</v>
      </c>
      <c r="AF8" s="157">
        <f t="shared" si="2"/>
        <v>0</v>
      </c>
      <c r="AG8" s="157">
        <f t="shared" si="2"/>
        <v>2326590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</row>
    <row r="9" spans="1:135" ht="14.25" customHeight="1">
      <c r="A9" s="129"/>
      <c r="B9" s="129"/>
      <c r="C9" s="129"/>
      <c r="D9" s="129" t="s">
        <v>342</v>
      </c>
      <c r="E9" s="129" t="s">
        <v>343</v>
      </c>
      <c r="F9" s="157">
        <f t="shared" ref="F9:AG9" si="3">SUM(F10:F18)</f>
        <v>6346696.0800000001</v>
      </c>
      <c r="G9" s="157">
        <f t="shared" si="3"/>
        <v>1582986</v>
      </c>
      <c r="H9" s="157">
        <f t="shared" si="3"/>
        <v>20000</v>
      </c>
      <c r="I9" s="157">
        <f t="shared" si="3"/>
        <v>0</v>
      </c>
      <c r="J9" s="157">
        <f t="shared" si="3"/>
        <v>0</v>
      </c>
      <c r="K9" s="157">
        <f t="shared" si="3"/>
        <v>22500</v>
      </c>
      <c r="L9" s="157">
        <f t="shared" si="3"/>
        <v>158500</v>
      </c>
      <c r="M9" s="157">
        <f t="shared" si="3"/>
        <v>55000</v>
      </c>
      <c r="N9" s="157">
        <f t="shared" si="3"/>
        <v>0</v>
      </c>
      <c r="O9" s="157">
        <f t="shared" si="3"/>
        <v>0</v>
      </c>
      <c r="P9" s="157">
        <f t="shared" si="3"/>
        <v>280200</v>
      </c>
      <c r="Q9" s="157">
        <f t="shared" si="3"/>
        <v>0</v>
      </c>
      <c r="R9" s="157">
        <f t="shared" si="3"/>
        <v>47500</v>
      </c>
      <c r="S9" s="157">
        <f t="shared" si="3"/>
        <v>0</v>
      </c>
      <c r="T9" s="157">
        <f t="shared" si="3"/>
        <v>280000</v>
      </c>
      <c r="U9" s="157">
        <f t="shared" si="3"/>
        <v>0</v>
      </c>
      <c r="V9" s="157">
        <f t="shared" si="3"/>
        <v>10000</v>
      </c>
      <c r="W9" s="157">
        <f t="shared" si="3"/>
        <v>0</v>
      </c>
      <c r="X9" s="157">
        <f t="shared" si="3"/>
        <v>0</v>
      </c>
      <c r="Y9" s="157">
        <f t="shared" si="3"/>
        <v>0</v>
      </c>
      <c r="Z9" s="157">
        <f t="shared" si="3"/>
        <v>532520.08000000007</v>
      </c>
      <c r="AA9" s="157">
        <f t="shared" si="3"/>
        <v>0</v>
      </c>
      <c r="AB9" s="157">
        <f t="shared" si="3"/>
        <v>163700</v>
      </c>
      <c r="AC9" s="157">
        <f t="shared" si="3"/>
        <v>0</v>
      </c>
      <c r="AD9" s="157">
        <f t="shared" si="3"/>
        <v>417200</v>
      </c>
      <c r="AE9" s="157">
        <f t="shared" si="3"/>
        <v>450000</v>
      </c>
      <c r="AF9" s="157">
        <f t="shared" si="3"/>
        <v>0</v>
      </c>
      <c r="AG9" s="157">
        <f t="shared" si="3"/>
        <v>2326590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</row>
    <row r="10" spans="1:135" ht="14.25" customHeight="1">
      <c r="A10" s="129" t="s">
        <v>344</v>
      </c>
      <c r="B10" s="129" t="s">
        <v>345</v>
      </c>
      <c r="C10" s="129" t="s">
        <v>346</v>
      </c>
      <c r="D10" s="129" t="s">
        <v>347</v>
      </c>
      <c r="E10" s="129" t="s">
        <v>348</v>
      </c>
      <c r="F10" s="157">
        <v>1795820.08</v>
      </c>
      <c r="G10" s="157">
        <v>303900</v>
      </c>
      <c r="H10" s="157">
        <v>20000</v>
      </c>
      <c r="I10" s="157">
        <v>0</v>
      </c>
      <c r="J10" s="157">
        <v>0</v>
      </c>
      <c r="K10" s="157">
        <v>17500</v>
      </c>
      <c r="L10" s="157">
        <v>53500</v>
      </c>
      <c r="M10" s="157">
        <v>40000</v>
      </c>
      <c r="N10" s="157">
        <v>0</v>
      </c>
      <c r="O10" s="157">
        <v>0</v>
      </c>
      <c r="P10" s="157">
        <v>190200</v>
      </c>
      <c r="Q10" s="157">
        <v>0</v>
      </c>
      <c r="R10" s="157">
        <v>47500</v>
      </c>
      <c r="S10" s="157">
        <v>0</v>
      </c>
      <c r="T10" s="157">
        <v>0</v>
      </c>
      <c r="U10" s="157">
        <v>0</v>
      </c>
      <c r="V10" s="157">
        <v>10000</v>
      </c>
      <c r="W10" s="157">
        <v>0</v>
      </c>
      <c r="X10" s="157">
        <v>0</v>
      </c>
      <c r="Y10" s="157">
        <v>0</v>
      </c>
      <c r="Z10" s="157">
        <v>122520.08</v>
      </c>
      <c r="AA10" s="157">
        <v>0</v>
      </c>
      <c r="AB10" s="157">
        <v>10000</v>
      </c>
      <c r="AC10" s="157">
        <v>0</v>
      </c>
      <c r="AD10" s="157">
        <v>296000</v>
      </c>
      <c r="AE10" s="157">
        <v>450000</v>
      </c>
      <c r="AF10" s="157">
        <v>0</v>
      </c>
      <c r="AG10" s="157">
        <v>234700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</row>
    <row r="11" spans="1:135" ht="14.25" customHeight="1">
      <c r="A11" s="129" t="s">
        <v>344</v>
      </c>
      <c r="B11" s="129" t="s">
        <v>345</v>
      </c>
      <c r="C11" s="129" t="s">
        <v>349</v>
      </c>
      <c r="D11" s="129" t="s">
        <v>347</v>
      </c>
      <c r="E11" s="129" t="s">
        <v>350</v>
      </c>
      <c r="F11" s="157">
        <v>456486</v>
      </c>
      <c r="G11" s="157">
        <v>336486</v>
      </c>
      <c r="H11" s="157">
        <v>0</v>
      </c>
      <c r="I11" s="157">
        <v>0</v>
      </c>
      <c r="J11" s="157">
        <v>0</v>
      </c>
      <c r="K11" s="157">
        <v>0</v>
      </c>
      <c r="L11" s="157">
        <v>0</v>
      </c>
      <c r="M11" s="157">
        <v>0</v>
      </c>
      <c r="N11" s="157">
        <v>0</v>
      </c>
      <c r="O11" s="157">
        <v>0</v>
      </c>
      <c r="P11" s="157">
        <v>0</v>
      </c>
      <c r="Q11" s="157">
        <v>0</v>
      </c>
      <c r="R11" s="157">
        <v>0</v>
      </c>
      <c r="S11" s="157">
        <v>0</v>
      </c>
      <c r="T11" s="157">
        <v>80000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40000</v>
      </c>
      <c r="AA11" s="157">
        <v>0</v>
      </c>
      <c r="AB11" s="157">
        <v>0</v>
      </c>
      <c r="AC11" s="157">
        <v>0</v>
      </c>
      <c r="AD11" s="157">
        <v>0</v>
      </c>
      <c r="AE11" s="157">
        <v>0</v>
      </c>
      <c r="AF11" s="157">
        <v>0</v>
      </c>
      <c r="AG11" s="157">
        <v>0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</row>
    <row r="12" spans="1:135" ht="14.25" customHeight="1">
      <c r="A12" s="129" t="s">
        <v>344</v>
      </c>
      <c r="B12" s="129" t="s">
        <v>345</v>
      </c>
      <c r="C12" s="129" t="s">
        <v>351</v>
      </c>
      <c r="D12" s="129" t="s">
        <v>347</v>
      </c>
      <c r="E12" s="129" t="s">
        <v>352</v>
      </c>
      <c r="F12" s="157">
        <v>1077530</v>
      </c>
      <c r="G12" s="157">
        <v>50000</v>
      </c>
      <c r="H12" s="157">
        <v>0</v>
      </c>
      <c r="I12" s="157">
        <v>0</v>
      </c>
      <c r="J12" s="157">
        <v>0</v>
      </c>
      <c r="K12" s="157">
        <v>0</v>
      </c>
      <c r="L12" s="157">
        <v>80000</v>
      </c>
      <c r="M12" s="157">
        <v>0</v>
      </c>
      <c r="N12" s="157">
        <v>0</v>
      </c>
      <c r="O12" s="157">
        <v>0</v>
      </c>
      <c r="P12" s="157">
        <v>0</v>
      </c>
      <c r="Q12" s="157">
        <v>0</v>
      </c>
      <c r="R12" s="157">
        <v>0</v>
      </c>
      <c r="S12" s="157">
        <v>0</v>
      </c>
      <c r="T12" s="157">
        <v>200000</v>
      </c>
      <c r="U12" s="157">
        <v>0</v>
      </c>
      <c r="V12" s="157">
        <v>0</v>
      </c>
      <c r="W12" s="157">
        <v>0</v>
      </c>
      <c r="X12" s="157">
        <v>0</v>
      </c>
      <c r="Y12" s="157">
        <v>0</v>
      </c>
      <c r="Z12" s="157">
        <v>350000</v>
      </c>
      <c r="AA12" s="157">
        <v>0</v>
      </c>
      <c r="AB12" s="157">
        <v>0</v>
      </c>
      <c r="AC12" s="157">
        <v>0</v>
      </c>
      <c r="AD12" s="157">
        <v>0</v>
      </c>
      <c r="AE12" s="157">
        <v>0</v>
      </c>
      <c r="AF12" s="157">
        <v>0</v>
      </c>
      <c r="AG12" s="157">
        <v>397530</v>
      </c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</row>
    <row r="13" spans="1:135" ht="14.25" customHeight="1">
      <c r="A13" s="129" t="s">
        <v>353</v>
      </c>
      <c r="B13" s="129" t="s">
        <v>346</v>
      </c>
      <c r="C13" s="129" t="s">
        <v>354</v>
      </c>
      <c r="D13" s="129" t="s">
        <v>347</v>
      </c>
      <c r="E13" s="129" t="s">
        <v>355</v>
      </c>
      <c r="F13" s="157">
        <v>245700</v>
      </c>
      <c r="G13" s="157">
        <v>69500</v>
      </c>
      <c r="H13" s="157">
        <v>0</v>
      </c>
      <c r="I13" s="157">
        <v>0</v>
      </c>
      <c r="J13" s="157">
        <v>0</v>
      </c>
      <c r="K13" s="157">
        <v>2000</v>
      </c>
      <c r="L13" s="157">
        <v>10000</v>
      </c>
      <c r="M13" s="157">
        <v>5000</v>
      </c>
      <c r="N13" s="157">
        <v>0</v>
      </c>
      <c r="O13" s="157">
        <v>0</v>
      </c>
      <c r="P13" s="157">
        <v>50000</v>
      </c>
      <c r="Q13" s="157">
        <v>0</v>
      </c>
      <c r="R13" s="157">
        <v>0</v>
      </c>
      <c r="S13" s="157">
        <v>0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157">
        <v>0</v>
      </c>
      <c r="Z13" s="157">
        <v>0</v>
      </c>
      <c r="AA13" s="157">
        <v>0</v>
      </c>
      <c r="AB13" s="157">
        <v>8000</v>
      </c>
      <c r="AC13" s="157">
        <v>0</v>
      </c>
      <c r="AD13" s="157">
        <v>81200</v>
      </c>
      <c r="AE13" s="157">
        <v>0</v>
      </c>
      <c r="AF13" s="157">
        <v>0</v>
      </c>
      <c r="AG13" s="157">
        <v>20000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</row>
    <row r="14" spans="1:135" ht="14.25" customHeight="1">
      <c r="A14" s="129" t="s">
        <v>356</v>
      </c>
      <c r="B14" s="129" t="s">
        <v>346</v>
      </c>
      <c r="C14" s="129" t="s">
        <v>357</v>
      </c>
      <c r="D14" s="129" t="s">
        <v>347</v>
      </c>
      <c r="E14" s="129" t="s">
        <v>358</v>
      </c>
      <c r="F14" s="157">
        <v>290700</v>
      </c>
      <c r="G14" s="157">
        <v>290700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157">
        <v>0</v>
      </c>
      <c r="R14" s="157">
        <v>0</v>
      </c>
      <c r="S14" s="157">
        <v>0</v>
      </c>
      <c r="T14" s="157">
        <v>0</v>
      </c>
      <c r="U14" s="157">
        <v>0</v>
      </c>
      <c r="V14" s="157">
        <v>0</v>
      </c>
      <c r="W14" s="157">
        <v>0</v>
      </c>
      <c r="X14" s="157">
        <v>0</v>
      </c>
      <c r="Y14" s="157">
        <v>0</v>
      </c>
      <c r="Z14" s="157">
        <v>0</v>
      </c>
      <c r="AA14" s="157">
        <v>0</v>
      </c>
      <c r="AB14" s="157">
        <v>0</v>
      </c>
      <c r="AC14" s="157">
        <v>0</v>
      </c>
      <c r="AD14" s="157">
        <v>0</v>
      </c>
      <c r="AE14" s="157">
        <v>0</v>
      </c>
      <c r="AF14" s="157">
        <v>0</v>
      </c>
      <c r="AG14" s="157">
        <v>0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</row>
    <row r="15" spans="1:135" ht="14.25" customHeight="1">
      <c r="A15" s="129" t="s">
        <v>356</v>
      </c>
      <c r="B15" s="129" t="s">
        <v>349</v>
      </c>
      <c r="C15" s="129" t="s">
        <v>359</v>
      </c>
      <c r="D15" s="129" t="s">
        <v>347</v>
      </c>
      <c r="E15" s="129" t="s">
        <v>360</v>
      </c>
      <c r="F15" s="157">
        <v>462000</v>
      </c>
      <c r="G15" s="157">
        <v>0</v>
      </c>
      <c r="H15" s="157">
        <v>0</v>
      </c>
      <c r="I15" s="157">
        <v>0</v>
      </c>
      <c r="J15" s="157">
        <v>0</v>
      </c>
      <c r="K15" s="157">
        <v>0</v>
      </c>
      <c r="L15" s="157">
        <v>0</v>
      </c>
      <c r="M15" s="157">
        <v>0</v>
      </c>
      <c r="N15" s="157">
        <v>0</v>
      </c>
      <c r="O15" s="157">
        <v>0</v>
      </c>
      <c r="P15" s="157">
        <v>0</v>
      </c>
      <c r="Q15" s="157">
        <v>0</v>
      </c>
      <c r="R15" s="157">
        <v>0</v>
      </c>
      <c r="S15" s="157">
        <v>0</v>
      </c>
      <c r="T15" s="157">
        <v>0</v>
      </c>
      <c r="U15" s="157">
        <v>0</v>
      </c>
      <c r="V15" s="157">
        <v>0</v>
      </c>
      <c r="W15" s="157">
        <v>0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57">
        <v>0</v>
      </c>
      <c r="AD15" s="157">
        <v>0</v>
      </c>
      <c r="AE15" s="157">
        <v>0</v>
      </c>
      <c r="AF15" s="157">
        <v>0</v>
      </c>
      <c r="AG15" s="157">
        <v>462000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</row>
    <row r="16" spans="1:135" ht="14.25" customHeight="1">
      <c r="A16" s="129" t="s">
        <v>368</v>
      </c>
      <c r="B16" s="129" t="s">
        <v>357</v>
      </c>
      <c r="C16" s="129" t="s">
        <v>346</v>
      </c>
      <c r="D16" s="129" t="s">
        <v>347</v>
      </c>
      <c r="E16" s="129" t="s">
        <v>369</v>
      </c>
      <c r="F16" s="157">
        <v>920000</v>
      </c>
      <c r="G16" s="157">
        <v>0</v>
      </c>
      <c r="H16" s="157">
        <v>0</v>
      </c>
      <c r="I16" s="157">
        <v>0</v>
      </c>
      <c r="J16" s="157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157">
        <v>0</v>
      </c>
      <c r="R16" s="157">
        <v>0</v>
      </c>
      <c r="S16" s="157">
        <v>0</v>
      </c>
      <c r="T16" s="157">
        <v>0</v>
      </c>
      <c r="U16" s="157">
        <v>0</v>
      </c>
      <c r="V16" s="157">
        <v>0</v>
      </c>
      <c r="W16" s="157">
        <v>0</v>
      </c>
      <c r="X16" s="157">
        <v>0</v>
      </c>
      <c r="Y16" s="157">
        <v>0</v>
      </c>
      <c r="Z16" s="157">
        <v>0</v>
      </c>
      <c r="AA16" s="157">
        <v>0</v>
      </c>
      <c r="AB16" s="157">
        <v>0</v>
      </c>
      <c r="AC16" s="157">
        <v>0</v>
      </c>
      <c r="AD16" s="157">
        <v>0</v>
      </c>
      <c r="AE16" s="157">
        <v>0</v>
      </c>
      <c r="AF16" s="157">
        <v>0</v>
      </c>
      <c r="AG16" s="157">
        <v>920000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</row>
    <row r="17" spans="1:135" ht="14.25" customHeight="1">
      <c r="A17" s="129" t="s">
        <v>373</v>
      </c>
      <c r="B17" s="129" t="s">
        <v>346</v>
      </c>
      <c r="C17" s="129" t="s">
        <v>370</v>
      </c>
      <c r="D17" s="129" t="s">
        <v>347</v>
      </c>
      <c r="E17" s="129" t="s">
        <v>374</v>
      </c>
      <c r="F17" s="157">
        <v>350100</v>
      </c>
      <c r="G17" s="157">
        <v>72400</v>
      </c>
      <c r="H17" s="157">
        <v>0</v>
      </c>
      <c r="I17" s="157">
        <v>0</v>
      </c>
      <c r="J17" s="157">
        <v>0</v>
      </c>
      <c r="K17" s="157">
        <v>3000</v>
      </c>
      <c r="L17" s="157">
        <v>15000</v>
      </c>
      <c r="M17" s="157">
        <v>10000</v>
      </c>
      <c r="N17" s="157">
        <v>0</v>
      </c>
      <c r="O17" s="157">
        <v>0</v>
      </c>
      <c r="P17" s="157">
        <v>40000</v>
      </c>
      <c r="Q17" s="157">
        <v>0</v>
      </c>
      <c r="R17" s="157">
        <v>0</v>
      </c>
      <c r="S17" s="157">
        <v>0</v>
      </c>
      <c r="T17" s="157">
        <v>0</v>
      </c>
      <c r="U17" s="157">
        <v>0</v>
      </c>
      <c r="V17" s="157">
        <v>0</v>
      </c>
      <c r="W17" s="157">
        <v>0</v>
      </c>
      <c r="X17" s="157">
        <v>0</v>
      </c>
      <c r="Y17" s="157">
        <v>0</v>
      </c>
      <c r="Z17" s="157">
        <v>0</v>
      </c>
      <c r="AA17" s="157">
        <v>0</v>
      </c>
      <c r="AB17" s="157">
        <v>145700</v>
      </c>
      <c r="AC17" s="157">
        <v>0</v>
      </c>
      <c r="AD17" s="157">
        <v>40000</v>
      </c>
      <c r="AE17" s="157">
        <v>0</v>
      </c>
      <c r="AF17" s="157">
        <v>0</v>
      </c>
      <c r="AG17" s="157">
        <v>24000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</row>
    <row r="18" spans="1:135" ht="14.25" customHeight="1">
      <c r="A18" s="129" t="s">
        <v>373</v>
      </c>
      <c r="B18" s="129" t="s">
        <v>375</v>
      </c>
      <c r="C18" s="129" t="s">
        <v>357</v>
      </c>
      <c r="D18" s="129" t="s">
        <v>347</v>
      </c>
      <c r="E18" s="129" t="s">
        <v>376</v>
      </c>
      <c r="F18" s="157">
        <v>748360</v>
      </c>
      <c r="G18" s="157">
        <v>460000</v>
      </c>
      <c r="H18" s="157">
        <v>0</v>
      </c>
      <c r="I18" s="157">
        <v>0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157">
        <v>0</v>
      </c>
      <c r="R18" s="157">
        <v>0</v>
      </c>
      <c r="S18" s="157">
        <v>0</v>
      </c>
      <c r="T18" s="157">
        <v>0</v>
      </c>
      <c r="U18" s="157">
        <v>0</v>
      </c>
      <c r="V18" s="157">
        <v>0</v>
      </c>
      <c r="W18" s="157">
        <v>0</v>
      </c>
      <c r="X18" s="157">
        <v>0</v>
      </c>
      <c r="Y18" s="157">
        <v>0</v>
      </c>
      <c r="Z18" s="157">
        <v>20000</v>
      </c>
      <c r="AA18" s="157">
        <v>0</v>
      </c>
      <c r="AB18" s="157">
        <v>0</v>
      </c>
      <c r="AC18" s="157">
        <v>0</v>
      </c>
      <c r="AD18" s="157">
        <v>0</v>
      </c>
      <c r="AE18" s="157">
        <v>0</v>
      </c>
      <c r="AF18" s="157">
        <v>0</v>
      </c>
      <c r="AG18" s="157">
        <v>268360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</row>
    <row r="19" spans="1:135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</row>
  </sheetData>
  <sheetProtection formatCells="0" formatColumns="0" formatRows="0"/>
  <mergeCells count="32">
    <mergeCell ref="H5:H6"/>
    <mergeCell ref="I5:I6"/>
    <mergeCell ref="A4:E4"/>
    <mergeCell ref="A5:C5"/>
    <mergeCell ref="D5:D6"/>
    <mergeCell ref="E5:E6"/>
    <mergeCell ref="F5:F6"/>
    <mergeCell ref="G5:G6"/>
    <mergeCell ref="J5:J6"/>
    <mergeCell ref="K5:K6"/>
    <mergeCell ref="L5:L6"/>
    <mergeCell ref="M5:M6"/>
    <mergeCell ref="P5:P6"/>
    <mergeCell ref="Q5:Q6"/>
    <mergeCell ref="N5:N6"/>
    <mergeCell ref="O5:O6"/>
    <mergeCell ref="AF5:AF6"/>
    <mergeCell ref="AG5:AG6"/>
    <mergeCell ref="R5:R6"/>
    <mergeCell ref="S5:S6"/>
    <mergeCell ref="T5:T6"/>
    <mergeCell ref="U5:U6"/>
    <mergeCell ref="V5:V6"/>
    <mergeCell ref="W5:W6"/>
    <mergeCell ref="AB5:AB6"/>
    <mergeCell ref="AC5:AC6"/>
    <mergeCell ref="AD5:AD6"/>
    <mergeCell ref="AE5:AE6"/>
    <mergeCell ref="X5:X6"/>
    <mergeCell ref="Y5:Y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 t="s">
        <v>481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</row>
    <row r="2" spans="1:138" s="6" customFormat="1" ht="20.100000000000001" customHeight="1">
      <c r="A2" s="5" t="s">
        <v>482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</row>
    <row r="3" spans="1:138" ht="14.25" customHeight="1">
      <c r="A3" s="3" t="s">
        <v>425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7" t="s">
        <v>1</v>
      </c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</row>
    <row r="4" spans="1:138" ht="14.25" customHeight="1">
      <c r="A4" s="238" t="s">
        <v>52</v>
      </c>
      <c r="B4" s="238"/>
      <c r="C4" s="238"/>
      <c r="D4" s="238"/>
      <c r="E4" s="241"/>
      <c r="F4" s="238" t="s">
        <v>53</v>
      </c>
      <c r="G4" s="18" t="s">
        <v>111</v>
      </c>
      <c r="H4" s="16"/>
      <c r="I4" s="16"/>
      <c r="J4" s="16"/>
      <c r="K4" s="16"/>
      <c r="L4" s="16" t="s">
        <v>113</v>
      </c>
      <c r="M4" s="16"/>
      <c r="N4" s="16"/>
      <c r="O4" s="16" t="s">
        <v>114</v>
      </c>
      <c r="P4" s="16"/>
      <c r="Q4" s="16"/>
      <c r="R4" s="18"/>
      <c r="S4" s="16"/>
      <c r="T4" s="18"/>
      <c r="U4" s="18" t="s">
        <v>115</v>
      </c>
      <c r="V4" s="200"/>
      <c r="W4" s="15"/>
      <c r="X4" s="18" t="s">
        <v>112</v>
      </c>
      <c r="Y4" s="16"/>
      <c r="Z4" s="16"/>
      <c r="AA4" s="18"/>
      <c r="AB4" s="16"/>
      <c r="AC4" s="16"/>
      <c r="AD4" s="18"/>
      <c r="AE4" s="16"/>
      <c r="AF4" s="16"/>
      <c r="AG4" s="18"/>
      <c r="AH4" s="16"/>
      <c r="AI4" s="16"/>
      <c r="AJ4" s="16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</row>
    <row r="5" spans="1:138" ht="14.25" customHeight="1">
      <c r="A5" s="238" t="s">
        <v>42</v>
      </c>
      <c r="B5" s="238"/>
      <c r="C5" s="238"/>
      <c r="D5" s="238" t="s">
        <v>43</v>
      </c>
      <c r="E5" s="238" t="s">
        <v>56</v>
      </c>
      <c r="F5" s="238"/>
      <c r="G5" s="270" t="s">
        <v>45</v>
      </c>
      <c r="H5" s="270" t="s">
        <v>167</v>
      </c>
      <c r="I5" s="270" t="s">
        <v>168</v>
      </c>
      <c r="J5" s="270" t="s">
        <v>169</v>
      </c>
      <c r="K5" s="270" t="s">
        <v>170</v>
      </c>
      <c r="L5" s="270" t="s">
        <v>45</v>
      </c>
      <c r="M5" s="270" t="s">
        <v>197</v>
      </c>
      <c r="N5" s="270" t="s">
        <v>198</v>
      </c>
      <c r="O5" s="270" t="s">
        <v>45</v>
      </c>
      <c r="P5" s="270" t="s">
        <v>199</v>
      </c>
      <c r="Q5" s="270" t="s">
        <v>200</v>
      </c>
      <c r="R5" s="272" t="s">
        <v>201</v>
      </c>
      <c r="S5" s="274" t="s">
        <v>202</v>
      </c>
      <c r="T5" s="270" t="s">
        <v>203</v>
      </c>
      <c r="U5" s="270" t="s">
        <v>45</v>
      </c>
      <c r="V5" s="270" t="s">
        <v>115</v>
      </c>
      <c r="W5" s="270" t="s">
        <v>204</v>
      </c>
      <c r="X5" s="270" t="s">
        <v>45</v>
      </c>
      <c r="Y5" s="270" t="s">
        <v>171</v>
      </c>
      <c r="Z5" s="270" t="s">
        <v>172</v>
      </c>
      <c r="AA5" s="270" t="s">
        <v>173</v>
      </c>
      <c r="AB5" s="270" t="s">
        <v>174</v>
      </c>
      <c r="AC5" s="270" t="s">
        <v>175</v>
      </c>
      <c r="AD5" s="270" t="s">
        <v>176</v>
      </c>
      <c r="AE5" s="270" t="s">
        <v>177</v>
      </c>
      <c r="AF5" s="270" t="s">
        <v>178</v>
      </c>
      <c r="AG5" s="270" t="s">
        <v>179</v>
      </c>
      <c r="AH5" s="270" t="s">
        <v>180</v>
      </c>
      <c r="AI5" s="270" t="s">
        <v>181</v>
      </c>
      <c r="AJ5" s="270" t="s">
        <v>182</v>
      </c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</row>
    <row r="6" spans="1:138" ht="14.25" customHeight="1">
      <c r="A6" s="17" t="s">
        <v>46</v>
      </c>
      <c r="B6" s="17" t="s">
        <v>47</v>
      </c>
      <c r="C6" s="17" t="s">
        <v>48</v>
      </c>
      <c r="D6" s="238"/>
      <c r="E6" s="238"/>
      <c r="F6" s="239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2" customFormat="1" ht="14.25" customHeight="1">
      <c r="A7" s="129"/>
      <c r="B7" s="129"/>
      <c r="C7" s="129"/>
      <c r="D7" s="129"/>
      <c r="E7" s="129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</row>
    <row r="16" spans="1:138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</row>
    <row r="17" spans="1:138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</row>
    <row r="18" spans="1:13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</row>
    <row r="19" spans="1:138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</row>
  </sheetData>
  <sheetProtection formatCells="0" formatColumns="0" formatRows="0"/>
  <mergeCells count="35">
    <mergeCell ref="H5:H6"/>
    <mergeCell ref="I5:I6"/>
    <mergeCell ref="J5:J6"/>
    <mergeCell ref="K5:K6"/>
    <mergeCell ref="L5:L6"/>
    <mergeCell ref="N5:N6"/>
    <mergeCell ref="AD5:AD6"/>
    <mergeCell ref="AE5:AE6"/>
    <mergeCell ref="A4:E4"/>
    <mergeCell ref="A5:C5"/>
    <mergeCell ref="D5:D6"/>
    <mergeCell ref="E5:E6"/>
    <mergeCell ref="M5:M6"/>
    <mergeCell ref="O5:O6"/>
    <mergeCell ref="G5:G6"/>
    <mergeCell ref="F4:F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Y5:Y6"/>
    <mergeCell ref="Z5:Z6"/>
    <mergeCell ref="AA5:AA6"/>
    <mergeCell ref="AJ5:AJ6"/>
    <mergeCell ref="AF5:AF6"/>
    <mergeCell ref="AG5:AG6"/>
    <mergeCell ref="AH5:AH6"/>
    <mergeCell ref="AI5:AI6"/>
    <mergeCell ref="AB5:AB6"/>
    <mergeCell ref="AC5:AC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1640625" style="1"/>
  </cols>
  <sheetData>
    <row r="1" spans="1:130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A1" s="3"/>
      <c r="AB1" s="4" t="s">
        <v>249</v>
      </c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s="6" customFormat="1" ht="20.100000000000001" customHeight="1">
      <c r="A2" s="5" t="s">
        <v>246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"/>
      <c r="AA2" s="14"/>
      <c r="AB2" s="14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</row>
    <row r="3" spans="1:130" ht="14.25" customHeight="1">
      <c r="A3" s="3" t="s">
        <v>380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AA3" s="3"/>
      <c r="AB3" s="7" t="s">
        <v>1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>
      <c r="A4" s="238" t="s">
        <v>52</v>
      </c>
      <c r="B4" s="238"/>
      <c r="C4" s="238"/>
      <c r="D4" s="238"/>
      <c r="E4" s="241"/>
      <c r="F4" s="238" t="s">
        <v>53</v>
      </c>
      <c r="G4" s="16" t="s">
        <v>248</v>
      </c>
      <c r="H4" s="16"/>
      <c r="I4" s="16"/>
      <c r="J4" s="16"/>
      <c r="K4" s="16"/>
      <c r="L4" s="16"/>
      <c r="M4" s="16"/>
      <c r="N4" s="18"/>
      <c r="O4" s="16"/>
      <c r="P4" s="16"/>
      <c r="Q4" s="16"/>
      <c r="R4" s="16"/>
      <c r="S4" s="16"/>
      <c r="T4" s="16"/>
      <c r="U4" s="16"/>
      <c r="V4" s="16"/>
      <c r="W4" s="16"/>
      <c r="X4" s="15" t="s">
        <v>239</v>
      </c>
      <c r="Y4" s="16"/>
      <c r="Z4" s="16"/>
      <c r="AA4" s="19"/>
      <c r="AB4" s="19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</row>
    <row r="5" spans="1:130" ht="14.25" customHeight="1">
      <c r="A5" s="238" t="s">
        <v>42</v>
      </c>
      <c r="B5" s="238"/>
      <c r="C5" s="238"/>
      <c r="D5" s="238" t="s">
        <v>43</v>
      </c>
      <c r="E5" s="238" t="s">
        <v>56</v>
      </c>
      <c r="F5" s="238"/>
      <c r="G5" s="270" t="s">
        <v>45</v>
      </c>
      <c r="H5" s="270" t="s">
        <v>183</v>
      </c>
      <c r="I5" s="270" t="s">
        <v>184</v>
      </c>
      <c r="J5" s="270" t="s">
        <v>185</v>
      </c>
      <c r="K5" s="270" t="s">
        <v>186</v>
      </c>
      <c r="L5" s="270" t="s">
        <v>187</v>
      </c>
      <c r="M5" s="270" t="s">
        <v>188</v>
      </c>
      <c r="N5" s="270" t="s">
        <v>189</v>
      </c>
      <c r="O5" s="270" t="s">
        <v>190</v>
      </c>
      <c r="P5" s="270" t="s">
        <v>191</v>
      </c>
      <c r="Q5" s="270" t="s">
        <v>192</v>
      </c>
      <c r="R5" s="270" t="s">
        <v>193</v>
      </c>
      <c r="S5" s="270" t="s">
        <v>194</v>
      </c>
      <c r="T5" s="270" t="s">
        <v>195</v>
      </c>
      <c r="U5" s="270" t="s">
        <v>180</v>
      </c>
      <c r="V5" s="270" t="s">
        <v>181</v>
      </c>
      <c r="W5" s="270" t="s">
        <v>196</v>
      </c>
      <c r="X5" s="270" t="s">
        <v>45</v>
      </c>
      <c r="Y5" s="270" t="s">
        <v>205</v>
      </c>
      <c r="Z5" s="270" t="s">
        <v>206</v>
      </c>
      <c r="AA5" s="238" t="s">
        <v>207</v>
      </c>
      <c r="AB5" s="238" t="s">
        <v>208</v>
      </c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</row>
    <row r="6" spans="1:130" ht="14.25" customHeight="1">
      <c r="A6" s="17" t="s">
        <v>46</v>
      </c>
      <c r="B6" s="17" t="s">
        <v>47</v>
      </c>
      <c r="C6" s="17" t="s">
        <v>48</v>
      </c>
      <c r="D6" s="238"/>
      <c r="E6" s="238"/>
      <c r="F6" s="239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39"/>
      <c r="AB6" s="239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s="2" customFormat="1" ht="14.25" customHeight="1">
      <c r="A7" s="129"/>
      <c r="B7" s="129"/>
      <c r="C7" s="129"/>
      <c r="D7" s="129"/>
      <c r="E7" s="129" t="s">
        <v>41</v>
      </c>
      <c r="F7" s="157">
        <f t="shared" ref="F7:O9" si="0">F8</f>
        <v>25000</v>
      </c>
      <c r="G7" s="157">
        <f t="shared" si="0"/>
        <v>25000</v>
      </c>
      <c r="H7" s="157">
        <f t="shared" si="0"/>
        <v>0</v>
      </c>
      <c r="I7" s="157">
        <f t="shared" si="0"/>
        <v>0</v>
      </c>
      <c r="J7" s="157">
        <f t="shared" si="0"/>
        <v>0</v>
      </c>
      <c r="K7" s="157">
        <f t="shared" si="0"/>
        <v>0</v>
      </c>
      <c r="L7" s="157">
        <f t="shared" si="0"/>
        <v>0</v>
      </c>
      <c r="M7" s="157">
        <f t="shared" si="0"/>
        <v>0</v>
      </c>
      <c r="N7" s="157">
        <f t="shared" si="0"/>
        <v>0</v>
      </c>
      <c r="O7" s="157">
        <f t="shared" si="0"/>
        <v>0</v>
      </c>
      <c r="P7" s="157">
        <f t="shared" ref="P7:Y9" si="1">P8</f>
        <v>0</v>
      </c>
      <c r="Q7" s="157">
        <f t="shared" si="1"/>
        <v>0</v>
      </c>
      <c r="R7" s="157">
        <f t="shared" si="1"/>
        <v>0</v>
      </c>
      <c r="S7" s="157">
        <f t="shared" si="1"/>
        <v>0</v>
      </c>
      <c r="T7" s="157">
        <f t="shared" si="1"/>
        <v>0</v>
      </c>
      <c r="U7" s="157">
        <f t="shared" si="1"/>
        <v>0</v>
      </c>
      <c r="V7" s="157">
        <f t="shared" si="1"/>
        <v>0</v>
      </c>
      <c r="W7" s="157">
        <f t="shared" si="1"/>
        <v>25000</v>
      </c>
      <c r="X7" s="157">
        <f t="shared" si="1"/>
        <v>0</v>
      </c>
      <c r="Y7" s="157">
        <f t="shared" si="1"/>
        <v>0</v>
      </c>
      <c r="Z7" s="157">
        <f t="shared" ref="Z7:AB9" si="2">Z8</f>
        <v>0</v>
      </c>
      <c r="AA7" s="157">
        <f t="shared" si="2"/>
        <v>0</v>
      </c>
      <c r="AB7" s="157">
        <f t="shared" si="2"/>
        <v>0</v>
      </c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0" ht="14.25" customHeight="1">
      <c r="A8" s="129"/>
      <c r="B8" s="129"/>
      <c r="C8" s="129"/>
      <c r="D8" s="129" t="s">
        <v>340</v>
      </c>
      <c r="E8" s="129" t="s">
        <v>341</v>
      </c>
      <c r="F8" s="157">
        <f t="shared" si="0"/>
        <v>25000</v>
      </c>
      <c r="G8" s="157">
        <f t="shared" si="0"/>
        <v>25000</v>
      </c>
      <c r="H8" s="157">
        <f t="shared" si="0"/>
        <v>0</v>
      </c>
      <c r="I8" s="157">
        <f t="shared" si="0"/>
        <v>0</v>
      </c>
      <c r="J8" s="157">
        <f t="shared" si="0"/>
        <v>0</v>
      </c>
      <c r="K8" s="157">
        <f t="shared" si="0"/>
        <v>0</v>
      </c>
      <c r="L8" s="157">
        <f t="shared" si="0"/>
        <v>0</v>
      </c>
      <c r="M8" s="157">
        <f t="shared" si="0"/>
        <v>0</v>
      </c>
      <c r="N8" s="157">
        <f t="shared" si="0"/>
        <v>0</v>
      </c>
      <c r="O8" s="157">
        <f t="shared" si="0"/>
        <v>0</v>
      </c>
      <c r="P8" s="157">
        <f t="shared" si="1"/>
        <v>0</v>
      </c>
      <c r="Q8" s="157">
        <f t="shared" si="1"/>
        <v>0</v>
      </c>
      <c r="R8" s="157">
        <f t="shared" si="1"/>
        <v>0</v>
      </c>
      <c r="S8" s="157">
        <f t="shared" si="1"/>
        <v>0</v>
      </c>
      <c r="T8" s="157">
        <f t="shared" si="1"/>
        <v>0</v>
      </c>
      <c r="U8" s="157">
        <f t="shared" si="1"/>
        <v>0</v>
      </c>
      <c r="V8" s="157">
        <f t="shared" si="1"/>
        <v>0</v>
      </c>
      <c r="W8" s="157">
        <f t="shared" si="1"/>
        <v>25000</v>
      </c>
      <c r="X8" s="157">
        <f t="shared" si="1"/>
        <v>0</v>
      </c>
      <c r="Y8" s="157">
        <f t="shared" si="1"/>
        <v>0</v>
      </c>
      <c r="Z8" s="157">
        <f t="shared" si="2"/>
        <v>0</v>
      </c>
      <c r="AA8" s="157">
        <f t="shared" si="2"/>
        <v>0</v>
      </c>
      <c r="AB8" s="157">
        <f t="shared" si="2"/>
        <v>0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</row>
    <row r="9" spans="1:130" ht="14.25" customHeight="1">
      <c r="A9" s="129"/>
      <c r="B9" s="129"/>
      <c r="C9" s="129"/>
      <c r="D9" s="129" t="s">
        <v>342</v>
      </c>
      <c r="E9" s="129" t="s">
        <v>343</v>
      </c>
      <c r="F9" s="157">
        <f t="shared" si="0"/>
        <v>25000</v>
      </c>
      <c r="G9" s="157">
        <f t="shared" si="0"/>
        <v>25000</v>
      </c>
      <c r="H9" s="157">
        <f t="shared" si="0"/>
        <v>0</v>
      </c>
      <c r="I9" s="157">
        <f t="shared" si="0"/>
        <v>0</v>
      </c>
      <c r="J9" s="157">
        <f t="shared" si="0"/>
        <v>0</v>
      </c>
      <c r="K9" s="157">
        <f t="shared" si="0"/>
        <v>0</v>
      </c>
      <c r="L9" s="157">
        <f t="shared" si="0"/>
        <v>0</v>
      </c>
      <c r="M9" s="157">
        <f t="shared" si="0"/>
        <v>0</v>
      </c>
      <c r="N9" s="157">
        <f t="shared" si="0"/>
        <v>0</v>
      </c>
      <c r="O9" s="157">
        <f t="shared" si="0"/>
        <v>0</v>
      </c>
      <c r="P9" s="157">
        <f t="shared" si="1"/>
        <v>0</v>
      </c>
      <c r="Q9" s="157">
        <f t="shared" si="1"/>
        <v>0</v>
      </c>
      <c r="R9" s="157">
        <f t="shared" si="1"/>
        <v>0</v>
      </c>
      <c r="S9" s="157">
        <f t="shared" si="1"/>
        <v>0</v>
      </c>
      <c r="T9" s="157">
        <f t="shared" si="1"/>
        <v>0</v>
      </c>
      <c r="U9" s="157">
        <f t="shared" si="1"/>
        <v>0</v>
      </c>
      <c r="V9" s="157">
        <f t="shared" si="1"/>
        <v>0</v>
      </c>
      <c r="W9" s="157">
        <f t="shared" si="1"/>
        <v>25000</v>
      </c>
      <c r="X9" s="157">
        <f t="shared" si="1"/>
        <v>0</v>
      </c>
      <c r="Y9" s="157">
        <f t="shared" si="1"/>
        <v>0</v>
      </c>
      <c r="Z9" s="157">
        <f t="shared" si="2"/>
        <v>0</v>
      </c>
      <c r="AA9" s="157">
        <f t="shared" si="2"/>
        <v>0</v>
      </c>
      <c r="AB9" s="157">
        <f t="shared" si="2"/>
        <v>0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14.25" customHeight="1">
      <c r="A10" s="129" t="s">
        <v>356</v>
      </c>
      <c r="B10" s="129" t="s">
        <v>349</v>
      </c>
      <c r="C10" s="129" t="s">
        <v>359</v>
      </c>
      <c r="D10" s="129" t="s">
        <v>347</v>
      </c>
      <c r="E10" s="129" t="s">
        <v>360</v>
      </c>
      <c r="F10" s="157">
        <v>25000</v>
      </c>
      <c r="G10" s="157">
        <v>25000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0</v>
      </c>
      <c r="R10" s="157">
        <v>0</v>
      </c>
      <c r="S10" s="157">
        <v>0</v>
      </c>
      <c r="T10" s="157">
        <v>0</v>
      </c>
      <c r="U10" s="157">
        <v>0</v>
      </c>
      <c r="V10" s="157">
        <v>0</v>
      </c>
      <c r="W10" s="157">
        <v>25000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</row>
    <row r="11" spans="1:130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</row>
    <row r="12" spans="1:130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</row>
    <row r="13" spans="1:130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</row>
    <row r="14" spans="1:130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</row>
    <row r="15" spans="1:130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</row>
    <row r="16" spans="1:130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</row>
    <row r="17" spans="1:130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</row>
    <row r="18" spans="1:130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</row>
    <row r="19" spans="1:130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</row>
    <row r="20" spans="1:130" ht="14.25" customHeight="1">
      <c r="AA20" s="2"/>
    </row>
    <row r="21" spans="1:130" ht="14.25" customHeight="1">
      <c r="Z21" s="2"/>
      <c r="AA21" s="2"/>
    </row>
    <row r="22" spans="1:130" ht="14.25" customHeight="1">
      <c r="Z22" s="2"/>
    </row>
  </sheetData>
  <sheetProtection formatCells="0" formatColumns="0" formatRows="0"/>
  <mergeCells count="27">
    <mergeCell ref="L5:L6"/>
    <mergeCell ref="M5:M6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N5:N6"/>
    <mergeCell ref="O5:O6"/>
    <mergeCell ref="P5:P6"/>
    <mergeCell ref="Q5:Q6"/>
    <mergeCell ref="T5:T6"/>
    <mergeCell ref="U5:U6"/>
    <mergeCell ref="R5:R6"/>
    <mergeCell ref="S5:S6"/>
    <mergeCell ref="AB5:AB6"/>
    <mergeCell ref="X5:X6"/>
    <mergeCell ref="Y5:Y6"/>
    <mergeCell ref="V5:V6"/>
    <mergeCell ref="W5:W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6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1640625" style="1"/>
  </cols>
  <sheetData>
    <row r="1" spans="1:243" ht="14.25" customHeight="1">
      <c r="A1" s="2"/>
      <c r="B1" s="3"/>
      <c r="C1" s="3"/>
      <c r="D1" s="3"/>
      <c r="E1" s="3"/>
      <c r="F1" s="3"/>
      <c r="G1" s="4" t="s">
        <v>252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</row>
    <row r="2" spans="1:243" ht="20.100000000000001" customHeight="1">
      <c r="A2" s="5" t="s">
        <v>213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</row>
    <row r="3" spans="1:243" ht="14.25" customHeight="1">
      <c r="A3" s="143" t="s">
        <v>379</v>
      </c>
      <c r="B3" s="3"/>
      <c r="C3" s="3"/>
      <c r="D3" s="3"/>
      <c r="E3" s="3"/>
      <c r="F3" s="3"/>
      <c r="G3" s="7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</row>
    <row r="4" spans="1:243" ht="14.25" customHeight="1">
      <c r="A4" s="241" t="s">
        <v>214</v>
      </c>
      <c r="B4" s="268"/>
      <c r="C4" s="268"/>
      <c r="D4" s="268"/>
      <c r="E4" s="268"/>
      <c r="F4" s="276"/>
      <c r="G4" s="238" t="s">
        <v>215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</row>
    <row r="5" spans="1:243" ht="14.25" customHeight="1">
      <c r="A5" s="242" t="s">
        <v>42</v>
      </c>
      <c r="B5" s="242"/>
      <c r="C5" s="242"/>
      <c r="D5" s="242" t="s">
        <v>43</v>
      </c>
      <c r="E5" s="242" t="s">
        <v>216</v>
      </c>
      <c r="F5" s="239" t="s">
        <v>336</v>
      </c>
      <c r="G5" s="23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</row>
    <row r="6" spans="1:243" ht="14.25" customHeight="1">
      <c r="A6" s="8" t="s">
        <v>46</v>
      </c>
      <c r="B6" s="9" t="s">
        <v>47</v>
      </c>
      <c r="C6" s="9" t="s">
        <v>48</v>
      </c>
      <c r="D6" s="240"/>
      <c r="E6" s="240"/>
      <c r="F6" s="266"/>
      <c r="G6" s="23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</row>
    <row r="7" spans="1:243" s="2" customFormat="1" ht="14.25" customHeight="1">
      <c r="A7" s="155"/>
      <c r="B7" s="155"/>
      <c r="C7" s="155"/>
      <c r="D7" s="155"/>
      <c r="E7" s="155" t="s">
        <v>41</v>
      </c>
      <c r="F7" s="155"/>
      <c r="G7" s="10">
        <f>G8</f>
        <v>12902750.359999999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</row>
    <row r="8" spans="1:243" ht="14.25" customHeight="1">
      <c r="A8" s="155"/>
      <c r="B8" s="155"/>
      <c r="C8" s="155"/>
      <c r="D8" s="155" t="s">
        <v>340</v>
      </c>
      <c r="E8" s="155" t="s">
        <v>341</v>
      </c>
      <c r="F8" s="155"/>
      <c r="G8" s="10">
        <f>G9</f>
        <v>12902750.359999999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</row>
    <row r="9" spans="1:243" ht="14.25" customHeight="1">
      <c r="A9" s="155"/>
      <c r="B9" s="155"/>
      <c r="C9" s="155"/>
      <c r="D9" s="155" t="s">
        <v>342</v>
      </c>
      <c r="E9" s="155" t="s">
        <v>343</v>
      </c>
      <c r="F9" s="155"/>
      <c r="G9" s="10">
        <f>SUM(G10:G26)</f>
        <v>12902750.359999999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</row>
    <row r="10" spans="1:243" ht="14.25" customHeight="1">
      <c r="A10" s="155" t="s">
        <v>344</v>
      </c>
      <c r="B10" s="155" t="s">
        <v>345</v>
      </c>
      <c r="C10" s="155" t="s">
        <v>349</v>
      </c>
      <c r="D10" s="155" t="s">
        <v>347</v>
      </c>
      <c r="E10" s="155" t="s">
        <v>483</v>
      </c>
      <c r="F10" s="155" t="s">
        <v>484</v>
      </c>
      <c r="G10" s="10">
        <v>80000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</row>
    <row r="11" spans="1:243" ht="14.25" customHeight="1">
      <c r="A11" s="155" t="s">
        <v>344</v>
      </c>
      <c r="B11" s="155" t="s">
        <v>345</v>
      </c>
      <c r="C11" s="155" t="s">
        <v>349</v>
      </c>
      <c r="D11" s="155" t="s">
        <v>347</v>
      </c>
      <c r="E11" s="155" t="s">
        <v>485</v>
      </c>
      <c r="F11" s="155" t="s">
        <v>484</v>
      </c>
      <c r="G11" s="10">
        <v>60000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</row>
    <row r="12" spans="1:243" ht="14.25" customHeight="1">
      <c r="A12" s="155" t="s">
        <v>344</v>
      </c>
      <c r="B12" s="155" t="s">
        <v>345</v>
      </c>
      <c r="C12" s="155" t="s">
        <v>349</v>
      </c>
      <c r="D12" s="155" t="s">
        <v>347</v>
      </c>
      <c r="E12" s="155" t="s">
        <v>486</v>
      </c>
      <c r="F12" s="155" t="s">
        <v>484</v>
      </c>
      <c r="G12" s="10">
        <v>100000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</row>
    <row r="13" spans="1:243" ht="14.25" customHeight="1">
      <c r="A13" s="155" t="s">
        <v>344</v>
      </c>
      <c r="B13" s="155" t="s">
        <v>345</v>
      </c>
      <c r="C13" s="155" t="s">
        <v>349</v>
      </c>
      <c r="D13" s="155" t="s">
        <v>347</v>
      </c>
      <c r="E13" s="155" t="s">
        <v>487</v>
      </c>
      <c r="F13" s="155" t="s">
        <v>484</v>
      </c>
      <c r="G13" s="10">
        <v>186486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</row>
    <row r="14" spans="1:243" ht="14.25" customHeight="1">
      <c r="A14" s="155" t="s">
        <v>344</v>
      </c>
      <c r="B14" s="155" t="s">
        <v>345</v>
      </c>
      <c r="C14" s="155" t="s">
        <v>349</v>
      </c>
      <c r="D14" s="155" t="s">
        <v>347</v>
      </c>
      <c r="E14" s="155" t="s">
        <v>488</v>
      </c>
      <c r="F14" s="155" t="s">
        <v>484</v>
      </c>
      <c r="G14" s="10">
        <v>30000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</row>
    <row r="15" spans="1:243" ht="14.25" customHeight="1">
      <c r="A15" s="155" t="s">
        <v>344</v>
      </c>
      <c r="B15" s="155" t="s">
        <v>345</v>
      </c>
      <c r="C15" s="155" t="s">
        <v>351</v>
      </c>
      <c r="D15" s="155" t="s">
        <v>347</v>
      </c>
      <c r="E15" s="155" t="s">
        <v>489</v>
      </c>
      <c r="F15" s="155" t="s">
        <v>484</v>
      </c>
      <c r="G15" s="10">
        <v>50000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</row>
    <row r="16" spans="1:243" ht="14.25" customHeight="1">
      <c r="A16" s="155" t="s">
        <v>344</v>
      </c>
      <c r="B16" s="155" t="s">
        <v>345</v>
      </c>
      <c r="C16" s="155" t="s">
        <v>351</v>
      </c>
      <c r="D16" s="155" t="s">
        <v>347</v>
      </c>
      <c r="E16" s="155" t="s">
        <v>490</v>
      </c>
      <c r="F16" s="155" t="s">
        <v>484</v>
      </c>
      <c r="G16" s="10">
        <v>567530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</row>
    <row r="17" spans="1:243" ht="14.25" customHeight="1">
      <c r="A17" s="155" t="s">
        <v>344</v>
      </c>
      <c r="B17" s="155" t="s">
        <v>345</v>
      </c>
      <c r="C17" s="155" t="s">
        <v>351</v>
      </c>
      <c r="D17" s="155" t="s">
        <v>347</v>
      </c>
      <c r="E17" s="155" t="s">
        <v>491</v>
      </c>
      <c r="F17" s="155" t="s">
        <v>484</v>
      </c>
      <c r="G17" s="10">
        <v>100000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</row>
    <row r="18" spans="1:243" ht="14.25" customHeight="1">
      <c r="A18" s="155" t="s">
        <v>344</v>
      </c>
      <c r="B18" s="155" t="s">
        <v>345</v>
      </c>
      <c r="C18" s="155" t="s">
        <v>351</v>
      </c>
      <c r="D18" s="155" t="s">
        <v>347</v>
      </c>
      <c r="E18" s="155" t="s">
        <v>492</v>
      </c>
      <c r="F18" s="155" t="s">
        <v>484</v>
      </c>
      <c r="G18" s="10">
        <v>130000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</row>
    <row r="19" spans="1:243" ht="14.25" customHeight="1">
      <c r="A19" s="155" t="s">
        <v>344</v>
      </c>
      <c r="B19" s="155" t="s">
        <v>345</v>
      </c>
      <c r="C19" s="155" t="s">
        <v>351</v>
      </c>
      <c r="D19" s="155" t="s">
        <v>347</v>
      </c>
      <c r="E19" s="155" t="s">
        <v>493</v>
      </c>
      <c r="F19" s="155" t="s">
        <v>484</v>
      </c>
      <c r="G19" s="10">
        <v>230000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</row>
    <row r="20" spans="1:243" ht="14.25" customHeight="1">
      <c r="A20" s="155" t="s">
        <v>356</v>
      </c>
      <c r="B20" s="155" t="s">
        <v>349</v>
      </c>
      <c r="C20" s="155" t="s">
        <v>359</v>
      </c>
      <c r="D20" s="155" t="s">
        <v>347</v>
      </c>
      <c r="E20" s="155" t="s">
        <v>494</v>
      </c>
      <c r="F20" s="155" t="s">
        <v>495</v>
      </c>
      <c r="G20" s="10">
        <v>132000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</row>
    <row r="21" spans="1:243" ht="14.25" customHeight="1">
      <c r="A21" s="155" t="s">
        <v>356</v>
      </c>
      <c r="B21" s="155" t="s">
        <v>349</v>
      </c>
      <c r="C21" s="155" t="s">
        <v>359</v>
      </c>
      <c r="D21" s="155" t="s">
        <v>347</v>
      </c>
      <c r="E21" s="155" t="s">
        <v>496</v>
      </c>
      <c r="F21" s="155" t="s">
        <v>495</v>
      </c>
      <c r="G21" s="10">
        <v>355000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</row>
    <row r="22" spans="1:243" ht="14.25" customHeight="1">
      <c r="A22" s="155" t="s">
        <v>356</v>
      </c>
      <c r="B22" s="155" t="s">
        <v>349</v>
      </c>
      <c r="C22" s="155" t="s">
        <v>359</v>
      </c>
      <c r="D22" s="155" t="s">
        <v>347</v>
      </c>
      <c r="E22" s="155" t="s">
        <v>497</v>
      </c>
      <c r="F22" s="155" t="s">
        <v>495</v>
      </c>
      <c r="G22" s="10">
        <v>2233028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</row>
    <row r="23" spans="1:243" ht="14.25" customHeight="1">
      <c r="A23" s="155" t="s">
        <v>368</v>
      </c>
      <c r="B23" s="155" t="s">
        <v>357</v>
      </c>
      <c r="C23" s="155" t="s">
        <v>346</v>
      </c>
      <c r="D23" s="155" t="s">
        <v>347</v>
      </c>
      <c r="E23" s="155" t="s">
        <v>498</v>
      </c>
      <c r="F23" s="155" t="s">
        <v>484</v>
      </c>
      <c r="G23" s="10">
        <v>920000</v>
      </c>
    </row>
    <row r="24" spans="1:243" ht="14.25" customHeight="1">
      <c r="A24" s="155" t="s">
        <v>373</v>
      </c>
      <c r="B24" s="155" t="s">
        <v>375</v>
      </c>
      <c r="C24" s="155" t="s">
        <v>357</v>
      </c>
      <c r="D24" s="155" t="s">
        <v>347</v>
      </c>
      <c r="E24" s="155" t="s">
        <v>499</v>
      </c>
      <c r="F24" s="155" t="s">
        <v>484</v>
      </c>
      <c r="G24" s="10">
        <v>6980346.3600000003</v>
      </c>
    </row>
    <row r="25" spans="1:243" ht="14.25" customHeight="1">
      <c r="A25" s="155" t="s">
        <v>373</v>
      </c>
      <c r="B25" s="155" t="s">
        <v>375</v>
      </c>
      <c r="C25" s="155" t="s">
        <v>357</v>
      </c>
      <c r="D25" s="155" t="s">
        <v>347</v>
      </c>
      <c r="E25" s="155" t="s">
        <v>500</v>
      </c>
      <c r="F25" s="155" t="s">
        <v>484</v>
      </c>
      <c r="G25" s="10">
        <v>640000</v>
      </c>
    </row>
    <row r="26" spans="1:243" ht="14.25" customHeight="1">
      <c r="A26" s="155" t="s">
        <v>373</v>
      </c>
      <c r="B26" s="155" t="s">
        <v>375</v>
      </c>
      <c r="C26" s="155" t="s">
        <v>357</v>
      </c>
      <c r="D26" s="155" t="s">
        <v>347</v>
      </c>
      <c r="E26" s="155" t="s">
        <v>501</v>
      </c>
      <c r="F26" s="155" t="s">
        <v>484</v>
      </c>
      <c r="G26" s="10">
        <v>108360</v>
      </c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1640625" style="1"/>
  </cols>
  <sheetData>
    <row r="1" spans="1:9" ht="14.25" customHeight="1">
      <c r="A1" s="2"/>
      <c r="B1" s="3"/>
      <c r="C1" s="3"/>
      <c r="D1" s="3"/>
      <c r="E1" s="3"/>
      <c r="F1" s="3"/>
      <c r="G1" s="3"/>
      <c r="H1" s="3"/>
      <c r="I1" s="4" t="s">
        <v>235</v>
      </c>
    </row>
    <row r="2" spans="1:9" ht="20.100000000000001" customHeight="1">
      <c r="A2" s="5" t="s">
        <v>250</v>
      </c>
      <c r="B2" s="6"/>
      <c r="C2" s="6"/>
      <c r="D2" s="6"/>
      <c r="E2" s="6"/>
      <c r="F2" s="6"/>
      <c r="G2" s="6"/>
      <c r="H2" s="6"/>
      <c r="I2" s="6"/>
    </row>
    <row r="3" spans="1:9" ht="14.25" customHeight="1">
      <c r="A3" s="143" t="s">
        <v>380</v>
      </c>
      <c r="B3" s="3"/>
      <c r="C3" s="3"/>
      <c r="D3" s="3"/>
      <c r="E3" s="3"/>
      <c r="F3" s="3"/>
      <c r="G3" s="3"/>
      <c r="H3" s="3"/>
      <c r="I3" s="7" t="s">
        <v>1</v>
      </c>
    </row>
    <row r="4" spans="1:9" ht="14.25" customHeight="1">
      <c r="A4" s="241" t="s">
        <v>52</v>
      </c>
      <c r="B4" s="268"/>
      <c r="C4" s="268"/>
      <c r="D4" s="268"/>
      <c r="E4" s="268"/>
      <c r="F4" s="276"/>
      <c r="G4" s="238" t="s">
        <v>218</v>
      </c>
      <c r="H4" s="239"/>
      <c r="I4" s="239"/>
    </row>
    <row r="5" spans="1:9" ht="14.25" customHeight="1">
      <c r="A5" s="242" t="s">
        <v>42</v>
      </c>
      <c r="B5" s="242"/>
      <c r="C5" s="242"/>
      <c r="D5" s="242" t="s">
        <v>43</v>
      </c>
      <c r="E5" s="242" t="s">
        <v>56</v>
      </c>
      <c r="F5" s="239" t="s">
        <v>336</v>
      </c>
      <c r="G5" s="242" t="s">
        <v>53</v>
      </c>
      <c r="H5" s="241" t="s">
        <v>54</v>
      </c>
      <c r="I5" s="238" t="s">
        <v>55</v>
      </c>
    </row>
    <row r="6" spans="1:9" ht="14.25" customHeight="1">
      <c r="A6" s="8" t="s">
        <v>46</v>
      </c>
      <c r="B6" s="9" t="s">
        <v>47</v>
      </c>
      <c r="C6" s="9" t="s">
        <v>48</v>
      </c>
      <c r="D6" s="240"/>
      <c r="E6" s="240"/>
      <c r="F6" s="266"/>
      <c r="G6" s="240"/>
      <c r="H6" s="240"/>
      <c r="I6" s="239"/>
    </row>
    <row r="7" spans="1:9" s="2" customFormat="1" ht="14.25" customHeight="1">
      <c r="A7" s="155"/>
      <c r="B7" s="155"/>
      <c r="C7" s="155"/>
      <c r="D7" s="155"/>
      <c r="E7" s="155" t="s">
        <v>41</v>
      </c>
      <c r="F7" s="155"/>
      <c r="G7" s="10">
        <f t="shared" ref="G7:I8" si="0">G8</f>
        <v>1030000</v>
      </c>
      <c r="H7" s="195">
        <f t="shared" si="0"/>
        <v>0</v>
      </c>
      <c r="I7" s="10">
        <f t="shared" si="0"/>
        <v>1030000</v>
      </c>
    </row>
    <row r="8" spans="1:9" ht="14.25" customHeight="1">
      <c r="A8" s="155"/>
      <c r="B8" s="155"/>
      <c r="C8" s="155"/>
      <c r="D8" s="155" t="s">
        <v>340</v>
      </c>
      <c r="E8" s="155" t="s">
        <v>341</v>
      </c>
      <c r="F8" s="155"/>
      <c r="G8" s="10">
        <f t="shared" si="0"/>
        <v>1030000</v>
      </c>
      <c r="H8" s="195">
        <f t="shared" si="0"/>
        <v>0</v>
      </c>
      <c r="I8" s="10">
        <f t="shared" si="0"/>
        <v>1030000</v>
      </c>
    </row>
    <row r="9" spans="1:9" ht="14.25" customHeight="1">
      <c r="A9" s="155"/>
      <c r="B9" s="155"/>
      <c r="C9" s="155"/>
      <c r="D9" s="155" t="s">
        <v>342</v>
      </c>
      <c r="E9" s="155" t="s">
        <v>343</v>
      </c>
      <c r="F9" s="155"/>
      <c r="G9" s="10">
        <f>SUM(G10:G11)</f>
        <v>1030000</v>
      </c>
      <c r="H9" s="195">
        <f>SUM(H10:H11)</f>
        <v>0</v>
      </c>
      <c r="I9" s="10">
        <f>SUM(I10:I11)</f>
        <v>1030000</v>
      </c>
    </row>
    <row r="10" spans="1:9" ht="14.25" customHeight="1">
      <c r="A10" s="155" t="s">
        <v>368</v>
      </c>
      <c r="B10" s="155" t="s">
        <v>359</v>
      </c>
      <c r="C10" s="155" t="s">
        <v>370</v>
      </c>
      <c r="D10" s="155" t="s">
        <v>347</v>
      </c>
      <c r="E10" s="155" t="s">
        <v>371</v>
      </c>
      <c r="F10" s="155" t="s">
        <v>484</v>
      </c>
      <c r="G10" s="10">
        <v>830000</v>
      </c>
      <c r="H10" s="195">
        <v>0</v>
      </c>
      <c r="I10" s="10">
        <v>830000</v>
      </c>
    </row>
    <row r="11" spans="1:9" ht="14.25" customHeight="1">
      <c r="A11" s="155" t="s">
        <v>368</v>
      </c>
      <c r="B11" s="155" t="s">
        <v>359</v>
      </c>
      <c r="C11" s="155" t="s">
        <v>351</v>
      </c>
      <c r="D11" s="155" t="s">
        <v>347</v>
      </c>
      <c r="E11" s="155" t="s">
        <v>372</v>
      </c>
      <c r="F11" s="155" t="s">
        <v>484</v>
      </c>
      <c r="G11" s="10">
        <v>200000</v>
      </c>
      <c r="H11" s="195">
        <v>0</v>
      </c>
      <c r="I11" s="10">
        <v>200000</v>
      </c>
    </row>
    <row r="12" spans="1:9" ht="14.25" customHeight="1">
      <c r="C12" s="2"/>
      <c r="D12" s="2"/>
      <c r="E12" s="2"/>
      <c r="F12" s="2"/>
    </row>
    <row r="13" spans="1:9" ht="14.25" customHeight="1">
      <c r="D13" s="2"/>
      <c r="E13" s="2"/>
      <c r="F13" s="2"/>
    </row>
    <row r="14" spans="1:9" ht="14.25" customHeight="1">
      <c r="D14" s="2"/>
      <c r="E14" s="2"/>
      <c r="F14" s="2"/>
    </row>
    <row r="15" spans="1:9" ht="14.25" customHeight="1">
      <c r="E15" s="2"/>
      <c r="F15" s="2"/>
    </row>
  </sheetData>
  <sheetProtection formatCells="0" formatColumns="0" formatRows="0"/>
  <mergeCells count="9">
    <mergeCell ref="G4:I4"/>
    <mergeCell ref="A5:C5"/>
    <mergeCell ref="D5:D6"/>
    <mergeCell ref="E5:E6"/>
    <mergeCell ref="G5:G6"/>
    <mergeCell ref="H5:H6"/>
    <mergeCell ref="I5:I6"/>
    <mergeCell ref="A4:F4"/>
    <mergeCell ref="F5:F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"/>
      <c r="B1" s="3"/>
      <c r="C1" s="3"/>
      <c r="D1" s="3"/>
      <c r="E1" s="3"/>
      <c r="F1" s="3"/>
      <c r="G1" s="3"/>
      <c r="H1" s="4" t="s">
        <v>502</v>
      </c>
    </row>
    <row r="2" spans="1:8" ht="20.100000000000001" customHeight="1">
      <c r="A2" s="5" t="s">
        <v>503</v>
      </c>
      <c r="B2" s="6"/>
      <c r="C2" s="6"/>
      <c r="D2" s="6"/>
      <c r="E2" s="6"/>
      <c r="F2" s="6"/>
      <c r="G2" s="6"/>
      <c r="H2" s="6"/>
    </row>
    <row r="3" spans="1:8" ht="14.25" customHeight="1">
      <c r="A3" s="143" t="s">
        <v>504</v>
      </c>
      <c r="B3" s="3"/>
      <c r="C3" s="3"/>
      <c r="D3" s="3"/>
      <c r="E3" s="3"/>
      <c r="F3" s="3"/>
      <c r="G3" s="3"/>
      <c r="H3" s="7" t="s">
        <v>1</v>
      </c>
    </row>
    <row r="4" spans="1:8" ht="14.25" customHeight="1">
      <c r="A4" s="238" t="s">
        <v>52</v>
      </c>
      <c r="B4" s="238"/>
      <c r="C4" s="238"/>
      <c r="D4" s="238"/>
      <c r="E4" s="241"/>
      <c r="F4" s="238" t="s">
        <v>219</v>
      </c>
      <c r="G4" s="239"/>
      <c r="H4" s="239"/>
    </row>
    <row r="5" spans="1:8" ht="14.25" customHeight="1">
      <c r="A5" s="242" t="s">
        <v>42</v>
      </c>
      <c r="B5" s="242"/>
      <c r="C5" s="242"/>
      <c r="D5" s="242" t="s">
        <v>43</v>
      </c>
      <c r="E5" s="242" t="s">
        <v>56</v>
      </c>
      <c r="F5" s="242" t="s">
        <v>53</v>
      </c>
      <c r="G5" s="241" t="s">
        <v>54</v>
      </c>
      <c r="H5" s="238" t="s">
        <v>55</v>
      </c>
    </row>
    <row r="6" spans="1:8" ht="14.25" customHeight="1">
      <c r="A6" s="8" t="s">
        <v>46</v>
      </c>
      <c r="B6" s="9" t="s">
        <v>47</v>
      </c>
      <c r="C6" s="9" t="s">
        <v>48</v>
      </c>
      <c r="D6" s="240"/>
      <c r="E6" s="240"/>
      <c r="F6" s="240"/>
      <c r="G6" s="240"/>
      <c r="H6" s="239"/>
    </row>
    <row r="7" spans="1:8" ht="14.25" customHeight="1">
      <c r="A7" s="155"/>
      <c r="B7" s="155"/>
      <c r="C7" s="155"/>
      <c r="D7" s="155"/>
      <c r="E7" s="202"/>
      <c r="F7" s="195"/>
      <c r="G7" s="173"/>
      <c r="H7" s="10"/>
    </row>
    <row r="8" spans="1:8" ht="14.25" customHeight="1">
      <c r="A8" s="2"/>
      <c r="B8" s="2"/>
      <c r="C8" s="2"/>
      <c r="D8" s="2"/>
      <c r="E8" s="2"/>
      <c r="F8" s="2"/>
      <c r="G8" s="2"/>
      <c r="H8" s="2"/>
    </row>
    <row r="9" spans="1:8" ht="14.25" customHeight="1">
      <c r="A9"/>
      <c r="B9" s="2"/>
      <c r="C9" s="2"/>
      <c r="D9" s="2"/>
      <c r="E9" s="2"/>
      <c r="F9" s="2"/>
      <c r="G9" s="2"/>
      <c r="H9" s="2"/>
    </row>
    <row r="10" spans="1:8" ht="14.25" customHeight="1">
      <c r="A10" s="2"/>
      <c r="B10" s="2"/>
      <c r="C10" s="2"/>
      <c r="D10" s="2"/>
      <c r="E10" s="2"/>
      <c r="F10" s="2"/>
      <c r="G10" s="2"/>
      <c r="H10" s="2"/>
    </row>
    <row r="11" spans="1:8" ht="14.25" customHeight="1">
      <c r="A11" s="2"/>
      <c r="B11" s="2"/>
      <c r="C11" s="2"/>
      <c r="D11" s="2"/>
      <c r="E11" s="2"/>
      <c r="F11" s="2"/>
      <c r="G11" s="2"/>
      <c r="H11" s="2"/>
    </row>
    <row r="12" spans="1:8" ht="14.25" customHeight="1">
      <c r="A12"/>
      <c r="B12"/>
      <c r="C12" s="2"/>
      <c r="D12" s="2"/>
      <c r="E12" s="2"/>
      <c r="F12"/>
      <c r="G12"/>
      <c r="H12"/>
    </row>
    <row r="13" spans="1:8" ht="14.25" customHeight="1">
      <c r="A13"/>
      <c r="B13"/>
      <c r="C13"/>
      <c r="D13" s="2"/>
      <c r="E13" s="2"/>
      <c r="F13"/>
      <c r="G13"/>
      <c r="H13"/>
    </row>
    <row r="14" spans="1:8" ht="14.25" customHeight="1">
      <c r="A14"/>
      <c r="B14"/>
      <c r="C14"/>
      <c r="D14" s="2"/>
      <c r="E14" s="2"/>
      <c r="F14"/>
      <c r="G14"/>
      <c r="H14"/>
    </row>
    <row r="15" spans="1:8" ht="14.25" customHeight="1">
      <c r="A15"/>
      <c r="B15"/>
      <c r="C15"/>
      <c r="D15"/>
      <c r="E15" s="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2"/>
      <c r="B1" s="3"/>
      <c r="C1" s="3"/>
      <c r="D1" s="3"/>
      <c r="E1" s="3"/>
      <c r="F1" s="3"/>
      <c r="G1" s="3"/>
      <c r="H1" s="4" t="s">
        <v>505</v>
      </c>
    </row>
    <row r="2" spans="1:8" ht="20.100000000000001" customHeight="1">
      <c r="A2" s="5" t="s">
        <v>506</v>
      </c>
      <c r="B2" s="6"/>
      <c r="C2" s="6"/>
      <c r="D2" s="6"/>
      <c r="E2" s="6"/>
      <c r="F2" s="6"/>
      <c r="G2" s="6"/>
      <c r="H2" s="6"/>
    </row>
    <row r="3" spans="1:8" ht="14.25" customHeight="1">
      <c r="A3" s="143" t="s">
        <v>504</v>
      </c>
      <c r="B3" s="3"/>
      <c r="C3" s="3"/>
      <c r="D3" s="3"/>
      <c r="E3" s="3"/>
      <c r="F3" s="3"/>
      <c r="G3" s="3"/>
      <c r="H3" s="7" t="s">
        <v>1</v>
      </c>
    </row>
    <row r="4" spans="1:8" ht="14.25" customHeight="1">
      <c r="A4" s="238" t="s">
        <v>52</v>
      </c>
      <c r="B4" s="238"/>
      <c r="C4" s="238"/>
      <c r="D4" s="238"/>
      <c r="E4" s="241"/>
      <c r="F4" s="238" t="s">
        <v>507</v>
      </c>
      <c r="G4" s="239"/>
      <c r="H4" s="239"/>
    </row>
    <row r="5" spans="1:8" ht="14.25" customHeight="1">
      <c r="A5" s="242" t="s">
        <v>42</v>
      </c>
      <c r="B5" s="242"/>
      <c r="C5" s="242"/>
      <c r="D5" s="242" t="s">
        <v>43</v>
      </c>
      <c r="E5" s="242" t="s">
        <v>56</v>
      </c>
      <c r="F5" s="242" t="s">
        <v>53</v>
      </c>
      <c r="G5" s="241" t="s">
        <v>54</v>
      </c>
      <c r="H5" s="238" t="s">
        <v>55</v>
      </c>
    </row>
    <row r="6" spans="1:8" ht="14.25" customHeight="1">
      <c r="A6" s="8" t="s">
        <v>46</v>
      </c>
      <c r="B6" s="9" t="s">
        <v>47</v>
      </c>
      <c r="C6" s="9" t="s">
        <v>48</v>
      </c>
      <c r="D6" s="240"/>
      <c r="E6" s="240"/>
      <c r="F6" s="240"/>
      <c r="G6" s="240"/>
      <c r="H6" s="239"/>
    </row>
    <row r="7" spans="1:8" ht="14.25" customHeight="1">
      <c r="A7" s="155"/>
      <c r="B7" s="155"/>
      <c r="C7" s="155"/>
      <c r="D7" s="155"/>
      <c r="E7" s="202"/>
      <c r="F7" s="195"/>
      <c r="G7" s="173"/>
      <c r="H7" s="10"/>
    </row>
    <row r="8" spans="1:8" ht="14.25" customHeight="1">
      <c r="A8" s="2"/>
      <c r="B8" s="2"/>
      <c r="C8" s="2"/>
      <c r="D8" s="2"/>
      <c r="E8" s="2"/>
      <c r="F8" s="2"/>
      <c r="G8" s="2"/>
      <c r="H8" s="2"/>
    </row>
    <row r="9" spans="1:8" ht="14.25" customHeight="1">
      <c r="A9"/>
      <c r="B9" s="2"/>
      <c r="C9" s="2"/>
      <c r="D9" s="2"/>
      <c r="E9" s="2"/>
      <c r="F9" s="2"/>
      <c r="G9" s="2"/>
      <c r="H9" s="2"/>
    </row>
    <row r="10" spans="1:8" ht="14.25" customHeight="1">
      <c r="A10" s="2"/>
      <c r="B10" s="2"/>
      <c r="C10" s="2"/>
      <c r="D10" s="2"/>
      <c r="E10" s="2"/>
      <c r="F10" s="2"/>
      <c r="G10" s="2"/>
      <c r="H10" s="2"/>
    </row>
    <row r="11" spans="1:8" ht="14.25" customHeight="1">
      <c r="A11" s="2"/>
      <c r="B11" s="2"/>
      <c r="C11" s="2"/>
      <c r="D11" s="2"/>
      <c r="E11" s="2"/>
      <c r="F11" s="2"/>
      <c r="G11" s="2"/>
      <c r="H11" s="2"/>
    </row>
    <row r="12" spans="1:8" ht="14.25" customHeight="1">
      <c r="A12"/>
      <c r="B12"/>
      <c r="C12" s="2"/>
      <c r="D12" s="2"/>
      <c r="E12" s="2"/>
      <c r="F12"/>
      <c r="G12"/>
      <c r="H12"/>
    </row>
    <row r="13" spans="1:8" ht="14.25" customHeight="1">
      <c r="A13"/>
      <c r="B13"/>
      <c r="C13"/>
      <c r="D13" s="2"/>
      <c r="E13" s="2"/>
      <c r="F13"/>
      <c r="G13"/>
      <c r="H13"/>
    </row>
    <row r="14" spans="1:8" ht="14.25" customHeight="1">
      <c r="A14"/>
      <c r="B14"/>
      <c r="C14"/>
      <c r="D14" s="2"/>
      <c r="E14" s="2"/>
      <c r="F14"/>
      <c r="G14"/>
      <c r="H14"/>
    </row>
    <row r="15" spans="1:8" ht="14.25" customHeight="1">
      <c r="A15"/>
      <c r="B15"/>
      <c r="C15"/>
      <c r="D15"/>
      <c r="E15" s="2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85" customWidth="1"/>
    <col min="2" max="2" width="24.5" style="85" customWidth="1"/>
    <col min="3" max="7" width="20" style="85" customWidth="1"/>
    <col min="8" max="8" width="9" style="85" customWidth="1"/>
    <col min="9" max="16384" width="9.1640625" style="85"/>
  </cols>
  <sheetData>
    <row r="1" spans="1:8" ht="14.25" customHeight="1">
      <c r="A1" s="84"/>
      <c r="C1" s="86"/>
      <c r="D1" s="87"/>
      <c r="E1" s="87"/>
      <c r="F1" s="87"/>
      <c r="G1" s="86" t="s">
        <v>253</v>
      </c>
      <c r="H1" s="87"/>
    </row>
    <row r="2" spans="1:8" ht="20.100000000000001" customHeight="1">
      <c r="A2" s="5" t="s">
        <v>254</v>
      </c>
      <c r="B2" s="88"/>
      <c r="C2" s="89"/>
      <c r="D2" s="90"/>
      <c r="E2" s="90"/>
      <c r="F2" s="90"/>
      <c r="G2" s="89"/>
      <c r="H2" s="87"/>
    </row>
    <row r="3" spans="1:8" ht="14.25" customHeight="1">
      <c r="A3" s="203" t="s">
        <v>425</v>
      </c>
      <c r="C3" s="91"/>
      <c r="D3" s="87"/>
      <c r="E3" s="87"/>
      <c r="F3" s="87"/>
      <c r="G3" s="91" t="s">
        <v>1</v>
      </c>
      <c r="H3" s="87"/>
    </row>
    <row r="4" spans="1:8" ht="14.25" customHeight="1">
      <c r="A4" s="277" t="s">
        <v>255</v>
      </c>
      <c r="B4" s="278" t="s">
        <v>256</v>
      </c>
      <c r="C4" s="92" t="s">
        <v>257</v>
      </c>
      <c r="D4" s="92"/>
      <c r="E4" s="92"/>
      <c r="F4" s="92"/>
      <c r="G4" s="92"/>
      <c r="H4" s="87"/>
    </row>
    <row r="5" spans="1:8" ht="14.25" customHeight="1">
      <c r="A5" s="277"/>
      <c r="B5" s="278"/>
      <c r="C5" s="93" t="s">
        <v>45</v>
      </c>
      <c r="D5" s="94" t="s">
        <v>58</v>
      </c>
      <c r="E5" s="95" t="s">
        <v>9</v>
      </c>
      <c r="F5" s="95" t="s">
        <v>60</v>
      </c>
      <c r="G5" s="95" t="s">
        <v>258</v>
      </c>
      <c r="H5" s="87"/>
    </row>
    <row r="6" spans="1:8" ht="14.25" customHeight="1">
      <c r="A6" s="205" t="s">
        <v>41</v>
      </c>
      <c r="B6" s="204">
        <v>427200</v>
      </c>
      <c r="C6" s="204">
        <v>427200</v>
      </c>
      <c r="D6" s="208">
        <v>427200</v>
      </c>
      <c r="E6" s="208">
        <v>0</v>
      </c>
      <c r="F6" s="208">
        <f>SUM(F7,F8,F9)</f>
        <v>0</v>
      </c>
      <c r="G6" s="208">
        <f>SUM(G7,G8,G9)</f>
        <v>0</v>
      </c>
      <c r="H6" s="87"/>
    </row>
    <row r="7" spans="1:8" ht="14.25" customHeight="1">
      <c r="A7" s="206" t="s">
        <v>259</v>
      </c>
      <c r="B7" s="209">
        <v>0</v>
      </c>
      <c r="C7" s="204">
        <v>0</v>
      </c>
      <c r="D7" s="209">
        <v>0</v>
      </c>
      <c r="E7" s="209">
        <v>0</v>
      </c>
      <c r="F7" s="209"/>
      <c r="G7" s="209"/>
      <c r="H7" s="87"/>
    </row>
    <row r="8" spans="1:8" ht="14.25" customHeight="1">
      <c r="A8" s="206" t="s">
        <v>260</v>
      </c>
      <c r="B8" s="209">
        <v>10000</v>
      </c>
      <c r="C8" s="204">
        <v>10000</v>
      </c>
      <c r="D8" s="209">
        <v>10000</v>
      </c>
      <c r="E8" s="209">
        <v>0</v>
      </c>
      <c r="F8" s="209"/>
      <c r="G8" s="209"/>
      <c r="H8" s="87"/>
    </row>
    <row r="9" spans="1:8" ht="14.25" customHeight="1">
      <c r="A9" s="206" t="s">
        <v>261</v>
      </c>
      <c r="B9" s="210">
        <v>417200</v>
      </c>
      <c r="C9" s="204">
        <v>417200</v>
      </c>
      <c r="D9" s="210">
        <v>417200</v>
      </c>
      <c r="E9" s="210">
        <v>0</v>
      </c>
      <c r="F9" s="210">
        <f>SUM(F10,F11)</f>
        <v>0</v>
      </c>
      <c r="G9" s="210">
        <f>SUM(G10,G11)</f>
        <v>0</v>
      </c>
      <c r="H9" s="87"/>
    </row>
    <row r="10" spans="1:8" ht="14.25" customHeight="1">
      <c r="A10" s="207" t="s">
        <v>262</v>
      </c>
      <c r="B10" s="209">
        <v>417200</v>
      </c>
      <c r="C10" s="204">
        <v>417200</v>
      </c>
      <c r="D10" s="209">
        <v>417200</v>
      </c>
      <c r="E10" s="209">
        <v>0</v>
      </c>
      <c r="F10" s="209"/>
      <c r="G10" s="209"/>
      <c r="H10" s="87"/>
    </row>
    <row r="11" spans="1:8" ht="14.25" customHeight="1">
      <c r="A11" s="206" t="s">
        <v>263</v>
      </c>
      <c r="B11" s="209">
        <v>0</v>
      </c>
      <c r="C11" s="204">
        <v>0</v>
      </c>
      <c r="D11" s="209">
        <v>0</v>
      </c>
      <c r="E11" s="209">
        <v>0</v>
      </c>
      <c r="F11" s="209"/>
      <c r="G11" s="209"/>
      <c r="H11" s="87"/>
    </row>
    <row r="12" spans="1:8" ht="14.25" customHeight="1">
      <c r="A12" s="87"/>
      <c r="B12" s="87"/>
      <c r="C12" s="87"/>
      <c r="D12" s="87"/>
      <c r="E12" s="87"/>
      <c r="F12" s="87"/>
      <c r="G12" s="87"/>
      <c r="H12" s="87"/>
    </row>
    <row r="13" spans="1:8" ht="14.25" customHeight="1">
      <c r="A13" s="87"/>
      <c r="B13" s="87"/>
      <c r="C13" s="87"/>
      <c r="D13" s="87"/>
      <c r="E13" s="87"/>
      <c r="F13" s="87"/>
      <c r="G13" s="87"/>
      <c r="H13" s="87"/>
    </row>
    <row r="14" spans="1:8" ht="14.25" customHeight="1">
      <c r="A14" s="87"/>
      <c r="B14" s="87"/>
      <c r="C14" s="87"/>
      <c r="D14" s="87"/>
      <c r="E14" s="87"/>
      <c r="F14" s="87"/>
      <c r="G14" s="87"/>
      <c r="H14" s="87"/>
    </row>
    <row r="15" spans="1:8" ht="14.25" customHeight="1">
      <c r="A15" s="87"/>
      <c r="B15" s="87"/>
      <c r="C15" s="87"/>
      <c r="D15" s="87"/>
      <c r="E15" s="87"/>
      <c r="F15" s="87"/>
      <c r="G15" s="87"/>
      <c r="H15" s="87"/>
    </row>
    <row r="16" spans="1:8" ht="14.25" customHeight="1">
      <c r="A16" s="87"/>
      <c r="B16" s="87"/>
      <c r="C16" s="87"/>
      <c r="D16" s="87"/>
      <c r="E16" s="87"/>
      <c r="F16" s="87"/>
      <c r="G16" s="87"/>
      <c r="H16" s="87"/>
    </row>
    <row r="17" spans="1:8" ht="14.25" customHeight="1">
      <c r="A17" s="87"/>
      <c r="B17" s="87"/>
      <c r="C17" s="87"/>
      <c r="D17" s="87"/>
      <c r="E17" s="87"/>
      <c r="F17" s="87"/>
      <c r="G17" s="87"/>
      <c r="H17" s="87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RowHeight="14.25" customHeight="1"/>
  <cols>
    <col min="1" max="1" width="15.1640625" style="85" customWidth="1"/>
    <col min="2" max="2" width="43.6640625" style="85" customWidth="1"/>
    <col min="3" max="3" width="15.1640625" style="85" customWidth="1"/>
    <col min="4" max="4" width="17.1640625" style="85" customWidth="1"/>
    <col min="5" max="5" width="19.6640625" style="85" customWidth="1"/>
    <col min="6" max="6" width="9.1640625" style="85" customWidth="1"/>
    <col min="7" max="7" width="20.6640625" style="85" customWidth="1"/>
    <col min="8" max="10" width="12" style="85" customWidth="1"/>
    <col min="11" max="16384" width="9.33203125" style="85"/>
  </cols>
  <sheetData>
    <row r="1" spans="1:10" ht="14.25" customHeight="1">
      <c r="A1" s="218"/>
      <c r="B1" s="219"/>
      <c r="C1" s="84"/>
      <c r="D1" s="84"/>
      <c r="E1" s="84"/>
      <c r="F1" s="84"/>
      <c r="G1" s="220" t="s">
        <v>508</v>
      </c>
      <c r="H1" s="221"/>
      <c r="I1" s="221"/>
      <c r="J1" s="221"/>
    </row>
    <row r="2" spans="1:10" ht="20.100000000000001" customHeight="1">
      <c r="A2" s="222" t="s">
        <v>264</v>
      </c>
      <c r="B2" s="223"/>
      <c r="C2" s="224"/>
      <c r="D2" s="224"/>
      <c r="E2" s="224"/>
      <c r="F2" s="224"/>
      <c r="G2" s="223"/>
      <c r="H2" s="221"/>
      <c r="I2" s="221"/>
      <c r="J2" s="221"/>
    </row>
    <row r="3" spans="1:10" ht="14.25" customHeight="1">
      <c r="A3" s="211" t="s">
        <v>425</v>
      </c>
      <c r="B3" s="225"/>
      <c r="C3" s="225"/>
      <c r="D3" s="225"/>
      <c r="E3" s="225"/>
      <c r="F3" s="225"/>
      <c r="G3" s="86" t="s">
        <v>1</v>
      </c>
      <c r="H3" s="221"/>
      <c r="I3" s="221"/>
      <c r="J3" s="221"/>
    </row>
    <row r="4" spans="1:10" ht="14.25" customHeight="1">
      <c r="A4" s="285" t="s">
        <v>49</v>
      </c>
      <c r="B4" s="285" t="s">
        <v>217</v>
      </c>
      <c r="C4" s="285" t="s">
        <v>265</v>
      </c>
      <c r="D4" s="285" t="s">
        <v>266</v>
      </c>
      <c r="E4" s="279" t="s">
        <v>267</v>
      </c>
      <c r="F4" s="281" t="s">
        <v>268</v>
      </c>
      <c r="G4" s="283" t="s">
        <v>50</v>
      </c>
      <c r="H4" s="221"/>
      <c r="I4" s="221"/>
      <c r="J4" s="221"/>
    </row>
    <row r="5" spans="1:10" ht="14.25" customHeight="1">
      <c r="A5" s="286"/>
      <c r="B5" s="286"/>
      <c r="C5" s="286"/>
      <c r="D5" s="286"/>
      <c r="E5" s="280"/>
      <c r="F5" s="282"/>
      <c r="G5" s="284"/>
      <c r="H5" s="221"/>
      <c r="I5" s="221"/>
      <c r="J5" s="221"/>
    </row>
    <row r="6" spans="1:10" ht="14.25" customHeight="1">
      <c r="A6" s="217"/>
      <c r="B6" s="216"/>
      <c r="C6" s="215"/>
      <c r="D6" s="214"/>
      <c r="E6" s="214"/>
      <c r="F6" s="213"/>
      <c r="G6" s="212"/>
      <c r="H6" s="221"/>
      <c r="I6" s="221"/>
      <c r="J6" s="221"/>
    </row>
    <row r="7" spans="1:10" ht="14.25" customHeight="1">
      <c r="A7" s="221"/>
      <c r="B7" s="221"/>
      <c r="C7" s="221"/>
      <c r="D7" s="221"/>
      <c r="E7" s="221"/>
      <c r="F7" s="221"/>
      <c r="G7" s="221"/>
      <c r="H7" s="221"/>
      <c r="I7" s="221"/>
      <c r="J7" s="221"/>
    </row>
    <row r="8" spans="1:10" ht="14.25" customHeight="1">
      <c r="A8" s="221"/>
      <c r="B8" s="221"/>
      <c r="C8" s="221"/>
      <c r="D8" s="221"/>
      <c r="E8" s="221"/>
      <c r="F8" s="221"/>
      <c r="G8" s="221"/>
      <c r="H8" s="221"/>
      <c r="I8" s="221"/>
      <c r="J8" s="221"/>
    </row>
    <row r="9" spans="1:10" ht="14.25" customHeight="1">
      <c r="A9" s="221"/>
      <c r="B9" s="221"/>
      <c r="C9" s="221"/>
      <c r="D9" s="221"/>
      <c r="E9" s="221"/>
      <c r="F9" s="221"/>
      <c r="G9" s="221"/>
      <c r="H9" s="221"/>
      <c r="I9" s="221"/>
      <c r="J9" s="221"/>
    </row>
    <row r="10" spans="1:10" ht="14.25" customHeight="1">
      <c r="A10" s="221"/>
      <c r="B10" s="221"/>
      <c r="C10" s="221"/>
      <c r="D10" s="221"/>
      <c r="E10" s="221"/>
      <c r="F10" s="221"/>
      <c r="G10" s="221"/>
      <c r="H10" s="221"/>
      <c r="I10" s="221"/>
      <c r="J10" s="221"/>
    </row>
    <row r="11" spans="1:10" ht="14.25" customHeight="1">
      <c r="A11" s="221"/>
      <c r="B11" s="221"/>
      <c r="C11" s="221"/>
      <c r="D11" s="221"/>
      <c r="E11" s="221"/>
      <c r="F11" s="221"/>
      <c r="G11" s="221"/>
      <c r="H11" s="221"/>
      <c r="I11" s="221"/>
      <c r="J11" s="221"/>
    </row>
    <row r="12" spans="1:10" ht="14.25" customHeight="1">
      <c r="A12" s="221"/>
      <c r="B12" s="221"/>
      <c r="C12" s="221"/>
      <c r="D12" s="221"/>
      <c r="E12" s="221"/>
      <c r="F12" s="221"/>
      <c r="G12" s="221"/>
      <c r="H12" s="221"/>
      <c r="I12" s="221"/>
      <c r="J12" s="221"/>
    </row>
    <row r="13" spans="1:10" ht="14.25" customHeight="1">
      <c r="A13" s="221"/>
      <c r="B13" s="221"/>
      <c r="C13" s="221"/>
      <c r="D13" s="221"/>
      <c r="E13" s="221"/>
      <c r="F13" s="221"/>
      <c r="G13" s="221"/>
      <c r="H13" s="221"/>
      <c r="I13" s="221"/>
      <c r="J13" s="221"/>
    </row>
    <row r="14" spans="1:10" ht="14.25" customHeight="1">
      <c r="A14" s="221"/>
      <c r="B14" s="221"/>
      <c r="C14" s="221"/>
      <c r="D14" s="221"/>
      <c r="E14" s="221"/>
      <c r="F14" s="221"/>
      <c r="G14" s="221"/>
      <c r="H14" s="221"/>
      <c r="I14" s="221"/>
      <c r="J14" s="221"/>
    </row>
    <row r="15" spans="1:10" ht="14.25" customHeight="1">
      <c r="A15" s="221"/>
      <c r="B15" s="221"/>
      <c r="C15" s="221"/>
      <c r="D15" s="221"/>
      <c r="E15" s="221"/>
      <c r="F15" s="221"/>
      <c r="G15" s="221"/>
      <c r="H15" s="221"/>
      <c r="I15" s="221"/>
      <c r="J15" s="221"/>
    </row>
    <row r="16" spans="1:10" ht="14.25" customHeight="1">
      <c r="A16" s="221"/>
      <c r="B16" s="221"/>
      <c r="C16" s="221"/>
      <c r="D16" s="221"/>
      <c r="E16" s="221"/>
      <c r="F16" s="221"/>
      <c r="G16" s="221"/>
      <c r="H16" s="221"/>
      <c r="I16" s="221"/>
      <c r="J16" s="221"/>
    </row>
    <row r="17" spans="1:10" ht="14.25" customHeight="1">
      <c r="A17" s="221"/>
      <c r="B17" s="221"/>
      <c r="C17" s="221"/>
      <c r="D17" s="221"/>
      <c r="E17" s="221"/>
      <c r="F17" s="221"/>
      <c r="G17" s="221"/>
      <c r="H17" s="221"/>
      <c r="I17" s="221"/>
      <c r="J17" s="221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1" customWidth="1"/>
    <col min="5" max="32" width="12" style="1" customWidth="1"/>
    <col min="33" max="16384" width="9.1640625" style="1"/>
  </cols>
  <sheetData>
    <row r="1" spans="1:256" ht="14.25" customHeight="1">
      <c r="A1" s="2"/>
      <c r="B1" s="71"/>
      <c r="C1" s="71"/>
      <c r="D1" s="72" t="s">
        <v>0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</row>
    <row r="2" spans="1:256" ht="20.100000000000001" customHeight="1">
      <c r="A2" s="73" t="s">
        <v>240</v>
      </c>
      <c r="B2" s="74"/>
      <c r="C2" s="74"/>
      <c r="D2" s="74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</row>
    <row r="3" spans="1:256" ht="14.25" customHeight="1">
      <c r="A3" s="151" t="s">
        <v>339</v>
      </c>
      <c r="B3" s="71"/>
      <c r="C3" s="71"/>
      <c r="D3" s="72" t="s">
        <v>1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</row>
    <row r="4" spans="1:256" ht="14.25" customHeight="1">
      <c r="A4" s="226" t="s">
        <v>2</v>
      </c>
      <c r="B4" s="226"/>
      <c r="C4" s="226" t="s">
        <v>3</v>
      </c>
      <c r="D4" s="22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</row>
    <row r="5" spans="1:256" ht="14.25" customHeight="1">
      <c r="A5" s="75" t="s">
        <v>4</v>
      </c>
      <c r="B5" s="75" t="s">
        <v>5</v>
      </c>
      <c r="C5" s="75" t="s">
        <v>4</v>
      </c>
      <c r="D5" s="75" t="s">
        <v>5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</row>
    <row r="6" spans="1:256" s="2" customFormat="1" ht="14.25" customHeight="1">
      <c r="A6" s="76" t="s">
        <v>6</v>
      </c>
      <c r="B6" s="10">
        <v>28625080.82</v>
      </c>
      <c r="C6" s="77" t="s">
        <v>7</v>
      </c>
      <c r="D6" s="10">
        <v>8362970.0800000001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</row>
    <row r="7" spans="1:256" s="2" customFormat="1" ht="14.25" customHeight="1">
      <c r="A7" s="76" t="s">
        <v>8</v>
      </c>
      <c r="B7" s="10">
        <v>1030000</v>
      </c>
      <c r="C7" s="158" t="s">
        <v>10</v>
      </c>
      <c r="D7" s="10"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s="2" customFormat="1" ht="14.25" customHeight="1">
      <c r="A8" s="76" t="s">
        <v>11</v>
      </c>
      <c r="B8" s="159"/>
      <c r="C8" s="158" t="s">
        <v>12</v>
      </c>
      <c r="D8" s="10"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</row>
    <row r="9" spans="1:256" s="2" customFormat="1" ht="14.25" customHeight="1">
      <c r="A9" s="76" t="s">
        <v>13</v>
      </c>
      <c r="B9" s="10">
        <v>0</v>
      </c>
      <c r="C9" s="158" t="s">
        <v>14</v>
      </c>
      <c r="D9" s="10"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</row>
    <row r="10" spans="1:256" s="2" customFormat="1" ht="14.25" customHeight="1">
      <c r="A10" s="76" t="s">
        <v>15</v>
      </c>
      <c r="B10" s="10">
        <v>0</v>
      </c>
      <c r="C10" s="77" t="s">
        <v>16</v>
      </c>
      <c r="D10" s="10">
        <v>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</row>
    <row r="11" spans="1:256" s="2" customFormat="1" ht="14.25" customHeight="1">
      <c r="A11" s="76" t="s">
        <v>17</v>
      </c>
      <c r="B11" s="10">
        <v>0</v>
      </c>
      <c r="C11" s="77" t="s">
        <v>18</v>
      </c>
      <c r="D11" s="10">
        <v>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</row>
    <row r="12" spans="1:256" s="2" customFormat="1" ht="14.25" customHeight="1">
      <c r="A12" s="76" t="s">
        <v>19</v>
      </c>
      <c r="B12" s="10">
        <v>0</v>
      </c>
      <c r="C12" s="77" t="s">
        <v>228</v>
      </c>
      <c r="D12" s="10">
        <v>1240464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</row>
    <row r="13" spans="1:256" s="2" customFormat="1" ht="14.25" customHeight="1">
      <c r="A13" s="154"/>
      <c r="B13" s="153"/>
      <c r="C13" s="160" t="s">
        <v>20</v>
      </c>
      <c r="D13" s="10">
        <v>6238351.7199999997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</row>
    <row r="14" spans="1:256" s="2" customFormat="1" ht="14.25" customHeight="1">
      <c r="A14" s="76"/>
      <c r="B14" s="10"/>
      <c r="C14" s="160" t="s">
        <v>21</v>
      </c>
      <c r="D14" s="10">
        <v>0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</row>
    <row r="15" spans="1:256" s="2" customFormat="1" ht="14.25" customHeight="1">
      <c r="A15" s="76"/>
      <c r="B15" s="10"/>
      <c r="C15" s="160" t="s">
        <v>229</v>
      </c>
      <c r="D15" s="10">
        <v>494796.66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</row>
    <row r="16" spans="1:256" s="2" customFormat="1" ht="14.25" customHeight="1">
      <c r="A16" s="76"/>
      <c r="B16" s="10"/>
      <c r="C16" s="160" t="s">
        <v>22</v>
      </c>
      <c r="D16" s="10">
        <v>0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</row>
    <row r="17" spans="1:256" s="2" customFormat="1" ht="14.25" customHeight="1">
      <c r="A17" s="76"/>
      <c r="B17" s="10"/>
      <c r="C17" s="160" t="s">
        <v>23</v>
      </c>
      <c r="D17" s="10">
        <v>1950000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</row>
    <row r="18" spans="1:256" s="2" customFormat="1" ht="14.25" customHeight="1">
      <c r="A18" s="76"/>
      <c r="B18" s="10"/>
      <c r="C18" s="160" t="s">
        <v>24</v>
      </c>
      <c r="D18" s="10">
        <v>9610846.3599999994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</row>
    <row r="19" spans="1:256" s="2" customFormat="1" ht="14.25" customHeight="1">
      <c r="A19" s="76"/>
      <c r="B19" s="10"/>
      <c r="C19" s="160" t="s">
        <v>25</v>
      </c>
      <c r="D19" s="10">
        <v>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s="2" customFormat="1" ht="14.25" customHeight="1">
      <c r="A20" s="76"/>
      <c r="B20" s="10"/>
      <c r="C20" s="160" t="s">
        <v>26</v>
      </c>
      <c r="D20" s="10">
        <v>0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</row>
    <row r="21" spans="1:256" s="2" customFormat="1" ht="14.25" customHeight="1">
      <c r="A21" s="76"/>
      <c r="B21" s="10"/>
      <c r="C21" s="160" t="s">
        <v>27</v>
      </c>
      <c r="D21" s="10">
        <v>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</row>
    <row r="22" spans="1:256" s="2" customFormat="1" ht="14.25" customHeight="1">
      <c r="A22" s="76"/>
      <c r="B22" s="10"/>
      <c r="C22" s="160" t="s">
        <v>28</v>
      </c>
      <c r="D22" s="10">
        <v>0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</row>
    <row r="23" spans="1:256" s="2" customFormat="1" ht="14.25" customHeight="1">
      <c r="A23" s="76"/>
      <c r="B23" s="10"/>
      <c r="C23" s="160" t="s">
        <v>29</v>
      </c>
      <c r="D23" s="10">
        <v>0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</row>
    <row r="24" spans="1:256" s="2" customFormat="1" ht="14.25" customHeight="1">
      <c r="A24" s="76"/>
      <c r="B24" s="10"/>
      <c r="C24" s="160" t="s">
        <v>230</v>
      </c>
      <c r="D24" s="10">
        <v>0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s="2" customFormat="1" ht="14.25" customHeight="1">
      <c r="A25" s="76"/>
      <c r="B25" s="10"/>
      <c r="C25" s="160" t="s">
        <v>30</v>
      </c>
      <c r="D25" s="10">
        <v>1757652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</row>
    <row r="26" spans="1:256" s="2" customFormat="1" ht="14.25" customHeight="1">
      <c r="A26" s="76"/>
      <c r="B26" s="10"/>
      <c r="C26" s="160" t="s">
        <v>31</v>
      </c>
      <c r="D26" s="10">
        <v>0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</row>
    <row r="27" spans="1:256" s="2" customFormat="1" ht="14.25" customHeight="1">
      <c r="A27" s="76"/>
      <c r="B27" s="10"/>
      <c r="C27" s="160" t="s">
        <v>32</v>
      </c>
      <c r="D27" s="10">
        <v>0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</row>
    <row r="28" spans="1:256" s="2" customFormat="1" ht="14.25" customHeight="1">
      <c r="A28" s="76"/>
      <c r="B28" s="10"/>
      <c r="C28" s="160" t="s">
        <v>322</v>
      </c>
      <c r="D28" s="152">
        <v>0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</row>
    <row r="29" spans="1:256" s="2" customFormat="1" ht="14.25" customHeight="1">
      <c r="A29" s="76"/>
      <c r="B29" s="10"/>
      <c r="C29" s="160" t="s">
        <v>220</v>
      </c>
      <c r="D29" s="10">
        <v>0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</row>
    <row r="30" spans="1:256" s="2" customFormat="1" ht="14.25" customHeight="1">
      <c r="A30" s="76"/>
      <c r="B30" s="10"/>
      <c r="C30" s="160" t="s">
        <v>221</v>
      </c>
      <c r="D30" s="10">
        <v>0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</row>
    <row r="31" spans="1:256" s="2" customFormat="1" ht="14.25" customHeight="1">
      <c r="A31" s="76"/>
      <c r="B31" s="10"/>
      <c r="C31" s="77" t="s">
        <v>222</v>
      </c>
      <c r="D31" s="10">
        <v>0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</row>
    <row r="32" spans="1:256" s="2" customFormat="1" ht="14.25" customHeight="1">
      <c r="A32" s="76"/>
      <c r="B32" s="10"/>
      <c r="C32" s="160" t="s">
        <v>223</v>
      </c>
      <c r="D32" s="10">
        <v>0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</row>
    <row r="33" spans="1:256" s="2" customFormat="1" ht="14.25" customHeight="1">
      <c r="A33" s="76"/>
      <c r="B33" s="10"/>
      <c r="C33" s="160" t="s">
        <v>224</v>
      </c>
      <c r="D33" s="10">
        <v>0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</row>
    <row r="34" spans="1:256" s="2" customFormat="1" ht="14.25" customHeight="1">
      <c r="A34" s="156"/>
      <c r="B34" s="10"/>
      <c r="C34" s="160" t="s">
        <v>225</v>
      </c>
      <c r="D34" s="10">
        <v>0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</row>
    <row r="35" spans="1:256" s="2" customFormat="1" ht="14.25" customHeight="1">
      <c r="A35" s="75" t="s">
        <v>33</v>
      </c>
      <c r="B35" s="10">
        <v>29655080.82</v>
      </c>
      <c r="C35" s="75" t="s">
        <v>34</v>
      </c>
      <c r="D35" s="10">
        <v>29655080.82</v>
      </c>
      <c r="E35" s="16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</row>
    <row r="36" spans="1:256" ht="14.25" customHeight="1">
      <c r="A36" s="76" t="s">
        <v>35</v>
      </c>
      <c r="B36" s="10"/>
      <c r="C36" s="77" t="s">
        <v>226</v>
      </c>
      <c r="D36" s="10"/>
      <c r="E36" s="2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</row>
    <row r="37" spans="1:256" s="2" customFormat="1" ht="14.25" customHeight="1">
      <c r="A37" s="76" t="s">
        <v>36</v>
      </c>
      <c r="B37" s="10">
        <v>0</v>
      </c>
      <c r="C37" s="160" t="s">
        <v>227</v>
      </c>
      <c r="D37" s="157"/>
    </row>
    <row r="38" spans="1:256" s="2" customFormat="1" ht="14.25" customHeight="1">
      <c r="A38" s="75" t="s">
        <v>37</v>
      </c>
      <c r="B38" s="78">
        <v>29655080.82</v>
      </c>
      <c r="C38" s="75" t="s">
        <v>38</v>
      </c>
      <c r="D38" s="78">
        <v>29655080.82</v>
      </c>
    </row>
    <row r="39" spans="1:256" ht="14.25" customHeight="1">
      <c r="D39" s="2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RowHeight="14.25"/>
  <cols>
    <col min="1" max="1" width="9.33203125" style="111"/>
    <col min="2" max="3" width="16.33203125" style="111" customWidth="1"/>
    <col min="4" max="4" width="8.83203125" style="111" customWidth="1"/>
    <col min="5" max="5" width="42" style="111" customWidth="1"/>
    <col min="6" max="8" width="16.83203125" style="111" customWidth="1"/>
    <col min="9" max="16384" width="9.33203125" style="111"/>
  </cols>
  <sheetData>
    <row r="1" spans="1:8" s="110" customFormat="1" ht="15.95" customHeight="1">
      <c r="A1" s="109" t="s">
        <v>323</v>
      </c>
      <c r="B1" s="109"/>
      <c r="C1" s="109"/>
      <c r="D1" s="109"/>
    </row>
    <row r="2" spans="1:8" ht="20.25" customHeight="1">
      <c r="A2" s="321" t="s">
        <v>292</v>
      </c>
      <c r="B2" s="321"/>
      <c r="C2" s="321"/>
      <c r="D2" s="321"/>
      <c r="E2" s="321"/>
      <c r="F2" s="321"/>
      <c r="G2" s="321"/>
      <c r="H2" s="321"/>
    </row>
    <row r="3" spans="1:8" ht="15.95" customHeight="1">
      <c r="A3" s="322" t="s">
        <v>334</v>
      </c>
      <c r="B3" s="322"/>
      <c r="C3" s="322"/>
      <c r="D3" s="322"/>
      <c r="E3" s="322"/>
      <c r="F3" s="322"/>
      <c r="G3" s="322"/>
      <c r="H3" s="322"/>
    </row>
    <row r="4" spans="1:8" s="110" customFormat="1" ht="15.95" customHeight="1">
      <c r="A4" s="112"/>
      <c r="B4" s="112"/>
      <c r="C4" s="112"/>
      <c r="D4" s="112"/>
    </row>
    <row r="5" spans="1:8" s="171" customFormat="1" ht="15.95" customHeight="1">
      <c r="A5" s="300" t="s">
        <v>293</v>
      </c>
      <c r="B5" s="301"/>
      <c r="C5" s="323"/>
      <c r="D5" s="324" t="s">
        <v>509</v>
      </c>
      <c r="E5" s="325"/>
      <c r="F5" s="325"/>
      <c r="G5" s="325"/>
      <c r="H5" s="326"/>
    </row>
    <row r="6" spans="1:8" ht="15.95" customHeight="1">
      <c r="A6" s="291" t="s">
        <v>294</v>
      </c>
      <c r="B6" s="312" t="s">
        <v>295</v>
      </c>
      <c r="C6" s="313"/>
      <c r="D6" s="316" t="s">
        <v>296</v>
      </c>
      <c r="E6" s="317"/>
      <c r="F6" s="306" t="s">
        <v>297</v>
      </c>
      <c r="G6" s="320"/>
      <c r="H6" s="309"/>
    </row>
    <row r="7" spans="1:8" ht="15.95" customHeight="1">
      <c r="A7" s="291"/>
      <c r="B7" s="314"/>
      <c r="C7" s="315"/>
      <c r="D7" s="318"/>
      <c r="E7" s="319"/>
      <c r="F7" s="113" t="s">
        <v>298</v>
      </c>
      <c r="G7" s="113" t="s">
        <v>299</v>
      </c>
      <c r="H7" s="113" t="s">
        <v>300</v>
      </c>
    </row>
    <row r="8" spans="1:8" s="171" customFormat="1" ht="15.95" customHeight="1">
      <c r="A8" s="291"/>
      <c r="B8" s="310" t="s">
        <v>511</v>
      </c>
      <c r="C8" s="311"/>
      <c r="D8" s="287" t="s">
        <v>511</v>
      </c>
      <c r="E8" s="288"/>
      <c r="F8" s="172">
        <v>18.649999999999999</v>
      </c>
      <c r="G8" s="172">
        <v>18.649999999999999</v>
      </c>
      <c r="H8" s="172">
        <v>0</v>
      </c>
    </row>
    <row r="9" spans="1:8" s="171" customFormat="1" ht="15.95" customHeight="1">
      <c r="A9" s="291"/>
      <c r="B9" s="310" t="s">
        <v>512</v>
      </c>
      <c r="C9" s="311"/>
      <c r="D9" s="287" t="s">
        <v>513</v>
      </c>
      <c r="E9" s="288"/>
      <c r="F9" s="172">
        <v>953.63</v>
      </c>
      <c r="G9" s="172">
        <v>953.63</v>
      </c>
      <c r="H9" s="172">
        <v>0</v>
      </c>
    </row>
    <row r="10" spans="1:8" s="171" customFormat="1" ht="15.95" customHeight="1">
      <c r="A10" s="291"/>
      <c r="B10" s="310" t="s">
        <v>514</v>
      </c>
      <c r="C10" s="311"/>
      <c r="D10" s="287" t="s">
        <v>514</v>
      </c>
      <c r="E10" s="288"/>
      <c r="F10" s="172">
        <v>114.5</v>
      </c>
      <c r="G10" s="172">
        <v>114.5</v>
      </c>
      <c r="H10" s="172">
        <v>0</v>
      </c>
    </row>
    <row r="11" spans="1:8" s="171" customFormat="1" ht="15.95" customHeight="1">
      <c r="A11" s="291"/>
      <c r="B11" s="310" t="s">
        <v>516</v>
      </c>
      <c r="C11" s="311"/>
      <c r="D11" s="287" t="s">
        <v>516</v>
      </c>
      <c r="E11" s="288"/>
      <c r="F11" s="172">
        <v>10.84</v>
      </c>
      <c r="G11" s="172">
        <v>10.84</v>
      </c>
      <c r="H11" s="172">
        <v>0</v>
      </c>
    </row>
    <row r="12" spans="1:8" s="171" customFormat="1" ht="15.95" customHeight="1">
      <c r="A12" s="291"/>
      <c r="B12" s="310" t="s">
        <v>518</v>
      </c>
      <c r="C12" s="311"/>
      <c r="D12" s="287" t="s">
        <v>518</v>
      </c>
      <c r="E12" s="288"/>
      <c r="F12" s="172">
        <v>0</v>
      </c>
      <c r="G12" s="172">
        <v>0</v>
      </c>
      <c r="H12" s="172">
        <v>0</v>
      </c>
    </row>
    <row r="13" spans="1:8" s="171" customFormat="1" ht="15.95" customHeight="1">
      <c r="A13" s="291"/>
      <c r="B13" s="310" t="s">
        <v>520</v>
      </c>
      <c r="C13" s="311"/>
      <c r="D13" s="287" t="s">
        <v>521</v>
      </c>
      <c r="E13" s="288"/>
      <c r="F13" s="172">
        <v>6</v>
      </c>
      <c r="G13" s="172">
        <v>6</v>
      </c>
      <c r="H13" s="172">
        <v>0</v>
      </c>
    </row>
    <row r="14" spans="1:8" s="171" customFormat="1" ht="15.95" customHeight="1">
      <c r="A14" s="291"/>
      <c r="B14" s="310" t="s">
        <v>522</v>
      </c>
      <c r="C14" s="311"/>
      <c r="D14" s="287" t="s">
        <v>522</v>
      </c>
      <c r="E14" s="288"/>
      <c r="F14" s="172">
        <v>223.3</v>
      </c>
      <c r="G14" s="172">
        <v>223.3</v>
      </c>
      <c r="H14" s="172">
        <v>0</v>
      </c>
    </row>
    <row r="15" spans="1:8" s="171" customFormat="1" ht="15.95" customHeight="1">
      <c r="A15" s="291"/>
      <c r="B15" s="310" t="s">
        <v>524</v>
      </c>
      <c r="C15" s="311"/>
      <c r="D15" s="287" t="s">
        <v>524</v>
      </c>
      <c r="E15" s="288"/>
      <c r="F15" s="172">
        <v>10</v>
      </c>
      <c r="G15" s="172">
        <v>10</v>
      </c>
      <c r="H15" s="172">
        <v>0</v>
      </c>
    </row>
    <row r="16" spans="1:8" s="171" customFormat="1" ht="15.95" customHeight="1">
      <c r="A16" s="291"/>
      <c r="B16" s="310" t="s">
        <v>525</v>
      </c>
      <c r="C16" s="311"/>
      <c r="D16" s="287" t="s">
        <v>525</v>
      </c>
      <c r="E16" s="288"/>
      <c r="F16" s="172">
        <v>0</v>
      </c>
      <c r="G16" s="172">
        <v>0</v>
      </c>
      <c r="H16" s="172">
        <v>0</v>
      </c>
    </row>
    <row r="17" spans="1:8" s="171" customFormat="1" ht="15.95" customHeight="1">
      <c r="A17" s="291"/>
      <c r="B17" s="310" t="s">
        <v>526</v>
      </c>
      <c r="C17" s="311"/>
      <c r="D17" s="287" t="s">
        <v>526</v>
      </c>
      <c r="E17" s="288"/>
      <c r="F17" s="172">
        <v>0</v>
      </c>
      <c r="G17" s="172">
        <v>0</v>
      </c>
      <c r="H17" s="172">
        <v>0</v>
      </c>
    </row>
    <row r="18" spans="1:8" s="171" customFormat="1" ht="15.95" customHeight="1">
      <c r="A18" s="291"/>
      <c r="B18" s="310" t="s">
        <v>527</v>
      </c>
      <c r="C18" s="311"/>
      <c r="D18" s="287" t="s">
        <v>527</v>
      </c>
      <c r="E18" s="288"/>
      <c r="F18" s="172">
        <v>0</v>
      </c>
      <c r="G18" s="172">
        <v>0</v>
      </c>
      <c r="H18" s="172">
        <v>0</v>
      </c>
    </row>
    <row r="19" spans="1:8" s="171" customFormat="1" ht="15.95" customHeight="1">
      <c r="A19" s="291"/>
      <c r="B19" s="310" t="s">
        <v>529</v>
      </c>
      <c r="C19" s="311"/>
      <c r="D19" s="287" t="s">
        <v>529</v>
      </c>
      <c r="E19" s="288"/>
      <c r="F19" s="172">
        <v>23</v>
      </c>
      <c r="G19" s="172">
        <v>23</v>
      </c>
      <c r="H19" s="172">
        <v>0</v>
      </c>
    </row>
    <row r="20" spans="1:8" s="171" customFormat="1" ht="15.95" customHeight="1">
      <c r="A20" s="291"/>
      <c r="B20" s="310" t="s">
        <v>530</v>
      </c>
      <c r="C20" s="311"/>
      <c r="D20" s="287" t="s">
        <v>531</v>
      </c>
      <c r="E20" s="288"/>
      <c r="F20" s="172">
        <v>907.55</v>
      </c>
      <c r="G20" s="172">
        <v>907.55</v>
      </c>
      <c r="H20" s="172">
        <v>0</v>
      </c>
    </row>
    <row r="21" spans="1:8" s="171" customFormat="1" ht="15.95" customHeight="1">
      <c r="A21" s="291"/>
      <c r="B21" s="310" t="s">
        <v>504</v>
      </c>
      <c r="C21" s="311"/>
      <c r="D21" s="287" t="s">
        <v>504</v>
      </c>
      <c r="E21" s="288"/>
      <c r="F21" s="172">
        <v>0</v>
      </c>
      <c r="G21" s="172">
        <v>0</v>
      </c>
      <c r="H21" s="172">
        <v>0</v>
      </c>
    </row>
    <row r="22" spans="1:8" s="171" customFormat="1" ht="15.95" customHeight="1">
      <c r="A22" s="291"/>
      <c r="B22" s="310" t="s">
        <v>504</v>
      </c>
      <c r="C22" s="311"/>
      <c r="D22" s="287" t="s">
        <v>504</v>
      </c>
      <c r="E22" s="288"/>
      <c r="F22" s="172">
        <v>0</v>
      </c>
      <c r="G22" s="172">
        <v>0</v>
      </c>
      <c r="H22" s="172">
        <v>0</v>
      </c>
    </row>
    <row r="23" spans="1:8" s="171" customFormat="1" ht="15.95" customHeight="1">
      <c r="A23" s="291"/>
      <c r="B23" s="300" t="s">
        <v>301</v>
      </c>
      <c r="C23" s="301"/>
      <c r="D23" s="301"/>
      <c r="E23" s="302"/>
      <c r="F23" s="172">
        <v>2267.4699999999998</v>
      </c>
      <c r="G23" s="172">
        <v>2267.4699999999998</v>
      </c>
      <c r="H23" s="172">
        <v>0</v>
      </c>
    </row>
    <row r="24" spans="1:8" s="171" customFormat="1" ht="99.95" customHeight="1">
      <c r="A24" s="198" t="s">
        <v>302</v>
      </c>
      <c r="B24" s="303" t="s">
        <v>504</v>
      </c>
      <c r="C24" s="304"/>
      <c r="D24" s="304"/>
      <c r="E24" s="304"/>
      <c r="F24" s="304"/>
      <c r="G24" s="304"/>
      <c r="H24" s="305"/>
    </row>
    <row r="25" spans="1:8" ht="33.950000000000003" customHeight="1">
      <c r="A25" s="291" t="s">
        <v>303</v>
      </c>
      <c r="B25" s="113" t="s">
        <v>304</v>
      </c>
      <c r="C25" s="299" t="s">
        <v>305</v>
      </c>
      <c r="D25" s="299"/>
      <c r="E25" s="306" t="s">
        <v>306</v>
      </c>
      <c r="F25" s="307"/>
      <c r="G25" s="308" t="s">
        <v>307</v>
      </c>
      <c r="H25" s="309"/>
    </row>
    <row r="26" spans="1:8" s="171" customFormat="1" ht="15.95" customHeight="1">
      <c r="A26" s="291"/>
      <c r="B26" s="299" t="s">
        <v>308</v>
      </c>
      <c r="C26" s="299" t="s">
        <v>309</v>
      </c>
      <c r="D26" s="299"/>
      <c r="E26" s="297" t="s">
        <v>532</v>
      </c>
      <c r="F26" s="298"/>
      <c r="G26" s="289" t="s">
        <v>534</v>
      </c>
      <c r="H26" s="290"/>
    </row>
    <row r="27" spans="1:8" s="171" customFormat="1" ht="15.95" customHeight="1">
      <c r="A27" s="291"/>
      <c r="B27" s="299"/>
      <c r="C27" s="299"/>
      <c r="D27" s="299"/>
      <c r="E27" s="297" t="s">
        <v>504</v>
      </c>
      <c r="F27" s="298"/>
      <c r="G27" s="289" t="s">
        <v>504</v>
      </c>
      <c r="H27" s="290"/>
    </row>
    <row r="28" spans="1:8" s="171" customFormat="1" ht="15.95" customHeight="1">
      <c r="A28" s="291"/>
      <c r="B28" s="299"/>
      <c r="C28" s="299"/>
      <c r="D28" s="299"/>
      <c r="E28" s="297" t="s">
        <v>504</v>
      </c>
      <c r="F28" s="298"/>
      <c r="G28" s="289" t="s">
        <v>504</v>
      </c>
      <c r="H28" s="290"/>
    </row>
    <row r="29" spans="1:8" s="171" customFormat="1" ht="15.95" customHeight="1">
      <c r="A29" s="291"/>
      <c r="B29" s="299"/>
      <c r="C29" s="299"/>
      <c r="D29" s="299"/>
      <c r="E29" s="287" t="s">
        <v>504</v>
      </c>
      <c r="F29" s="288"/>
      <c r="G29" s="289" t="s">
        <v>504</v>
      </c>
      <c r="H29" s="290"/>
    </row>
    <row r="30" spans="1:8" s="171" customFormat="1" ht="15.95" customHeight="1">
      <c r="A30" s="291"/>
      <c r="B30" s="299"/>
      <c r="C30" s="299"/>
      <c r="D30" s="299"/>
      <c r="E30" s="287" t="s">
        <v>504</v>
      </c>
      <c r="F30" s="288"/>
      <c r="G30" s="289" t="s">
        <v>504</v>
      </c>
      <c r="H30" s="290"/>
    </row>
    <row r="31" spans="1:8" s="171" customFormat="1" ht="15.95" customHeight="1">
      <c r="A31" s="291"/>
      <c r="B31" s="299"/>
      <c r="C31" s="299"/>
      <c r="D31" s="299"/>
      <c r="E31" s="287" t="s">
        <v>504</v>
      </c>
      <c r="F31" s="288"/>
      <c r="G31" s="289" t="s">
        <v>504</v>
      </c>
      <c r="H31" s="290"/>
    </row>
    <row r="32" spans="1:8" s="171" customFormat="1" ht="15.95" customHeight="1">
      <c r="A32" s="291"/>
      <c r="B32" s="299"/>
      <c r="C32" s="299"/>
      <c r="D32" s="299"/>
      <c r="E32" s="287" t="s">
        <v>504</v>
      </c>
      <c r="F32" s="288"/>
      <c r="G32" s="289" t="s">
        <v>504</v>
      </c>
      <c r="H32" s="290"/>
    </row>
    <row r="33" spans="1:8" s="171" customFormat="1" ht="15.95" customHeight="1">
      <c r="A33" s="291"/>
      <c r="B33" s="299"/>
      <c r="C33" s="299"/>
      <c r="D33" s="299"/>
      <c r="E33" s="287" t="s">
        <v>504</v>
      </c>
      <c r="F33" s="288"/>
      <c r="G33" s="289" t="s">
        <v>504</v>
      </c>
      <c r="H33" s="290"/>
    </row>
    <row r="34" spans="1:8" s="171" customFormat="1" ht="15.95" customHeight="1">
      <c r="A34" s="291"/>
      <c r="B34" s="299"/>
      <c r="C34" s="299"/>
      <c r="D34" s="299"/>
      <c r="E34" s="287" t="s">
        <v>504</v>
      </c>
      <c r="F34" s="288"/>
      <c r="G34" s="289" t="s">
        <v>504</v>
      </c>
      <c r="H34" s="290"/>
    </row>
    <row r="35" spans="1:8" s="171" customFormat="1" ht="15.95" customHeight="1">
      <c r="A35" s="291"/>
      <c r="B35" s="299"/>
      <c r="C35" s="299"/>
      <c r="D35" s="299"/>
      <c r="E35" s="287" t="s">
        <v>504</v>
      </c>
      <c r="F35" s="288"/>
      <c r="G35" s="289" t="s">
        <v>504</v>
      </c>
      <c r="H35" s="290"/>
    </row>
    <row r="36" spans="1:8" s="171" customFormat="1" ht="15.95" customHeight="1">
      <c r="A36" s="291"/>
      <c r="B36" s="299"/>
      <c r="C36" s="291" t="s">
        <v>310</v>
      </c>
      <c r="D36" s="291"/>
      <c r="E36" s="297" t="s">
        <v>532</v>
      </c>
      <c r="F36" s="298"/>
      <c r="G36" s="289" t="s">
        <v>534</v>
      </c>
      <c r="H36" s="290"/>
    </row>
    <row r="37" spans="1:8" s="171" customFormat="1" ht="15.95" customHeight="1">
      <c r="A37" s="291"/>
      <c r="B37" s="299"/>
      <c r="C37" s="291"/>
      <c r="D37" s="291"/>
      <c r="E37" s="297" t="s">
        <v>504</v>
      </c>
      <c r="F37" s="298"/>
      <c r="G37" s="289" t="s">
        <v>504</v>
      </c>
      <c r="H37" s="290"/>
    </row>
    <row r="38" spans="1:8" s="171" customFormat="1" ht="15.95" customHeight="1">
      <c r="A38" s="291"/>
      <c r="B38" s="299"/>
      <c r="C38" s="291"/>
      <c r="D38" s="291"/>
      <c r="E38" s="297" t="s">
        <v>504</v>
      </c>
      <c r="F38" s="298"/>
      <c r="G38" s="289" t="s">
        <v>504</v>
      </c>
      <c r="H38" s="290"/>
    </row>
    <row r="39" spans="1:8" s="171" customFormat="1" ht="15.95" customHeight="1">
      <c r="A39" s="291"/>
      <c r="B39" s="299"/>
      <c r="C39" s="291"/>
      <c r="D39" s="291"/>
      <c r="E39" s="287" t="s">
        <v>504</v>
      </c>
      <c r="F39" s="288"/>
      <c r="G39" s="289" t="s">
        <v>504</v>
      </c>
      <c r="H39" s="290"/>
    </row>
    <row r="40" spans="1:8" s="171" customFormat="1" ht="15.95" customHeight="1">
      <c r="A40" s="291"/>
      <c r="B40" s="299"/>
      <c r="C40" s="291"/>
      <c r="D40" s="291"/>
      <c r="E40" s="287" t="s">
        <v>504</v>
      </c>
      <c r="F40" s="288"/>
      <c r="G40" s="289" t="s">
        <v>504</v>
      </c>
      <c r="H40" s="290"/>
    </row>
    <row r="41" spans="1:8" s="171" customFormat="1" ht="15.95" customHeight="1">
      <c r="A41" s="291"/>
      <c r="B41" s="299"/>
      <c r="C41" s="291"/>
      <c r="D41" s="291"/>
      <c r="E41" s="287" t="s">
        <v>504</v>
      </c>
      <c r="F41" s="288"/>
      <c r="G41" s="289" t="s">
        <v>504</v>
      </c>
      <c r="H41" s="290"/>
    </row>
    <row r="42" spans="1:8" s="171" customFormat="1" ht="15.95" customHeight="1">
      <c r="A42" s="291"/>
      <c r="B42" s="299"/>
      <c r="C42" s="291"/>
      <c r="D42" s="291"/>
      <c r="E42" s="287" t="s">
        <v>504</v>
      </c>
      <c r="F42" s="288"/>
      <c r="G42" s="289" t="s">
        <v>504</v>
      </c>
      <c r="H42" s="290"/>
    </row>
    <row r="43" spans="1:8" s="171" customFormat="1" ht="15.95" customHeight="1">
      <c r="A43" s="291"/>
      <c r="B43" s="299"/>
      <c r="C43" s="291"/>
      <c r="D43" s="291"/>
      <c r="E43" s="287" t="s">
        <v>504</v>
      </c>
      <c r="F43" s="288"/>
      <c r="G43" s="289" t="s">
        <v>504</v>
      </c>
      <c r="H43" s="290"/>
    </row>
    <row r="44" spans="1:8" s="171" customFormat="1" ht="15.95" customHeight="1">
      <c r="A44" s="291"/>
      <c r="B44" s="299"/>
      <c r="C44" s="291"/>
      <c r="D44" s="291"/>
      <c r="E44" s="287" t="s">
        <v>504</v>
      </c>
      <c r="F44" s="288"/>
      <c r="G44" s="289" t="s">
        <v>504</v>
      </c>
      <c r="H44" s="290"/>
    </row>
    <row r="45" spans="1:8" s="171" customFormat="1" ht="15.95" customHeight="1">
      <c r="A45" s="291"/>
      <c r="B45" s="299"/>
      <c r="C45" s="291"/>
      <c r="D45" s="291"/>
      <c r="E45" s="287" t="s">
        <v>504</v>
      </c>
      <c r="F45" s="288"/>
      <c r="G45" s="289" t="s">
        <v>504</v>
      </c>
      <c r="H45" s="290"/>
    </row>
    <row r="46" spans="1:8" s="171" customFormat="1" ht="15.95" customHeight="1">
      <c r="A46" s="291"/>
      <c r="B46" s="299"/>
      <c r="C46" s="291" t="s">
        <v>311</v>
      </c>
      <c r="D46" s="291"/>
      <c r="E46" s="297" t="s">
        <v>535</v>
      </c>
      <c r="F46" s="298"/>
      <c r="G46" s="289" t="s">
        <v>536</v>
      </c>
      <c r="H46" s="290"/>
    </row>
    <row r="47" spans="1:8" s="171" customFormat="1" ht="15.95" customHeight="1">
      <c r="A47" s="291"/>
      <c r="B47" s="299"/>
      <c r="C47" s="291"/>
      <c r="D47" s="291"/>
      <c r="E47" s="297" t="s">
        <v>504</v>
      </c>
      <c r="F47" s="298"/>
      <c r="G47" s="289" t="s">
        <v>504</v>
      </c>
      <c r="H47" s="290"/>
    </row>
    <row r="48" spans="1:8" s="171" customFormat="1" ht="15.95" customHeight="1">
      <c r="A48" s="291"/>
      <c r="B48" s="299"/>
      <c r="C48" s="291"/>
      <c r="D48" s="291"/>
      <c r="E48" s="297" t="s">
        <v>504</v>
      </c>
      <c r="F48" s="298"/>
      <c r="G48" s="289" t="s">
        <v>504</v>
      </c>
      <c r="H48" s="290"/>
    </row>
    <row r="49" spans="1:8" s="171" customFormat="1" ht="15.95" customHeight="1">
      <c r="A49" s="291"/>
      <c r="B49" s="299"/>
      <c r="C49" s="291"/>
      <c r="D49" s="291"/>
      <c r="E49" s="287" t="s">
        <v>504</v>
      </c>
      <c r="F49" s="288"/>
      <c r="G49" s="289" t="s">
        <v>504</v>
      </c>
      <c r="H49" s="290"/>
    </row>
    <row r="50" spans="1:8" s="171" customFormat="1" ht="15.95" customHeight="1">
      <c r="A50" s="291"/>
      <c r="B50" s="299"/>
      <c r="C50" s="291"/>
      <c r="D50" s="291"/>
      <c r="E50" s="287" t="s">
        <v>504</v>
      </c>
      <c r="F50" s="288"/>
      <c r="G50" s="289" t="s">
        <v>504</v>
      </c>
      <c r="H50" s="290"/>
    </row>
    <row r="51" spans="1:8" s="171" customFormat="1" ht="15.95" customHeight="1">
      <c r="A51" s="291"/>
      <c r="B51" s="299"/>
      <c r="C51" s="291"/>
      <c r="D51" s="291"/>
      <c r="E51" s="287" t="s">
        <v>504</v>
      </c>
      <c r="F51" s="288"/>
      <c r="G51" s="289" t="s">
        <v>504</v>
      </c>
      <c r="H51" s="290"/>
    </row>
    <row r="52" spans="1:8" s="171" customFormat="1" ht="15.95" customHeight="1">
      <c r="A52" s="291"/>
      <c r="B52" s="299"/>
      <c r="C52" s="291"/>
      <c r="D52" s="291"/>
      <c r="E52" s="287" t="s">
        <v>504</v>
      </c>
      <c r="F52" s="288"/>
      <c r="G52" s="289" t="s">
        <v>504</v>
      </c>
      <c r="H52" s="290"/>
    </row>
    <row r="53" spans="1:8" s="171" customFormat="1" ht="15.95" customHeight="1">
      <c r="A53" s="291"/>
      <c r="B53" s="299"/>
      <c r="C53" s="291"/>
      <c r="D53" s="291"/>
      <c r="E53" s="287" t="s">
        <v>504</v>
      </c>
      <c r="F53" s="288"/>
      <c r="G53" s="289" t="s">
        <v>504</v>
      </c>
      <c r="H53" s="290"/>
    </row>
    <row r="54" spans="1:8" s="171" customFormat="1" ht="15.95" customHeight="1">
      <c r="A54" s="291"/>
      <c r="B54" s="299"/>
      <c r="C54" s="291"/>
      <c r="D54" s="291"/>
      <c r="E54" s="287" t="s">
        <v>504</v>
      </c>
      <c r="F54" s="288"/>
      <c r="G54" s="289" t="s">
        <v>504</v>
      </c>
      <c r="H54" s="290"/>
    </row>
    <row r="55" spans="1:8" s="171" customFormat="1" ht="15.95" customHeight="1">
      <c r="A55" s="291"/>
      <c r="B55" s="299"/>
      <c r="C55" s="291"/>
      <c r="D55" s="291"/>
      <c r="E55" s="287" t="s">
        <v>504</v>
      </c>
      <c r="F55" s="288"/>
      <c r="G55" s="289" t="s">
        <v>504</v>
      </c>
      <c r="H55" s="290"/>
    </row>
    <row r="56" spans="1:8" s="171" customFormat="1" ht="15.95" customHeight="1">
      <c r="A56" s="291"/>
      <c r="B56" s="299"/>
      <c r="C56" s="291" t="s">
        <v>312</v>
      </c>
      <c r="D56" s="291"/>
      <c r="E56" s="297" t="s">
        <v>504</v>
      </c>
      <c r="F56" s="298"/>
      <c r="G56" s="289" t="s">
        <v>504</v>
      </c>
      <c r="H56" s="290"/>
    </row>
    <row r="57" spans="1:8" s="171" customFormat="1" ht="15.95" customHeight="1">
      <c r="A57" s="291"/>
      <c r="B57" s="299"/>
      <c r="C57" s="291"/>
      <c r="D57" s="291"/>
      <c r="E57" s="297" t="s">
        <v>504</v>
      </c>
      <c r="F57" s="298"/>
      <c r="G57" s="289" t="s">
        <v>504</v>
      </c>
      <c r="H57" s="290"/>
    </row>
    <row r="58" spans="1:8" s="171" customFormat="1" ht="15.95" customHeight="1">
      <c r="A58" s="291"/>
      <c r="B58" s="299"/>
      <c r="C58" s="291"/>
      <c r="D58" s="291"/>
      <c r="E58" s="297" t="s">
        <v>504</v>
      </c>
      <c r="F58" s="298"/>
      <c r="G58" s="289" t="s">
        <v>504</v>
      </c>
      <c r="H58" s="290"/>
    </row>
    <row r="59" spans="1:8" s="171" customFormat="1" ht="15.95" customHeight="1">
      <c r="A59" s="291"/>
      <c r="B59" s="299"/>
      <c r="C59" s="291"/>
      <c r="D59" s="291"/>
      <c r="E59" s="287" t="s">
        <v>504</v>
      </c>
      <c r="F59" s="288"/>
      <c r="G59" s="289" t="s">
        <v>504</v>
      </c>
      <c r="H59" s="290"/>
    </row>
    <row r="60" spans="1:8" s="171" customFormat="1" ht="15.95" customHeight="1">
      <c r="A60" s="291"/>
      <c r="B60" s="299"/>
      <c r="C60" s="291"/>
      <c r="D60" s="291"/>
      <c r="E60" s="287" t="s">
        <v>504</v>
      </c>
      <c r="F60" s="288"/>
      <c r="G60" s="289" t="s">
        <v>504</v>
      </c>
      <c r="H60" s="290"/>
    </row>
    <row r="61" spans="1:8" s="171" customFormat="1" ht="15.95" customHeight="1">
      <c r="A61" s="291"/>
      <c r="B61" s="299"/>
      <c r="C61" s="291"/>
      <c r="D61" s="291"/>
      <c r="E61" s="287" t="s">
        <v>504</v>
      </c>
      <c r="F61" s="288"/>
      <c r="G61" s="289" t="s">
        <v>504</v>
      </c>
      <c r="H61" s="290"/>
    </row>
    <row r="62" spans="1:8" s="171" customFormat="1" ht="15.95" customHeight="1">
      <c r="A62" s="291"/>
      <c r="B62" s="299"/>
      <c r="C62" s="291"/>
      <c r="D62" s="291"/>
      <c r="E62" s="287" t="s">
        <v>504</v>
      </c>
      <c r="F62" s="288"/>
      <c r="G62" s="289" t="s">
        <v>504</v>
      </c>
      <c r="H62" s="290"/>
    </row>
    <row r="63" spans="1:8" s="171" customFormat="1" ht="15.95" customHeight="1">
      <c r="A63" s="291"/>
      <c r="B63" s="299"/>
      <c r="C63" s="291"/>
      <c r="D63" s="291"/>
      <c r="E63" s="287" t="s">
        <v>504</v>
      </c>
      <c r="F63" s="288"/>
      <c r="G63" s="289" t="s">
        <v>504</v>
      </c>
      <c r="H63" s="290"/>
    </row>
    <row r="64" spans="1:8" s="171" customFormat="1" ht="15.95" customHeight="1">
      <c r="A64" s="291"/>
      <c r="B64" s="299"/>
      <c r="C64" s="291"/>
      <c r="D64" s="291"/>
      <c r="E64" s="287" t="s">
        <v>504</v>
      </c>
      <c r="F64" s="288"/>
      <c r="G64" s="289" t="s">
        <v>504</v>
      </c>
      <c r="H64" s="290"/>
    </row>
    <row r="65" spans="1:8" s="171" customFormat="1" ht="15.95" customHeight="1">
      <c r="A65" s="291"/>
      <c r="B65" s="299"/>
      <c r="C65" s="291"/>
      <c r="D65" s="291"/>
      <c r="E65" s="287" t="s">
        <v>504</v>
      </c>
      <c r="F65" s="288"/>
      <c r="G65" s="289" t="s">
        <v>504</v>
      </c>
      <c r="H65" s="290"/>
    </row>
    <row r="66" spans="1:8" ht="15.95" customHeight="1">
      <c r="A66" s="291"/>
      <c r="B66" s="299"/>
      <c r="C66" s="291" t="s">
        <v>313</v>
      </c>
      <c r="D66" s="291"/>
      <c r="E66" s="293"/>
      <c r="F66" s="294"/>
      <c r="G66" s="295"/>
      <c r="H66" s="296"/>
    </row>
    <row r="67" spans="1:8" s="171" customFormat="1" ht="15.95" customHeight="1">
      <c r="A67" s="291"/>
      <c r="B67" s="299" t="s">
        <v>314</v>
      </c>
      <c r="C67" s="291" t="s">
        <v>315</v>
      </c>
      <c r="D67" s="291"/>
      <c r="E67" s="297" t="s">
        <v>504</v>
      </c>
      <c r="F67" s="298"/>
      <c r="G67" s="289" t="s">
        <v>504</v>
      </c>
      <c r="H67" s="290"/>
    </row>
    <row r="68" spans="1:8" s="171" customFormat="1" ht="15.95" customHeight="1">
      <c r="A68" s="291"/>
      <c r="B68" s="299"/>
      <c r="C68" s="291"/>
      <c r="D68" s="291"/>
      <c r="E68" s="297" t="s">
        <v>504</v>
      </c>
      <c r="F68" s="298"/>
      <c r="G68" s="289" t="s">
        <v>504</v>
      </c>
      <c r="H68" s="290"/>
    </row>
    <row r="69" spans="1:8" s="171" customFormat="1" ht="15.95" customHeight="1">
      <c r="A69" s="291"/>
      <c r="B69" s="299"/>
      <c r="C69" s="291"/>
      <c r="D69" s="291"/>
      <c r="E69" s="287" t="s">
        <v>504</v>
      </c>
      <c r="F69" s="288"/>
      <c r="G69" s="289" t="s">
        <v>504</v>
      </c>
      <c r="H69" s="290"/>
    </row>
    <row r="70" spans="1:8" s="171" customFormat="1" ht="15.95" customHeight="1">
      <c r="A70" s="291"/>
      <c r="B70" s="299"/>
      <c r="C70" s="291"/>
      <c r="D70" s="291"/>
      <c r="E70" s="287" t="s">
        <v>504</v>
      </c>
      <c r="F70" s="288"/>
      <c r="G70" s="289" t="s">
        <v>504</v>
      </c>
      <c r="H70" s="290"/>
    </row>
    <row r="71" spans="1:8" s="171" customFormat="1" ht="15.95" customHeight="1">
      <c r="A71" s="291"/>
      <c r="B71" s="299"/>
      <c r="C71" s="291"/>
      <c r="D71" s="291"/>
      <c r="E71" s="297" t="s">
        <v>504</v>
      </c>
      <c r="F71" s="298"/>
      <c r="G71" s="289" t="s">
        <v>504</v>
      </c>
      <c r="H71" s="290"/>
    </row>
    <row r="72" spans="1:8" s="171" customFormat="1" ht="15.95" customHeight="1">
      <c r="A72" s="291"/>
      <c r="B72" s="299"/>
      <c r="C72" s="291" t="s">
        <v>316</v>
      </c>
      <c r="D72" s="291"/>
      <c r="E72" s="297" t="s">
        <v>504</v>
      </c>
      <c r="F72" s="298"/>
      <c r="G72" s="289" t="s">
        <v>504</v>
      </c>
      <c r="H72" s="290"/>
    </row>
    <row r="73" spans="1:8" s="171" customFormat="1" ht="15.95" customHeight="1">
      <c r="A73" s="291"/>
      <c r="B73" s="299"/>
      <c r="C73" s="291"/>
      <c r="D73" s="291"/>
      <c r="E73" s="297" t="s">
        <v>504</v>
      </c>
      <c r="F73" s="298"/>
      <c r="G73" s="289" t="s">
        <v>504</v>
      </c>
      <c r="H73" s="290"/>
    </row>
    <row r="74" spans="1:8" s="171" customFormat="1" ht="15.95" customHeight="1">
      <c r="A74" s="291"/>
      <c r="B74" s="299"/>
      <c r="C74" s="291"/>
      <c r="D74" s="291"/>
      <c r="E74" s="287" t="s">
        <v>504</v>
      </c>
      <c r="F74" s="288"/>
      <c r="G74" s="289" t="s">
        <v>504</v>
      </c>
      <c r="H74" s="290"/>
    </row>
    <row r="75" spans="1:8" s="171" customFormat="1" ht="15.95" customHeight="1">
      <c r="A75" s="291"/>
      <c r="B75" s="299"/>
      <c r="C75" s="291"/>
      <c r="D75" s="291"/>
      <c r="E75" s="287" t="s">
        <v>504</v>
      </c>
      <c r="F75" s="288"/>
      <c r="G75" s="289" t="s">
        <v>504</v>
      </c>
      <c r="H75" s="290"/>
    </row>
    <row r="76" spans="1:8" s="171" customFormat="1" ht="15.95" customHeight="1">
      <c r="A76" s="291"/>
      <c r="B76" s="299"/>
      <c r="C76" s="291"/>
      <c r="D76" s="291"/>
      <c r="E76" s="297" t="s">
        <v>504</v>
      </c>
      <c r="F76" s="298"/>
      <c r="G76" s="289" t="s">
        <v>504</v>
      </c>
      <c r="H76" s="290"/>
    </row>
    <row r="77" spans="1:8" s="171" customFormat="1" ht="15.95" customHeight="1">
      <c r="A77" s="291"/>
      <c r="B77" s="299"/>
      <c r="C77" s="291" t="s">
        <v>317</v>
      </c>
      <c r="D77" s="291"/>
      <c r="E77" s="297" t="s">
        <v>504</v>
      </c>
      <c r="F77" s="298"/>
      <c r="G77" s="289" t="s">
        <v>504</v>
      </c>
      <c r="H77" s="290"/>
    </row>
    <row r="78" spans="1:8" s="171" customFormat="1" ht="15.95" customHeight="1">
      <c r="A78" s="291"/>
      <c r="B78" s="299"/>
      <c r="C78" s="291"/>
      <c r="D78" s="291"/>
      <c r="E78" s="297" t="s">
        <v>504</v>
      </c>
      <c r="F78" s="298"/>
      <c r="G78" s="289" t="s">
        <v>504</v>
      </c>
      <c r="H78" s="290"/>
    </row>
    <row r="79" spans="1:8" s="171" customFormat="1" ht="15.95" customHeight="1">
      <c r="A79" s="291"/>
      <c r="B79" s="299"/>
      <c r="C79" s="291"/>
      <c r="D79" s="291"/>
      <c r="E79" s="287" t="s">
        <v>504</v>
      </c>
      <c r="F79" s="288"/>
      <c r="G79" s="289" t="s">
        <v>504</v>
      </c>
      <c r="H79" s="290"/>
    </row>
    <row r="80" spans="1:8" s="171" customFormat="1" ht="15.95" customHeight="1">
      <c r="A80" s="291"/>
      <c r="B80" s="299"/>
      <c r="C80" s="291"/>
      <c r="D80" s="291"/>
      <c r="E80" s="287" t="s">
        <v>504</v>
      </c>
      <c r="F80" s="288"/>
      <c r="G80" s="289" t="s">
        <v>504</v>
      </c>
      <c r="H80" s="290"/>
    </row>
    <row r="81" spans="1:8" s="171" customFormat="1" ht="15.95" customHeight="1">
      <c r="A81" s="291"/>
      <c r="B81" s="299"/>
      <c r="C81" s="291"/>
      <c r="D81" s="291"/>
      <c r="E81" s="297" t="s">
        <v>504</v>
      </c>
      <c r="F81" s="298"/>
      <c r="G81" s="289" t="s">
        <v>504</v>
      </c>
      <c r="H81" s="290"/>
    </row>
    <row r="82" spans="1:8" s="171" customFormat="1" ht="15.95" customHeight="1">
      <c r="A82" s="291"/>
      <c r="B82" s="299"/>
      <c r="C82" s="291" t="s">
        <v>318</v>
      </c>
      <c r="D82" s="291"/>
      <c r="E82" s="297" t="s">
        <v>504</v>
      </c>
      <c r="F82" s="298"/>
      <c r="G82" s="289" t="s">
        <v>504</v>
      </c>
      <c r="H82" s="290"/>
    </row>
    <row r="83" spans="1:8" s="171" customFormat="1" ht="15.95" customHeight="1">
      <c r="A83" s="291"/>
      <c r="B83" s="299"/>
      <c r="C83" s="291"/>
      <c r="D83" s="291"/>
      <c r="E83" s="297" t="s">
        <v>504</v>
      </c>
      <c r="F83" s="298"/>
      <c r="G83" s="289" t="s">
        <v>504</v>
      </c>
      <c r="H83" s="290"/>
    </row>
    <row r="84" spans="1:8" s="171" customFormat="1" ht="15.95" customHeight="1">
      <c r="A84" s="291"/>
      <c r="B84" s="299"/>
      <c r="C84" s="291"/>
      <c r="D84" s="291"/>
      <c r="E84" s="287" t="s">
        <v>504</v>
      </c>
      <c r="F84" s="288"/>
      <c r="G84" s="289" t="s">
        <v>504</v>
      </c>
      <c r="H84" s="290"/>
    </row>
    <row r="85" spans="1:8" s="171" customFormat="1" ht="15.95" customHeight="1">
      <c r="A85" s="291"/>
      <c r="B85" s="299"/>
      <c r="C85" s="291"/>
      <c r="D85" s="291"/>
      <c r="E85" s="287" t="s">
        <v>504</v>
      </c>
      <c r="F85" s="288"/>
      <c r="G85" s="289" t="s">
        <v>504</v>
      </c>
      <c r="H85" s="290"/>
    </row>
    <row r="86" spans="1:8" s="171" customFormat="1" ht="15.95" customHeight="1">
      <c r="A86" s="291"/>
      <c r="B86" s="299"/>
      <c r="C86" s="291"/>
      <c r="D86" s="291"/>
      <c r="E86" s="297" t="s">
        <v>504</v>
      </c>
      <c r="F86" s="298"/>
      <c r="G86" s="289" t="s">
        <v>504</v>
      </c>
      <c r="H86" s="290"/>
    </row>
    <row r="87" spans="1:8" ht="15.95" customHeight="1">
      <c r="A87" s="291"/>
      <c r="B87" s="299"/>
      <c r="C87" s="291" t="s">
        <v>313</v>
      </c>
      <c r="D87" s="291"/>
      <c r="E87" s="293"/>
      <c r="F87" s="294"/>
      <c r="G87" s="295"/>
      <c r="H87" s="296"/>
    </row>
    <row r="88" spans="1:8" s="171" customFormat="1" ht="15.95" customHeight="1">
      <c r="A88" s="291"/>
      <c r="B88" s="291" t="s">
        <v>319</v>
      </c>
      <c r="C88" s="291" t="s">
        <v>320</v>
      </c>
      <c r="D88" s="291"/>
      <c r="E88" s="287" t="s">
        <v>504</v>
      </c>
      <c r="F88" s="292"/>
      <c r="G88" s="289" t="s">
        <v>504</v>
      </c>
      <c r="H88" s="290"/>
    </row>
    <row r="89" spans="1:8" s="171" customFormat="1" ht="15.95" customHeight="1">
      <c r="A89" s="291"/>
      <c r="B89" s="291"/>
      <c r="C89" s="291"/>
      <c r="D89" s="291"/>
      <c r="E89" s="287" t="s">
        <v>504</v>
      </c>
      <c r="F89" s="292"/>
      <c r="G89" s="289" t="s">
        <v>504</v>
      </c>
      <c r="H89" s="290"/>
    </row>
    <row r="90" spans="1:8" s="171" customFormat="1" ht="15.95" customHeight="1">
      <c r="A90" s="291"/>
      <c r="B90" s="291"/>
      <c r="C90" s="291"/>
      <c r="D90" s="291"/>
      <c r="E90" s="287" t="s">
        <v>504</v>
      </c>
      <c r="F90" s="288"/>
      <c r="G90" s="289" t="s">
        <v>504</v>
      </c>
      <c r="H90" s="290"/>
    </row>
    <row r="91" spans="1:8" s="171" customFormat="1" ht="15.95" customHeight="1">
      <c r="A91" s="291"/>
      <c r="B91" s="291"/>
      <c r="C91" s="291"/>
      <c r="D91" s="291"/>
      <c r="E91" s="287" t="s">
        <v>504</v>
      </c>
      <c r="F91" s="288"/>
      <c r="G91" s="289" t="s">
        <v>504</v>
      </c>
      <c r="H91" s="290"/>
    </row>
    <row r="92" spans="1:8" s="171" customFormat="1" ht="15.95" customHeight="1">
      <c r="A92" s="291"/>
      <c r="B92" s="291"/>
      <c r="C92" s="291"/>
      <c r="D92" s="291"/>
      <c r="E92" s="287" t="s">
        <v>504</v>
      </c>
      <c r="F92" s="292"/>
      <c r="G92" s="289" t="s">
        <v>504</v>
      </c>
      <c r="H92" s="290"/>
    </row>
    <row r="93" spans="1:8" ht="15.95" customHeight="1">
      <c r="A93" s="291"/>
      <c r="B93" s="291"/>
      <c r="C93" s="291" t="s">
        <v>313</v>
      </c>
      <c r="D93" s="291"/>
      <c r="E93" s="293"/>
      <c r="F93" s="294"/>
      <c r="G93" s="295"/>
      <c r="H93" s="296"/>
    </row>
  </sheetData>
  <sheetProtection formatCells="0" formatColumns="0" formatRows="0"/>
  <mergeCells count="195"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8:C18"/>
    <mergeCell ref="D18:E18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G26:H26"/>
    <mergeCell ref="B19:C19"/>
    <mergeCell ref="D19:E19"/>
    <mergeCell ref="B20:C20"/>
    <mergeCell ref="D20:E20"/>
    <mergeCell ref="B21:C21"/>
    <mergeCell ref="D21:E21"/>
    <mergeCell ref="B22:C22"/>
    <mergeCell ref="D22:E22"/>
    <mergeCell ref="G30:H30"/>
    <mergeCell ref="B23:E23"/>
    <mergeCell ref="B24:H24"/>
    <mergeCell ref="A25:A93"/>
    <mergeCell ref="C25:D25"/>
    <mergeCell ref="E25:F25"/>
    <mergeCell ref="G25:H25"/>
    <mergeCell ref="B26:B66"/>
    <mergeCell ref="C26:D35"/>
    <mergeCell ref="E26:F26"/>
    <mergeCell ref="G33:H33"/>
    <mergeCell ref="E34:F34"/>
    <mergeCell ref="G34:H34"/>
    <mergeCell ref="E27:F27"/>
    <mergeCell ref="G27:H27"/>
    <mergeCell ref="E28:F28"/>
    <mergeCell ref="G28:H28"/>
    <mergeCell ref="E29:F29"/>
    <mergeCell ref="G29:H29"/>
    <mergeCell ref="E30:F30"/>
    <mergeCell ref="E38:F38"/>
    <mergeCell ref="G38:H38"/>
    <mergeCell ref="E39:F39"/>
    <mergeCell ref="G39:H39"/>
    <mergeCell ref="E40:F40"/>
    <mergeCell ref="E31:F31"/>
    <mergeCell ref="G31:H31"/>
    <mergeCell ref="E32:F32"/>
    <mergeCell ref="G32:H32"/>
    <mergeCell ref="E33:F33"/>
    <mergeCell ref="G40:H40"/>
    <mergeCell ref="E41:F41"/>
    <mergeCell ref="G41:H41"/>
    <mergeCell ref="E35:F35"/>
    <mergeCell ref="G35:H35"/>
    <mergeCell ref="C36:D45"/>
    <mergeCell ref="E36:F36"/>
    <mergeCell ref="G36:H36"/>
    <mergeCell ref="E37:F37"/>
    <mergeCell ref="G37:H37"/>
    <mergeCell ref="E50:F50"/>
    <mergeCell ref="E42:F42"/>
    <mergeCell ref="G42:H42"/>
    <mergeCell ref="E43:F43"/>
    <mergeCell ref="G43:H43"/>
    <mergeCell ref="E44:F44"/>
    <mergeCell ref="G44:H44"/>
    <mergeCell ref="E45:F45"/>
    <mergeCell ref="G45:H45"/>
    <mergeCell ref="G54:H54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9:F59"/>
    <mergeCell ref="G59:H59"/>
    <mergeCell ref="G50:H50"/>
    <mergeCell ref="E51:F51"/>
    <mergeCell ref="G51:H51"/>
    <mergeCell ref="E52:F52"/>
    <mergeCell ref="G52:H52"/>
    <mergeCell ref="E53:F53"/>
    <mergeCell ref="G53:H53"/>
    <mergeCell ref="E54:F54"/>
    <mergeCell ref="E55:F55"/>
    <mergeCell ref="G55:H55"/>
    <mergeCell ref="E57:F57"/>
    <mergeCell ref="G57:H57"/>
    <mergeCell ref="E58:F58"/>
    <mergeCell ref="G58:H58"/>
    <mergeCell ref="E60:F60"/>
    <mergeCell ref="E64:F64"/>
    <mergeCell ref="G64:H64"/>
    <mergeCell ref="G60:H60"/>
    <mergeCell ref="E61:F61"/>
    <mergeCell ref="G61:H61"/>
    <mergeCell ref="E62:F62"/>
    <mergeCell ref="G62:H62"/>
    <mergeCell ref="E65:F65"/>
    <mergeCell ref="G65:H65"/>
    <mergeCell ref="C66:D66"/>
    <mergeCell ref="E66:F66"/>
    <mergeCell ref="G66:H66"/>
    <mergeCell ref="C56:D65"/>
    <mergeCell ref="E56:F56"/>
    <mergeCell ref="G56:H56"/>
    <mergeCell ref="E63:F63"/>
    <mergeCell ref="G63:H63"/>
    <mergeCell ref="B67:B87"/>
    <mergeCell ref="C67:D71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C72:D76"/>
    <mergeCell ref="E72:F72"/>
    <mergeCell ref="G72:H72"/>
    <mergeCell ref="E73:F73"/>
    <mergeCell ref="G75:H75"/>
    <mergeCell ref="E76:F76"/>
    <mergeCell ref="G76:H76"/>
    <mergeCell ref="E78:F78"/>
    <mergeCell ref="G78:H78"/>
    <mergeCell ref="E79:F79"/>
    <mergeCell ref="G79:H79"/>
    <mergeCell ref="G84:H84"/>
    <mergeCell ref="G73:H73"/>
    <mergeCell ref="E74:F74"/>
    <mergeCell ref="G74:H74"/>
    <mergeCell ref="E75:F75"/>
    <mergeCell ref="E80:F80"/>
    <mergeCell ref="G80:H80"/>
    <mergeCell ref="E81:F81"/>
    <mergeCell ref="G81:H81"/>
    <mergeCell ref="C82:D86"/>
    <mergeCell ref="E85:F85"/>
    <mergeCell ref="G85:H85"/>
    <mergeCell ref="C77:D81"/>
    <mergeCell ref="E77:F77"/>
    <mergeCell ref="G77:H77"/>
    <mergeCell ref="E82:F82"/>
    <mergeCell ref="G82:H82"/>
    <mergeCell ref="E83:F83"/>
    <mergeCell ref="G83:H83"/>
    <mergeCell ref="E84:F84"/>
    <mergeCell ref="C87:D87"/>
    <mergeCell ref="E87:F87"/>
    <mergeCell ref="G87:H87"/>
    <mergeCell ref="E92:F92"/>
    <mergeCell ref="G92:H92"/>
    <mergeCell ref="C93:D93"/>
    <mergeCell ref="E93:F93"/>
    <mergeCell ref="G93:H93"/>
    <mergeCell ref="E86:F86"/>
    <mergeCell ref="G86:H86"/>
    <mergeCell ref="E91:F91"/>
    <mergeCell ref="G91:H91"/>
    <mergeCell ref="G89:H89"/>
    <mergeCell ref="E90:F90"/>
    <mergeCell ref="G90:H90"/>
    <mergeCell ref="B88:B93"/>
    <mergeCell ref="C88:D92"/>
    <mergeCell ref="E88:F88"/>
    <mergeCell ref="G88:H88"/>
    <mergeCell ref="E89:F89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91"/>
  <sheetViews>
    <sheetView showGridLines="0" showZeros="0" workbookViewId="0"/>
  </sheetViews>
  <sheetFormatPr defaultColWidth="9.1640625" defaultRowHeight="18" customHeight="1"/>
  <cols>
    <col min="1" max="1" width="17.6640625" style="121" customWidth="1"/>
    <col min="2" max="2" width="16.33203125" style="121" customWidth="1"/>
    <col min="3" max="4" width="32.83203125" style="121" customWidth="1"/>
    <col min="5" max="5" width="49.83203125" style="121" customWidth="1"/>
    <col min="6" max="7" width="20.5" style="121" customWidth="1"/>
    <col min="8" max="8" width="71" style="121" customWidth="1"/>
    <col min="9" max="9" width="43" style="121" customWidth="1"/>
    <col min="10" max="244" width="9" style="116" customWidth="1"/>
    <col min="245" max="248" width="9.1640625" style="121" customWidth="1"/>
    <col min="249" max="16384" width="9.1640625" style="121"/>
  </cols>
  <sheetData>
    <row r="1" spans="1:9" ht="18" customHeight="1">
      <c r="A1" s="114"/>
      <c r="B1" s="114"/>
      <c r="C1" s="114"/>
      <c r="D1" s="114"/>
      <c r="E1" s="114"/>
      <c r="F1" s="115"/>
      <c r="G1" s="115"/>
      <c r="H1" s="115"/>
      <c r="I1" s="115"/>
    </row>
    <row r="2" spans="1:9" ht="18" customHeight="1">
      <c r="A2" s="117" t="s">
        <v>335</v>
      </c>
      <c r="B2" s="117"/>
      <c r="C2" s="118"/>
      <c r="D2" s="118"/>
      <c r="E2" s="118"/>
      <c r="F2" s="119"/>
      <c r="G2" s="119"/>
      <c r="H2" s="119"/>
      <c r="I2" s="119"/>
    </row>
    <row r="3" spans="1:9" ht="18" customHeight="1">
      <c r="A3" s="120"/>
      <c r="B3" s="120"/>
      <c r="C3" s="120"/>
      <c r="D3" s="120"/>
      <c r="E3" s="120"/>
      <c r="I3" s="122"/>
    </row>
    <row r="4" spans="1:9" ht="18" customHeight="1">
      <c r="A4" s="123"/>
      <c r="B4" s="123"/>
      <c r="C4" s="123"/>
      <c r="D4" s="123"/>
      <c r="E4" s="123"/>
      <c r="F4" s="124" t="s">
        <v>324</v>
      </c>
      <c r="G4" s="124"/>
      <c r="H4" s="124"/>
      <c r="I4" s="125"/>
    </row>
    <row r="5" spans="1:9" ht="18" customHeight="1">
      <c r="A5" s="330" t="s">
        <v>325</v>
      </c>
      <c r="B5" s="330" t="s">
        <v>326</v>
      </c>
      <c r="C5" s="330" t="s">
        <v>217</v>
      </c>
      <c r="D5" s="330" t="s">
        <v>327</v>
      </c>
      <c r="E5" s="330" t="s">
        <v>328</v>
      </c>
      <c r="F5" s="332" t="s">
        <v>329</v>
      </c>
      <c r="G5" s="327" t="s">
        <v>330</v>
      </c>
      <c r="H5" s="327" t="s">
        <v>331</v>
      </c>
      <c r="I5" s="329" t="s">
        <v>332</v>
      </c>
    </row>
    <row r="6" spans="1:9" ht="18" customHeight="1">
      <c r="A6" s="331"/>
      <c r="B6" s="331"/>
      <c r="C6" s="331"/>
      <c r="D6" s="331"/>
      <c r="E6" s="331"/>
      <c r="F6" s="332"/>
      <c r="G6" s="328"/>
      <c r="H6" s="328"/>
      <c r="I6" s="329"/>
    </row>
    <row r="7" spans="1:9" ht="18" customHeight="1">
      <c r="A7" s="126" t="s">
        <v>321</v>
      </c>
      <c r="B7" s="126" t="s">
        <v>333</v>
      </c>
      <c r="C7" s="126" t="s">
        <v>321</v>
      </c>
      <c r="D7" s="126" t="s">
        <v>333</v>
      </c>
      <c r="E7" s="126" t="s">
        <v>333</v>
      </c>
      <c r="F7" s="127">
        <v>1</v>
      </c>
      <c r="G7" s="127">
        <v>2</v>
      </c>
      <c r="H7" s="127">
        <v>3</v>
      </c>
      <c r="I7" s="127">
        <v>4</v>
      </c>
    </row>
    <row r="8" spans="1:9" ht="18" customHeight="1">
      <c r="A8" s="192" t="s">
        <v>41</v>
      </c>
      <c r="B8" s="201"/>
      <c r="C8" s="199"/>
      <c r="D8" s="199"/>
      <c r="E8" s="170"/>
      <c r="F8" s="193"/>
      <c r="G8" s="194"/>
      <c r="H8" s="194"/>
      <c r="I8" s="193"/>
    </row>
    <row r="9" spans="1:9" ht="18" customHeight="1">
      <c r="A9" s="192" t="s">
        <v>537</v>
      </c>
      <c r="B9" s="201"/>
      <c r="C9" s="199"/>
      <c r="D9" s="199"/>
      <c r="E9" s="170"/>
      <c r="F9" s="193"/>
      <c r="G9" s="194"/>
      <c r="H9" s="194"/>
      <c r="I9" s="193"/>
    </row>
    <row r="10" spans="1:9" ht="18" customHeight="1">
      <c r="A10" s="192" t="s">
        <v>538</v>
      </c>
      <c r="B10" s="201" t="s">
        <v>381</v>
      </c>
      <c r="C10" s="199" t="s">
        <v>382</v>
      </c>
      <c r="D10" s="199"/>
      <c r="E10" s="170" t="s">
        <v>539</v>
      </c>
      <c r="F10" s="193" t="s">
        <v>540</v>
      </c>
      <c r="G10" s="194" t="s">
        <v>540</v>
      </c>
      <c r="H10" s="194" t="s">
        <v>541</v>
      </c>
      <c r="I10" s="193" t="s">
        <v>542</v>
      </c>
    </row>
    <row r="11" spans="1:9" ht="18" customHeight="1">
      <c r="A11" s="192" t="s">
        <v>538</v>
      </c>
      <c r="B11" s="201" t="s">
        <v>381</v>
      </c>
      <c r="C11" s="199" t="s">
        <v>382</v>
      </c>
      <c r="D11" s="199"/>
      <c r="E11" s="170"/>
      <c r="F11" s="193" t="s">
        <v>308</v>
      </c>
      <c r="G11" s="194" t="s">
        <v>309</v>
      </c>
      <c r="H11" s="194" t="s">
        <v>539</v>
      </c>
      <c r="I11" s="193" t="s">
        <v>533</v>
      </c>
    </row>
    <row r="12" spans="1:9" ht="18" customHeight="1">
      <c r="A12" s="192" t="s">
        <v>538</v>
      </c>
      <c r="B12" s="201" t="s">
        <v>381</v>
      </c>
      <c r="C12" s="199" t="s">
        <v>382</v>
      </c>
      <c r="D12" s="199"/>
      <c r="E12" s="170"/>
      <c r="F12" s="193"/>
      <c r="G12" s="194" t="s">
        <v>310</v>
      </c>
      <c r="H12" s="194" t="s">
        <v>539</v>
      </c>
      <c r="I12" s="193" t="s">
        <v>533</v>
      </c>
    </row>
    <row r="13" spans="1:9" ht="18" customHeight="1">
      <c r="A13" s="192" t="s">
        <v>538</v>
      </c>
      <c r="B13" s="201" t="s">
        <v>381</v>
      </c>
      <c r="C13" s="199" t="s">
        <v>382</v>
      </c>
      <c r="D13" s="199"/>
      <c r="E13" s="170"/>
      <c r="F13" s="193"/>
      <c r="G13" s="194" t="s">
        <v>311</v>
      </c>
      <c r="H13" s="194" t="s">
        <v>539</v>
      </c>
      <c r="I13" s="193" t="s">
        <v>533</v>
      </c>
    </row>
    <row r="14" spans="1:9" ht="18" customHeight="1">
      <c r="A14" s="192" t="s">
        <v>538</v>
      </c>
      <c r="B14" s="201" t="s">
        <v>381</v>
      </c>
      <c r="C14" s="199" t="s">
        <v>382</v>
      </c>
      <c r="D14" s="199"/>
      <c r="E14" s="170" t="s">
        <v>543</v>
      </c>
      <c r="F14" s="193" t="s">
        <v>540</v>
      </c>
      <c r="G14" s="194" t="s">
        <v>540</v>
      </c>
      <c r="H14" s="194" t="s">
        <v>544</v>
      </c>
      <c r="I14" s="193" t="s">
        <v>545</v>
      </c>
    </row>
    <row r="15" spans="1:9" ht="18" customHeight="1">
      <c r="A15" s="192" t="s">
        <v>538</v>
      </c>
      <c r="B15" s="201" t="s">
        <v>381</v>
      </c>
      <c r="C15" s="199" t="s">
        <v>382</v>
      </c>
      <c r="D15" s="199"/>
      <c r="E15" s="170"/>
      <c r="F15" s="193" t="s">
        <v>308</v>
      </c>
      <c r="G15" s="194" t="s">
        <v>309</v>
      </c>
      <c r="H15" s="194" t="s">
        <v>543</v>
      </c>
      <c r="I15" s="193" t="s">
        <v>533</v>
      </c>
    </row>
    <row r="16" spans="1:9" ht="18" customHeight="1">
      <c r="A16" s="192" t="s">
        <v>538</v>
      </c>
      <c r="B16" s="201" t="s">
        <v>381</v>
      </c>
      <c r="C16" s="199" t="s">
        <v>382</v>
      </c>
      <c r="D16" s="199"/>
      <c r="E16" s="170"/>
      <c r="F16" s="193"/>
      <c r="G16" s="194" t="s">
        <v>310</v>
      </c>
      <c r="H16" s="194" t="s">
        <v>543</v>
      </c>
      <c r="I16" s="193" t="s">
        <v>533</v>
      </c>
    </row>
    <row r="17" spans="1:9" ht="18" customHeight="1">
      <c r="A17" s="192" t="s">
        <v>538</v>
      </c>
      <c r="B17" s="201" t="s">
        <v>381</v>
      </c>
      <c r="C17" s="199" t="s">
        <v>382</v>
      </c>
      <c r="D17" s="199"/>
      <c r="E17" s="170"/>
      <c r="F17" s="193"/>
      <c r="G17" s="194" t="s">
        <v>311</v>
      </c>
      <c r="H17" s="194" t="s">
        <v>543</v>
      </c>
      <c r="I17" s="193" t="s">
        <v>533</v>
      </c>
    </row>
    <row r="18" spans="1:9" ht="18" customHeight="1">
      <c r="A18" s="192" t="s">
        <v>538</v>
      </c>
      <c r="B18" s="201" t="s">
        <v>381</v>
      </c>
      <c r="C18" s="199" t="s">
        <v>382</v>
      </c>
      <c r="D18" s="199"/>
      <c r="E18" s="170" t="s">
        <v>517</v>
      </c>
      <c r="F18" s="193"/>
      <c r="G18" s="194" t="s">
        <v>309</v>
      </c>
      <c r="H18" s="194" t="s">
        <v>517</v>
      </c>
      <c r="I18" s="193" t="s">
        <v>533</v>
      </c>
    </row>
    <row r="19" spans="1:9" ht="18" customHeight="1">
      <c r="A19" s="192" t="s">
        <v>538</v>
      </c>
      <c r="B19" s="201" t="s">
        <v>381</v>
      </c>
      <c r="C19" s="199" t="s">
        <v>382</v>
      </c>
      <c r="D19" s="199"/>
      <c r="E19" s="170"/>
      <c r="F19" s="193"/>
      <c r="G19" s="194" t="s">
        <v>310</v>
      </c>
      <c r="H19" s="194" t="s">
        <v>517</v>
      </c>
      <c r="I19" s="193" t="s">
        <v>533</v>
      </c>
    </row>
    <row r="20" spans="1:9" ht="18" customHeight="1">
      <c r="A20" s="192" t="s">
        <v>538</v>
      </c>
      <c r="B20" s="201" t="s">
        <v>381</v>
      </c>
      <c r="C20" s="199" t="s">
        <v>382</v>
      </c>
      <c r="D20" s="199"/>
      <c r="E20" s="170"/>
      <c r="F20" s="193"/>
      <c r="G20" s="194" t="s">
        <v>311</v>
      </c>
      <c r="H20" s="194" t="s">
        <v>517</v>
      </c>
      <c r="I20" s="193" t="s">
        <v>533</v>
      </c>
    </row>
    <row r="21" spans="1:9" ht="18" customHeight="1">
      <c r="A21" s="192" t="s">
        <v>538</v>
      </c>
      <c r="B21" s="201" t="s">
        <v>381</v>
      </c>
      <c r="C21" s="199" t="s">
        <v>382</v>
      </c>
      <c r="D21" s="199"/>
      <c r="E21" s="170" t="s">
        <v>546</v>
      </c>
      <c r="F21" s="193" t="s">
        <v>540</v>
      </c>
      <c r="G21" s="194" t="s">
        <v>540</v>
      </c>
      <c r="H21" s="194" t="s">
        <v>547</v>
      </c>
      <c r="I21" s="193" t="s">
        <v>548</v>
      </c>
    </row>
    <row r="22" spans="1:9" ht="18" customHeight="1">
      <c r="A22" s="192" t="s">
        <v>538</v>
      </c>
      <c r="B22" s="201" t="s">
        <v>381</v>
      </c>
      <c r="C22" s="199" t="s">
        <v>382</v>
      </c>
      <c r="D22" s="199"/>
      <c r="E22" s="170"/>
      <c r="F22" s="193" t="s">
        <v>308</v>
      </c>
      <c r="G22" s="194" t="s">
        <v>309</v>
      </c>
      <c r="H22" s="194" t="s">
        <v>546</v>
      </c>
      <c r="I22" s="193" t="s">
        <v>533</v>
      </c>
    </row>
    <row r="23" spans="1:9" ht="18" customHeight="1">
      <c r="A23" s="192" t="s">
        <v>538</v>
      </c>
      <c r="B23" s="201" t="s">
        <v>381</v>
      </c>
      <c r="C23" s="199" t="s">
        <v>382</v>
      </c>
      <c r="D23" s="199"/>
      <c r="E23" s="170"/>
      <c r="F23" s="193"/>
      <c r="G23" s="194" t="s">
        <v>310</v>
      </c>
      <c r="H23" s="194" t="s">
        <v>546</v>
      </c>
      <c r="I23" s="193" t="s">
        <v>533</v>
      </c>
    </row>
    <row r="24" spans="1:9" ht="18" customHeight="1">
      <c r="A24" s="192" t="s">
        <v>538</v>
      </c>
      <c r="B24" s="201" t="s">
        <v>381</v>
      </c>
      <c r="C24" s="199" t="s">
        <v>382</v>
      </c>
      <c r="D24" s="199"/>
      <c r="E24" s="170"/>
      <c r="F24" s="193"/>
      <c r="G24" s="194" t="s">
        <v>311</v>
      </c>
      <c r="H24" s="194" t="s">
        <v>546</v>
      </c>
      <c r="I24" s="193" t="s">
        <v>533</v>
      </c>
    </row>
    <row r="25" spans="1:9" ht="18" customHeight="1">
      <c r="A25" s="192" t="s">
        <v>538</v>
      </c>
      <c r="B25" s="201" t="s">
        <v>381</v>
      </c>
      <c r="C25" s="199" t="s">
        <v>382</v>
      </c>
      <c r="D25" s="199"/>
      <c r="E25" s="170" t="s">
        <v>549</v>
      </c>
      <c r="F25" s="193" t="s">
        <v>540</v>
      </c>
      <c r="G25" s="194" t="s">
        <v>540</v>
      </c>
      <c r="H25" s="194" t="s">
        <v>550</v>
      </c>
      <c r="I25" s="193" t="s">
        <v>551</v>
      </c>
    </row>
    <row r="26" spans="1:9" ht="18" customHeight="1">
      <c r="A26" s="192" t="s">
        <v>538</v>
      </c>
      <c r="B26" s="201" t="s">
        <v>381</v>
      </c>
      <c r="C26" s="199" t="s">
        <v>382</v>
      </c>
      <c r="D26" s="199"/>
      <c r="E26" s="170"/>
      <c r="F26" s="193" t="s">
        <v>308</v>
      </c>
      <c r="G26" s="194" t="s">
        <v>309</v>
      </c>
      <c r="H26" s="194" t="s">
        <v>552</v>
      </c>
      <c r="I26" s="193" t="s">
        <v>533</v>
      </c>
    </row>
    <row r="27" spans="1:9" ht="18" customHeight="1">
      <c r="A27" s="192" t="s">
        <v>538</v>
      </c>
      <c r="B27" s="201" t="s">
        <v>381</v>
      </c>
      <c r="C27" s="199" t="s">
        <v>382</v>
      </c>
      <c r="D27" s="199"/>
      <c r="E27" s="170"/>
      <c r="F27" s="193"/>
      <c r="G27" s="194" t="s">
        <v>310</v>
      </c>
      <c r="H27" s="194" t="s">
        <v>552</v>
      </c>
      <c r="I27" s="193" t="s">
        <v>533</v>
      </c>
    </row>
    <row r="28" spans="1:9" ht="18" customHeight="1">
      <c r="A28" s="192" t="s">
        <v>538</v>
      </c>
      <c r="B28" s="201" t="s">
        <v>381</v>
      </c>
      <c r="C28" s="199" t="s">
        <v>382</v>
      </c>
      <c r="D28" s="199"/>
      <c r="E28" s="170"/>
      <c r="F28" s="193"/>
      <c r="G28" s="194" t="s">
        <v>311</v>
      </c>
      <c r="H28" s="194" t="s">
        <v>552</v>
      </c>
      <c r="I28" s="193" t="s">
        <v>533</v>
      </c>
    </row>
    <row r="29" spans="1:9" ht="18" customHeight="1">
      <c r="A29" s="192" t="s">
        <v>538</v>
      </c>
      <c r="B29" s="201" t="s">
        <v>381</v>
      </c>
      <c r="C29" s="199" t="s">
        <v>382</v>
      </c>
      <c r="D29" s="199"/>
      <c r="E29" s="170" t="s">
        <v>553</v>
      </c>
      <c r="F29" s="193" t="s">
        <v>540</v>
      </c>
      <c r="G29" s="194" t="s">
        <v>540</v>
      </c>
      <c r="H29" s="194" t="s">
        <v>554</v>
      </c>
      <c r="I29" s="193" t="s">
        <v>555</v>
      </c>
    </row>
    <row r="30" spans="1:9" ht="18" customHeight="1">
      <c r="A30" s="192" t="s">
        <v>538</v>
      </c>
      <c r="B30" s="201" t="s">
        <v>381</v>
      </c>
      <c r="C30" s="199" t="s">
        <v>382</v>
      </c>
      <c r="D30" s="199"/>
      <c r="E30" s="170"/>
      <c r="F30" s="193" t="s">
        <v>308</v>
      </c>
      <c r="G30" s="194" t="s">
        <v>309</v>
      </c>
      <c r="H30" s="194" t="s">
        <v>515</v>
      </c>
      <c r="I30" s="193" t="s">
        <v>533</v>
      </c>
    </row>
    <row r="31" spans="1:9" ht="18" customHeight="1">
      <c r="A31" s="192" t="s">
        <v>538</v>
      </c>
      <c r="B31" s="201" t="s">
        <v>381</v>
      </c>
      <c r="C31" s="199" t="s">
        <v>382</v>
      </c>
      <c r="D31" s="199"/>
      <c r="E31" s="170"/>
      <c r="F31" s="193"/>
      <c r="G31" s="194" t="s">
        <v>310</v>
      </c>
      <c r="H31" s="194" t="s">
        <v>515</v>
      </c>
      <c r="I31" s="193" t="s">
        <v>533</v>
      </c>
    </row>
    <row r="32" spans="1:9" ht="18" customHeight="1">
      <c r="A32" s="192" t="s">
        <v>538</v>
      </c>
      <c r="B32" s="201" t="s">
        <v>381</v>
      </c>
      <c r="C32" s="199" t="s">
        <v>382</v>
      </c>
      <c r="D32" s="199"/>
      <c r="E32" s="170"/>
      <c r="F32" s="193"/>
      <c r="G32" s="194" t="s">
        <v>311</v>
      </c>
      <c r="H32" s="194" t="s">
        <v>515</v>
      </c>
      <c r="I32" s="193" t="s">
        <v>533</v>
      </c>
    </row>
    <row r="33" spans="1:9" ht="18" customHeight="1">
      <c r="A33" s="192" t="s">
        <v>538</v>
      </c>
      <c r="B33" s="201" t="s">
        <v>381</v>
      </c>
      <c r="C33" s="199" t="s">
        <v>382</v>
      </c>
      <c r="D33" s="199"/>
      <c r="E33" s="170" t="s">
        <v>556</v>
      </c>
      <c r="F33" s="193" t="s">
        <v>540</v>
      </c>
      <c r="G33" s="194" t="s">
        <v>540</v>
      </c>
      <c r="H33" s="194" t="s">
        <v>557</v>
      </c>
      <c r="I33" s="193" t="s">
        <v>558</v>
      </c>
    </row>
    <row r="34" spans="1:9" ht="18" customHeight="1">
      <c r="A34" s="192" t="s">
        <v>538</v>
      </c>
      <c r="B34" s="201" t="s">
        <v>381</v>
      </c>
      <c r="C34" s="199" t="s">
        <v>382</v>
      </c>
      <c r="D34" s="199"/>
      <c r="E34" s="170"/>
      <c r="F34" s="193" t="s">
        <v>308</v>
      </c>
      <c r="G34" s="194" t="s">
        <v>309</v>
      </c>
      <c r="H34" s="194" t="s">
        <v>556</v>
      </c>
      <c r="I34" s="193" t="s">
        <v>533</v>
      </c>
    </row>
    <row r="35" spans="1:9" ht="18" customHeight="1">
      <c r="A35" s="192" t="s">
        <v>538</v>
      </c>
      <c r="B35" s="201" t="s">
        <v>381</v>
      </c>
      <c r="C35" s="199" t="s">
        <v>382</v>
      </c>
      <c r="D35" s="199"/>
      <c r="E35" s="170"/>
      <c r="F35" s="193"/>
      <c r="G35" s="194" t="s">
        <v>310</v>
      </c>
      <c r="H35" s="194" t="s">
        <v>556</v>
      </c>
      <c r="I35" s="193" t="s">
        <v>533</v>
      </c>
    </row>
    <row r="36" spans="1:9" ht="18" customHeight="1">
      <c r="A36" s="192" t="s">
        <v>538</v>
      </c>
      <c r="B36" s="201" t="s">
        <v>381</v>
      </c>
      <c r="C36" s="199" t="s">
        <v>382</v>
      </c>
      <c r="D36" s="199"/>
      <c r="E36" s="170"/>
      <c r="F36" s="193"/>
      <c r="G36" s="194" t="s">
        <v>311</v>
      </c>
      <c r="H36" s="194" t="s">
        <v>556</v>
      </c>
      <c r="I36" s="193" t="s">
        <v>533</v>
      </c>
    </row>
    <row r="37" spans="1:9" ht="18" customHeight="1">
      <c r="A37" s="192" t="s">
        <v>538</v>
      </c>
      <c r="B37" s="201" t="s">
        <v>381</v>
      </c>
      <c r="C37" s="199" t="s">
        <v>382</v>
      </c>
      <c r="D37" s="199"/>
      <c r="E37" s="170" t="s">
        <v>559</v>
      </c>
      <c r="F37" s="193" t="s">
        <v>540</v>
      </c>
      <c r="G37" s="194" t="s">
        <v>540</v>
      </c>
      <c r="H37" s="194" t="s">
        <v>560</v>
      </c>
      <c r="I37" s="193" t="s">
        <v>561</v>
      </c>
    </row>
    <row r="38" spans="1:9" ht="18" customHeight="1">
      <c r="A38" s="192" t="s">
        <v>538</v>
      </c>
      <c r="B38" s="201" t="s">
        <v>381</v>
      </c>
      <c r="C38" s="199" t="s">
        <v>382</v>
      </c>
      <c r="D38" s="199"/>
      <c r="E38" s="170"/>
      <c r="F38" s="193" t="s">
        <v>308</v>
      </c>
      <c r="G38" s="194" t="s">
        <v>309</v>
      </c>
      <c r="H38" s="194" t="s">
        <v>559</v>
      </c>
      <c r="I38" s="193" t="s">
        <v>533</v>
      </c>
    </row>
    <row r="39" spans="1:9" ht="18" customHeight="1">
      <c r="A39" s="192" t="s">
        <v>538</v>
      </c>
      <c r="B39" s="201" t="s">
        <v>381</v>
      </c>
      <c r="C39" s="199" t="s">
        <v>382</v>
      </c>
      <c r="D39" s="199"/>
      <c r="E39" s="170"/>
      <c r="F39" s="193"/>
      <c r="G39" s="194" t="s">
        <v>310</v>
      </c>
      <c r="H39" s="194" t="s">
        <v>559</v>
      </c>
      <c r="I39" s="193" t="s">
        <v>533</v>
      </c>
    </row>
    <row r="40" spans="1:9" ht="18" customHeight="1">
      <c r="A40" s="192" t="s">
        <v>538</v>
      </c>
      <c r="B40" s="201" t="s">
        <v>381</v>
      </c>
      <c r="C40" s="199" t="s">
        <v>382</v>
      </c>
      <c r="D40" s="199"/>
      <c r="E40" s="170"/>
      <c r="F40" s="193"/>
      <c r="G40" s="194" t="s">
        <v>311</v>
      </c>
      <c r="H40" s="194" t="s">
        <v>559</v>
      </c>
      <c r="I40" s="193" t="s">
        <v>533</v>
      </c>
    </row>
    <row r="41" spans="1:9" ht="18" customHeight="1">
      <c r="A41" s="192" t="s">
        <v>538</v>
      </c>
      <c r="B41" s="201" t="s">
        <v>381</v>
      </c>
      <c r="C41" s="199" t="s">
        <v>382</v>
      </c>
      <c r="D41" s="199"/>
      <c r="E41" s="170" t="s">
        <v>562</v>
      </c>
      <c r="F41" s="193" t="s">
        <v>540</v>
      </c>
      <c r="G41" s="194" t="s">
        <v>540</v>
      </c>
      <c r="H41" s="194" t="s">
        <v>563</v>
      </c>
      <c r="I41" s="193" t="s">
        <v>564</v>
      </c>
    </row>
    <row r="42" spans="1:9" ht="18" customHeight="1">
      <c r="A42" s="192" t="s">
        <v>538</v>
      </c>
      <c r="B42" s="201" t="s">
        <v>381</v>
      </c>
      <c r="C42" s="199" t="s">
        <v>382</v>
      </c>
      <c r="D42" s="199"/>
      <c r="E42" s="170"/>
      <c r="F42" s="193" t="s">
        <v>308</v>
      </c>
      <c r="G42" s="194" t="s">
        <v>309</v>
      </c>
      <c r="H42" s="194" t="s">
        <v>562</v>
      </c>
      <c r="I42" s="193" t="s">
        <v>533</v>
      </c>
    </row>
    <row r="43" spans="1:9" ht="18" customHeight="1">
      <c r="A43" s="192" t="s">
        <v>538</v>
      </c>
      <c r="B43" s="201" t="s">
        <v>381</v>
      </c>
      <c r="C43" s="199" t="s">
        <v>382</v>
      </c>
      <c r="D43" s="199"/>
      <c r="E43" s="170"/>
      <c r="F43" s="193"/>
      <c r="G43" s="194" t="s">
        <v>310</v>
      </c>
      <c r="H43" s="194" t="s">
        <v>562</v>
      </c>
      <c r="I43" s="193" t="s">
        <v>533</v>
      </c>
    </row>
    <row r="44" spans="1:9" ht="18" customHeight="1">
      <c r="A44" s="192" t="s">
        <v>538</v>
      </c>
      <c r="B44" s="201" t="s">
        <v>381</v>
      </c>
      <c r="C44" s="199" t="s">
        <v>382</v>
      </c>
      <c r="D44" s="199"/>
      <c r="E44" s="170"/>
      <c r="F44" s="193"/>
      <c r="G44" s="194" t="s">
        <v>311</v>
      </c>
      <c r="H44" s="194" t="s">
        <v>562</v>
      </c>
      <c r="I44" s="193" t="s">
        <v>533</v>
      </c>
    </row>
    <row r="45" spans="1:9" ht="18" customHeight="1">
      <c r="A45" s="192" t="s">
        <v>538</v>
      </c>
      <c r="B45" s="201" t="s">
        <v>381</v>
      </c>
      <c r="C45" s="199" t="s">
        <v>382</v>
      </c>
      <c r="D45" s="199"/>
      <c r="E45" s="170" t="s">
        <v>565</v>
      </c>
      <c r="F45" s="193" t="s">
        <v>540</v>
      </c>
      <c r="G45" s="194" t="s">
        <v>540</v>
      </c>
      <c r="H45" s="194" t="s">
        <v>566</v>
      </c>
      <c r="I45" s="193" t="s">
        <v>567</v>
      </c>
    </row>
    <row r="46" spans="1:9" ht="18" customHeight="1">
      <c r="A46" s="192" t="s">
        <v>538</v>
      </c>
      <c r="B46" s="201" t="s">
        <v>381</v>
      </c>
      <c r="C46" s="199" t="s">
        <v>382</v>
      </c>
      <c r="D46" s="199"/>
      <c r="E46" s="170"/>
      <c r="F46" s="193" t="s">
        <v>308</v>
      </c>
      <c r="G46" s="194" t="s">
        <v>309</v>
      </c>
      <c r="H46" s="194" t="s">
        <v>568</v>
      </c>
      <c r="I46" s="193" t="s">
        <v>569</v>
      </c>
    </row>
    <row r="47" spans="1:9" ht="18" customHeight="1">
      <c r="A47" s="192" t="s">
        <v>538</v>
      </c>
      <c r="B47" s="201" t="s">
        <v>381</v>
      </c>
      <c r="C47" s="199" t="s">
        <v>382</v>
      </c>
      <c r="D47" s="199"/>
      <c r="E47" s="170"/>
      <c r="F47" s="193"/>
      <c r="G47" s="194" t="s">
        <v>310</v>
      </c>
      <c r="H47" s="194" t="s">
        <v>570</v>
      </c>
      <c r="I47" s="193" t="s">
        <v>571</v>
      </c>
    </row>
    <row r="48" spans="1:9" ht="18" customHeight="1">
      <c r="A48" s="192" t="s">
        <v>538</v>
      </c>
      <c r="B48" s="201" t="s">
        <v>381</v>
      </c>
      <c r="C48" s="199" t="s">
        <v>382</v>
      </c>
      <c r="D48" s="199"/>
      <c r="E48" s="170"/>
      <c r="F48" s="193"/>
      <c r="G48" s="194" t="s">
        <v>311</v>
      </c>
      <c r="H48" s="194" t="s">
        <v>572</v>
      </c>
      <c r="I48" s="193" t="s">
        <v>573</v>
      </c>
    </row>
    <row r="49" spans="1:9" ht="18" customHeight="1">
      <c r="A49" s="192" t="s">
        <v>538</v>
      </c>
      <c r="B49" s="201" t="s">
        <v>381</v>
      </c>
      <c r="C49" s="199" t="s">
        <v>382</v>
      </c>
      <c r="D49" s="199"/>
      <c r="E49" s="170" t="s">
        <v>519</v>
      </c>
      <c r="F49" s="193" t="s">
        <v>540</v>
      </c>
      <c r="G49" s="194" t="s">
        <v>540</v>
      </c>
      <c r="H49" s="194" t="s">
        <v>574</v>
      </c>
      <c r="I49" s="193" t="s">
        <v>575</v>
      </c>
    </row>
    <row r="50" spans="1:9" ht="18" customHeight="1">
      <c r="A50" s="192" t="s">
        <v>538</v>
      </c>
      <c r="B50" s="201" t="s">
        <v>381</v>
      </c>
      <c r="C50" s="199" t="s">
        <v>382</v>
      </c>
      <c r="D50" s="199"/>
      <c r="E50" s="170"/>
      <c r="F50" s="193" t="s">
        <v>308</v>
      </c>
      <c r="G50" s="194" t="s">
        <v>309</v>
      </c>
      <c r="H50" s="194" t="s">
        <v>519</v>
      </c>
      <c r="I50" s="193" t="s">
        <v>576</v>
      </c>
    </row>
    <row r="51" spans="1:9" ht="18" customHeight="1">
      <c r="A51" s="192" t="s">
        <v>538</v>
      </c>
      <c r="B51" s="201" t="s">
        <v>381</v>
      </c>
      <c r="C51" s="199" t="s">
        <v>382</v>
      </c>
      <c r="D51" s="199"/>
      <c r="E51" s="170"/>
      <c r="F51" s="193"/>
      <c r="G51" s="194" t="s">
        <v>310</v>
      </c>
      <c r="H51" s="194" t="s">
        <v>519</v>
      </c>
      <c r="I51" s="193" t="s">
        <v>576</v>
      </c>
    </row>
    <row r="52" spans="1:9" ht="18" customHeight="1">
      <c r="A52" s="192" t="s">
        <v>538</v>
      </c>
      <c r="B52" s="201" t="s">
        <v>381</v>
      </c>
      <c r="C52" s="199" t="s">
        <v>382</v>
      </c>
      <c r="D52" s="199"/>
      <c r="E52" s="170"/>
      <c r="F52" s="193"/>
      <c r="G52" s="194" t="s">
        <v>311</v>
      </c>
      <c r="H52" s="194" t="s">
        <v>519</v>
      </c>
      <c r="I52" s="193" t="s">
        <v>576</v>
      </c>
    </row>
    <row r="53" spans="1:9" ht="18" customHeight="1">
      <c r="A53" s="192" t="s">
        <v>538</v>
      </c>
      <c r="B53" s="201" t="s">
        <v>381</v>
      </c>
      <c r="C53" s="199" t="s">
        <v>382</v>
      </c>
      <c r="D53" s="199"/>
      <c r="E53" s="170" t="s">
        <v>577</v>
      </c>
      <c r="F53" s="193" t="s">
        <v>540</v>
      </c>
      <c r="G53" s="194" t="s">
        <v>540</v>
      </c>
      <c r="H53" s="194" t="s">
        <v>578</v>
      </c>
      <c r="I53" s="193" t="s">
        <v>579</v>
      </c>
    </row>
    <row r="54" spans="1:9" ht="18" customHeight="1">
      <c r="A54" s="192" t="s">
        <v>538</v>
      </c>
      <c r="B54" s="201" t="s">
        <v>381</v>
      </c>
      <c r="C54" s="199" t="s">
        <v>382</v>
      </c>
      <c r="D54" s="199"/>
      <c r="E54" s="170"/>
      <c r="F54" s="193" t="s">
        <v>308</v>
      </c>
      <c r="G54" s="194" t="s">
        <v>309</v>
      </c>
      <c r="H54" s="194" t="s">
        <v>577</v>
      </c>
      <c r="I54" s="193" t="s">
        <v>533</v>
      </c>
    </row>
    <row r="55" spans="1:9" ht="18" customHeight="1">
      <c r="A55" s="192" t="s">
        <v>538</v>
      </c>
      <c r="B55" s="201" t="s">
        <v>381</v>
      </c>
      <c r="C55" s="199" t="s">
        <v>382</v>
      </c>
      <c r="D55" s="199"/>
      <c r="E55" s="170"/>
      <c r="F55" s="193"/>
      <c r="G55" s="194" t="s">
        <v>310</v>
      </c>
      <c r="H55" s="194" t="s">
        <v>577</v>
      </c>
      <c r="I55" s="193" t="s">
        <v>533</v>
      </c>
    </row>
    <row r="56" spans="1:9" ht="18" customHeight="1">
      <c r="A56" s="192" t="s">
        <v>538</v>
      </c>
      <c r="B56" s="201" t="s">
        <v>381</v>
      </c>
      <c r="C56" s="199" t="s">
        <v>382</v>
      </c>
      <c r="D56" s="199"/>
      <c r="E56" s="170"/>
      <c r="F56" s="193"/>
      <c r="G56" s="194" t="s">
        <v>311</v>
      </c>
      <c r="H56" s="194" t="s">
        <v>577</v>
      </c>
      <c r="I56" s="193" t="s">
        <v>533</v>
      </c>
    </row>
    <row r="57" spans="1:9" ht="18" customHeight="1">
      <c r="A57" s="192" t="s">
        <v>538</v>
      </c>
      <c r="B57" s="201" t="s">
        <v>381</v>
      </c>
      <c r="C57" s="199" t="s">
        <v>382</v>
      </c>
      <c r="D57" s="199"/>
      <c r="E57" s="170" t="s">
        <v>580</v>
      </c>
      <c r="F57" s="193" t="s">
        <v>540</v>
      </c>
      <c r="G57" s="194" t="s">
        <v>540</v>
      </c>
      <c r="H57" s="194" t="s">
        <v>581</v>
      </c>
      <c r="I57" s="193" t="s">
        <v>582</v>
      </c>
    </row>
    <row r="58" spans="1:9" ht="18" customHeight="1">
      <c r="A58" s="192" t="s">
        <v>538</v>
      </c>
      <c r="B58" s="201" t="s">
        <v>381</v>
      </c>
      <c r="C58" s="199" t="s">
        <v>382</v>
      </c>
      <c r="D58" s="199"/>
      <c r="E58" s="170"/>
      <c r="F58" s="193" t="s">
        <v>308</v>
      </c>
      <c r="G58" s="194" t="s">
        <v>309</v>
      </c>
      <c r="H58" s="194" t="s">
        <v>583</v>
      </c>
      <c r="I58" s="193" t="s">
        <v>533</v>
      </c>
    </row>
    <row r="59" spans="1:9" ht="18" customHeight="1">
      <c r="A59" s="192" t="s">
        <v>538</v>
      </c>
      <c r="B59" s="201" t="s">
        <v>381</v>
      </c>
      <c r="C59" s="199" t="s">
        <v>382</v>
      </c>
      <c r="D59" s="199"/>
      <c r="E59" s="170"/>
      <c r="F59" s="193"/>
      <c r="G59" s="194" t="s">
        <v>310</v>
      </c>
      <c r="H59" s="194" t="s">
        <v>583</v>
      </c>
      <c r="I59" s="193" t="s">
        <v>533</v>
      </c>
    </row>
    <row r="60" spans="1:9" ht="18" customHeight="1">
      <c r="A60" s="192" t="s">
        <v>538</v>
      </c>
      <c r="B60" s="201" t="s">
        <v>381</v>
      </c>
      <c r="C60" s="199" t="s">
        <v>382</v>
      </c>
      <c r="D60" s="199"/>
      <c r="E60" s="170"/>
      <c r="F60" s="193"/>
      <c r="G60" s="194" t="s">
        <v>311</v>
      </c>
      <c r="H60" s="194" t="s">
        <v>583</v>
      </c>
      <c r="I60" s="193" t="s">
        <v>533</v>
      </c>
    </row>
    <row r="61" spans="1:9" ht="18" customHeight="1">
      <c r="A61" s="192" t="s">
        <v>538</v>
      </c>
      <c r="B61" s="201" t="s">
        <v>381</v>
      </c>
      <c r="C61" s="199" t="s">
        <v>382</v>
      </c>
      <c r="D61" s="199"/>
      <c r="E61" s="170" t="s">
        <v>584</v>
      </c>
      <c r="F61" s="193" t="s">
        <v>540</v>
      </c>
      <c r="G61" s="194" t="s">
        <v>540</v>
      </c>
      <c r="H61" s="194" t="s">
        <v>585</v>
      </c>
      <c r="I61" s="193" t="s">
        <v>586</v>
      </c>
    </row>
    <row r="62" spans="1:9" ht="18" customHeight="1">
      <c r="A62" s="192" t="s">
        <v>538</v>
      </c>
      <c r="B62" s="201" t="s">
        <v>381</v>
      </c>
      <c r="C62" s="199" t="s">
        <v>382</v>
      </c>
      <c r="D62" s="199"/>
      <c r="E62" s="170"/>
      <c r="F62" s="193" t="s">
        <v>308</v>
      </c>
      <c r="G62" s="194" t="s">
        <v>309</v>
      </c>
      <c r="H62" s="194" t="s">
        <v>584</v>
      </c>
      <c r="I62" s="193" t="s">
        <v>533</v>
      </c>
    </row>
    <row r="63" spans="1:9" ht="18" customHeight="1">
      <c r="A63" s="192" t="s">
        <v>538</v>
      </c>
      <c r="B63" s="201" t="s">
        <v>381</v>
      </c>
      <c r="C63" s="199" t="s">
        <v>382</v>
      </c>
      <c r="D63" s="199"/>
      <c r="E63" s="170"/>
      <c r="F63" s="193"/>
      <c r="G63" s="194" t="s">
        <v>310</v>
      </c>
      <c r="H63" s="194" t="s">
        <v>584</v>
      </c>
      <c r="I63" s="193" t="s">
        <v>533</v>
      </c>
    </row>
    <row r="64" spans="1:9" ht="18" customHeight="1">
      <c r="A64" s="192" t="s">
        <v>538</v>
      </c>
      <c r="B64" s="201" t="s">
        <v>381</v>
      </c>
      <c r="C64" s="199" t="s">
        <v>382</v>
      </c>
      <c r="D64" s="199"/>
      <c r="E64" s="170"/>
      <c r="F64" s="193"/>
      <c r="G64" s="194" t="s">
        <v>311</v>
      </c>
      <c r="H64" s="194" t="s">
        <v>584</v>
      </c>
      <c r="I64" s="193" t="s">
        <v>533</v>
      </c>
    </row>
    <row r="65" spans="1:9" ht="18" customHeight="1">
      <c r="A65" s="192" t="s">
        <v>538</v>
      </c>
      <c r="B65" s="201" t="s">
        <v>381</v>
      </c>
      <c r="C65" s="199" t="s">
        <v>382</v>
      </c>
      <c r="D65" s="199"/>
      <c r="E65" s="170" t="s">
        <v>587</v>
      </c>
      <c r="F65" s="193" t="s">
        <v>540</v>
      </c>
      <c r="G65" s="194" t="s">
        <v>540</v>
      </c>
      <c r="H65" s="194" t="s">
        <v>588</v>
      </c>
      <c r="I65" s="193" t="s">
        <v>589</v>
      </c>
    </row>
    <row r="66" spans="1:9" ht="18" customHeight="1">
      <c r="A66" s="192" t="s">
        <v>538</v>
      </c>
      <c r="B66" s="201" t="s">
        <v>381</v>
      </c>
      <c r="C66" s="199" t="s">
        <v>382</v>
      </c>
      <c r="D66" s="199"/>
      <c r="E66" s="170"/>
      <c r="F66" s="193" t="s">
        <v>308</v>
      </c>
      <c r="G66" s="194" t="s">
        <v>309</v>
      </c>
      <c r="H66" s="194" t="s">
        <v>587</v>
      </c>
      <c r="I66" s="193" t="s">
        <v>533</v>
      </c>
    </row>
    <row r="67" spans="1:9" ht="18" customHeight="1">
      <c r="A67" s="192" t="s">
        <v>538</v>
      </c>
      <c r="B67" s="201" t="s">
        <v>381</v>
      </c>
      <c r="C67" s="199" t="s">
        <v>382</v>
      </c>
      <c r="D67" s="199"/>
      <c r="E67" s="170"/>
      <c r="F67" s="193"/>
      <c r="G67" s="194" t="s">
        <v>310</v>
      </c>
      <c r="H67" s="194" t="s">
        <v>587</v>
      </c>
      <c r="I67" s="193" t="s">
        <v>533</v>
      </c>
    </row>
    <row r="68" spans="1:9" ht="18" customHeight="1">
      <c r="A68" s="192" t="s">
        <v>538</v>
      </c>
      <c r="B68" s="201" t="s">
        <v>381</v>
      </c>
      <c r="C68" s="199" t="s">
        <v>382</v>
      </c>
      <c r="D68" s="199"/>
      <c r="E68" s="170"/>
      <c r="F68" s="193"/>
      <c r="G68" s="194" t="s">
        <v>311</v>
      </c>
      <c r="H68" s="194" t="s">
        <v>587</v>
      </c>
      <c r="I68" s="193" t="s">
        <v>533</v>
      </c>
    </row>
    <row r="69" spans="1:9" ht="18" customHeight="1">
      <c r="A69" s="192" t="s">
        <v>538</v>
      </c>
      <c r="B69" s="201" t="s">
        <v>381</v>
      </c>
      <c r="C69" s="199" t="s">
        <v>382</v>
      </c>
      <c r="D69" s="199"/>
      <c r="E69" s="170" t="s">
        <v>510</v>
      </c>
      <c r="F69" s="193" t="s">
        <v>540</v>
      </c>
      <c r="G69" s="194" t="s">
        <v>540</v>
      </c>
      <c r="H69" s="194" t="s">
        <v>590</v>
      </c>
      <c r="I69" s="193" t="s">
        <v>591</v>
      </c>
    </row>
    <row r="70" spans="1:9" ht="18" customHeight="1">
      <c r="A70" s="192" t="s">
        <v>538</v>
      </c>
      <c r="B70" s="201" t="s">
        <v>381</v>
      </c>
      <c r="C70" s="199" t="s">
        <v>382</v>
      </c>
      <c r="D70" s="199"/>
      <c r="E70" s="170"/>
      <c r="F70" s="193" t="s">
        <v>308</v>
      </c>
      <c r="G70" s="194" t="s">
        <v>309</v>
      </c>
      <c r="H70" s="194" t="s">
        <v>510</v>
      </c>
      <c r="I70" s="193" t="s">
        <v>533</v>
      </c>
    </row>
    <row r="71" spans="1:9" ht="18" customHeight="1">
      <c r="A71" s="192" t="s">
        <v>538</v>
      </c>
      <c r="B71" s="201" t="s">
        <v>381</v>
      </c>
      <c r="C71" s="199" t="s">
        <v>382</v>
      </c>
      <c r="D71" s="199"/>
      <c r="E71" s="170"/>
      <c r="F71" s="193"/>
      <c r="G71" s="194" t="s">
        <v>310</v>
      </c>
      <c r="H71" s="194" t="s">
        <v>510</v>
      </c>
      <c r="I71" s="193" t="s">
        <v>533</v>
      </c>
    </row>
    <row r="72" spans="1:9" ht="18" customHeight="1">
      <c r="A72" s="192" t="s">
        <v>538</v>
      </c>
      <c r="B72" s="201" t="s">
        <v>381</v>
      </c>
      <c r="C72" s="199" t="s">
        <v>382</v>
      </c>
      <c r="D72" s="199"/>
      <c r="E72" s="170"/>
      <c r="F72" s="193"/>
      <c r="G72" s="194" t="s">
        <v>311</v>
      </c>
      <c r="H72" s="194" t="s">
        <v>510</v>
      </c>
      <c r="I72" s="193" t="s">
        <v>533</v>
      </c>
    </row>
    <row r="73" spans="1:9" ht="18" customHeight="1">
      <c r="A73" s="192" t="s">
        <v>538</v>
      </c>
      <c r="B73" s="201" t="s">
        <v>381</v>
      </c>
      <c r="C73" s="199" t="s">
        <v>382</v>
      </c>
      <c r="D73" s="199"/>
      <c r="E73" s="170" t="s">
        <v>523</v>
      </c>
      <c r="F73" s="193" t="s">
        <v>540</v>
      </c>
      <c r="G73" s="194" t="s">
        <v>540</v>
      </c>
      <c r="H73" s="194" t="s">
        <v>592</v>
      </c>
      <c r="I73" s="193" t="s">
        <v>589</v>
      </c>
    </row>
    <row r="74" spans="1:9" ht="18" customHeight="1">
      <c r="A74" s="192" t="s">
        <v>538</v>
      </c>
      <c r="B74" s="201" t="s">
        <v>381</v>
      </c>
      <c r="C74" s="199" t="s">
        <v>382</v>
      </c>
      <c r="D74" s="199"/>
      <c r="E74" s="170"/>
      <c r="F74" s="193" t="s">
        <v>308</v>
      </c>
      <c r="G74" s="194" t="s">
        <v>309</v>
      </c>
      <c r="H74" s="194" t="s">
        <v>523</v>
      </c>
      <c r="I74" s="193" t="s">
        <v>533</v>
      </c>
    </row>
    <row r="75" spans="1:9" ht="18" customHeight="1">
      <c r="A75" s="192" t="s">
        <v>538</v>
      </c>
      <c r="B75" s="201" t="s">
        <v>381</v>
      </c>
      <c r="C75" s="199" t="s">
        <v>382</v>
      </c>
      <c r="D75" s="199"/>
      <c r="E75" s="170"/>
      <c r="F75" s="193"/>
      <c r="G75" s="194" t="s">
        <v>310</v>
      </c>
      <c r="H75" s="194" t="s">
        <v>523</v>
      </c>
      <c r="I75" s="193" t="s">
        <v>533</v>
      </c>
    </row>
    <row r="76" spans="1:9" ht="18" customHeight="1">
      <c r="A76" s="192" t="s">
        <v>538</v>
      </c>
      <c r="B76" s="201" t="s">
        <v>381</v>
      </c>
      <c r="C76" s="199" t="s">
        <v>382</v>
      </c>
      <c r="D76" s="199"/>
      <c r="E76" s="170"/>
      <c r="F76" s="193"/>
      <c r="G76" s="194" t="s">
        <v>311</v>
      </c>
      <c r="H76" s="194" t="s">
        <v>523</v>
      </c>
      <c r="I76" s="193" t="s">
        <v>533</v>
      </c>
    </row>
    <row r="77" spans="1:9" ht="18" customHeight="1">
      <c r="A77" s="192" t="s">
        <v>538</v>
      </c>
      <c r="B77" s="201" t="s">
        <v>381</v>
      </c>
      <c r="C77" s="199" t="s">
        <v>382</v>
      </c>
      <c r="D77" s="199"/>
      <c r="E77" s="170" t="s">
        <v>593</v>
      </c>
      <c r="F77" s="193" t="s">
        <v>540</v>
      </c>
      <c r="G77" s="194" t="s">
        <v>540</v>
      </c>
      <c r="H77" s="194" t="s">
        <v>594</v>
      </c>
      <c r="I77" s="193" t="s">
        <v>595</v>
      </c>
    </row>
    <row r="78" spans="1:9" ht="18" customHeight="1">
      <c r="A78" s="192" t="s">
        <v>538</v>
      </c>
      <c r="B78" s="201" t="s">
        <v>381</v>
      </c>
      <c r="C78" s="199" t="s">
        <v>382</v>
      </c>
      <c r="D78" s="199"/>
      <c r="E78" s="170"/>
      <c r="F78" s="193" t="s">
        <v>308</v>
      </c>
      <c r="G78" s="194" t="s">
        <v>309</v>
      </c>
      <c r="H78" s="194" t="s">
        <v>596</v>
      </c>
      <c r="I78" s="193" t="s">
        <v>533</v>
      </c>
    </row>
    <row r="79" spans="1:9" ht="18" customHeight="1">
      <c r="A79" s="192" t="s">
        <v>538</v>
      </c>
      <c r="B79" s="201" t="s">
        <v>381</v>
      </c>
      <c r="C79" s="199" t="s">
        <v>382</v>
      </c>
      <c r="D79" s="199"/>
      <c r="E79" s="170"/>
      <c r="F79" s="193"/>
      <c r="G79" s="194" t="s">
        <v>310</v>
      </c>
      <c r="H79" s="194" t="s">
        <v>596</v>
      </c>
      <c r="I79" s="193" t="s">
        <v>533</v>
      </c>
    </row>
    <row r="80" spans="1:9" ht="18" customHeight="1">
      <c r="A80" s="192" t="s">
        <v>538</v>
      </c>
      <c r="B80" s="201" t="s">
        <v>381</v>
      </c>
      <c r="C80" s="199" t="s">
        <v>382</v>
      </c>
      <c r="D80" s="199"/>
      <c r="E80" s="170"/>
      <c r="F80" s="193"/>
      <c r="G80" s="194" t="s">
        <v>311</v>
      </c>
      <c r="H80" s="194" t="s">
        <v>596</v>
      </c>
      <c r="I80" s="193" t="s">
        <v>533</v>
      </c>
    </row>
    <row r="81" spans="1:9" ht="18" customHeight="1">
      <c r="A81" s="192" t="s">
        <v>538</v>
      </c>
      <c r="B81" s="201" t="s">
        <v>381</v>
      </c>
      <c r="C81" s="199" t="s">
        <v>382</v>
      </c>
      <c r="D81" s="199"/>
      <c r="E81" s="170" t="s">
        <v>597</v>
      </c>
      <c r="F81" s="193"/>
      <c r="G81" s="194" t="s">
        <v>309</v>
      </c>
      <c r="H81" s="194" t="s">
        <v>597</v>
      </c>
      <c r="I81" s="193" t="s">
        <v>533</v>
      </c>
    </row>
    <row r="82" spans="1:9" ht="18" customHeight="1">
      <c r="A82" s="192" t="s">
        <v>538</v>
      </c>
      <c r="B82" s="201" t="s">
        <v>381</v>
      </c>
      <c r="C82" s="199" t="s">
        <v>382</v>
      </c>
      <c r="D82" s="199"/>
      <c r="E82" s="170"/>
      <c r="F82" s="193"/>
      <c r="G82" s="194" t="s">
        <v>310</v>
      </c>
      <c r="H82" s="194" t="s">
        <v>597</v>
      </c>
      <c r="I82" s="193" t="s">
        <v>533</v>
      </c>
    </row>
    <row r="83" spans="1:9" ht="18" customHeight="1">
      <c r="A83" s="192" t="s">
        <v>538</v>
      </c>
      <c r="B83" s="201" t="s">
        <v>381</v>
      </c>
      <c r="C83" s="199" t="s">
        <v>382</v>
      </c>
      <c r="D83" s="199"/>
      <c r="E83" s="170"/>
      <c r="F83" s="193"/>
      <c r="G83" s="194" t="s">
        <v>311</v>
      </c>
      <c r="H83" s="194" t="s">
        <v>597</v>
      </c>
      <c r="I83" s="193" t="s">
        <v>533</v>
      </c>
    </row>
    <row r="84" spans="1:9" ht="18" customHeight="1">
      <c r="A84" s="192" t="s">
        <v>538</v>
      </c>
      <c r="B84" s="201" t="s">
        <v>381</v>
      </c>
      <c r="C84" s="199" t="s">
        <v>382</v>
      </c>
      <c r="D84" s="199"/>
      <c r="E84" s="170" t="s">
        <v>598</v>
      </c>
      <c r="F84" s="193" t="s">
        <v>540</v>
      </c>
      <c r="G84" s="194" t="s">
        <v>540</v>
      </c>
      <c r="H84" s="194" t="s">
        <v>599</v>
      </c>
      <c r="I84" s="193" t="s">
        <v>600</v>
      </c>
    </row>
    <row r="85" spans="1:9" ht="18" customHeight="1">
      <c r="A85" s="192" t="s">
        <v>538</v>
      </c>
      <c r="B85" s="201" t="s">
        <v>381</v>
      </c>
      <c r="C85" s="199" t="s">
        <v>382</v>
      </c>
      <c r="D85" s="199"/>
      <c r="E85" s="170"/>
      <c r="F85" s="193" t="s">
        <v>308</v>
      </c>
      <c r="G85" s="194" t="s">
        <v>309</v>
      </c>
      <c r="H85" s="194" t="s">
        <v>599</v>
      </c>
      <c r="I85" s="193" t="s">
        <v>599</v>
      </c>
    </row>
    <row r="86" spans="1:9" ht="18" customHeight="1">
      <c r="A86" s="192" t="s">
        <v>538</v>
      </c>
      <c r="B86" s="201" t="s">
        <v>381</v>
      </c>
      <c r="C86" s="199" t="s">
        <v>382</v>
      </c>
      <c r="D86" s="199"/>
      <c r="E86" s="170"/>
      <c r="F86" s="193"/>
      <c r="G86" s="194" t="s">
        <v>310</v>
      </c>
      <c r="H86" s="194" t="s">
        <v>599</v>
      </c>
      <c r="I86" s="193" t="s">
        <v>600</v>
      </c>
    </row>
    <row r="87" spans="1:9" ht="18" customHeight="1">
      <c r="A87" s="192" t="s">
        <v>538</v>
      </c>
      <c r="B87" s="201" t="s">
        <v>381</v>
      </c>
      <c r="C87" s="199" t="s">
        <v>382</v>
      </c>
      <c r="D87" s="199"/>
      <c r="E87" s="170"/>
      <c r="F87" s="193"/>
      <c r="G87" s="194" t="s">
        <v>311</v>
      </c>
      <c r="H87" s="194" t="s">
        <v>599</v>
      </c>
      <c r="I87" s="193" t="s">
        <v>600</v>
      </c>
    </row>
    <row r="88" spans="1:9" ht="18" customHeight="1">
      <c r="A88" s="192" t="s">
        <v>538</v>
      </c>
      <c r="B88" s="201" t="s">
        <v>381</v>
      </c>
      <c r="C88" s="199" t="s">
        <v>382</v>
      </c>
      <c r="D88" s="199"/>
      <c r="E88" s="170" t="s">
        <v>528</v>
      </c>
      <c r="F88" s="193" t="s">
        <v>540</v>
      </c>
      <c r="G88" s="194" t="s">
        <v>540</v>
      </c>
      <c r="H88" s="194" t="s">
        <v>601</v>
      </c>
      <c r="I88" s="193" t="s">
        <v>602</v>
      </c>
    </row>
    <row r="89" spans="1:9" ht="18" customHeight="1">
      <c r="A89" s="192" t="s">
        <v>538</v>
      </c>
      <c r="B89" s="201" t="s">
        <v>381</v>
      </c>
      <c r="C89" s="199" t="s">
        <v>382</v>
      </c>
      <c r="D89" s="199"/>
      <c r="E89" s="170"/>
      <c r="F89" s="193" t="s">
        <v>308</v>
      </c>
      <c r="G89" s="194" t="s">
        <v>309</v>
      </c>
      <c r="H89" s="194" t="s">
        <v>528</v>
      </c>
      <c r="I89" s="193" t="s">
        <v>533</v>
      </c>
    </row>
    <row r="90" spans="1:9" ht="18" customHeight="1">
      <c r="A90" s="192" t="s">
        <v>538</v>
      </c>
      <c r="B90" s="201" t="s">
        <v>381</v>
      </c>
      <c r="C90" s="199" t="s">
        <v>382</v>
      </c>
      <c r="D90" s="199"/>
      <c r="E90" s="170"/>
      <c r="F90" s="193"/>
      <c r="G90" s="194" t="s">
        <v>310</v>
      </c>
      <c r="H90" s="194" t="s">
        <v>528</v>
      </c>
      <c r="I90" s="193" t="s">
        <v>533</v>
      </c>
    </row>
    <row r="91" spans="1:9" ht="18" customHeight="1">
      <c r="A91" s="192" t="s">
        <v>538</v>
      </c>
      <c r="B91" s="201" t="s">
        <v>381</v>
      </c>
      <c r="C91" s="199" t="s">
        <v>382</v>
      </c>
      <c r="D91" s="199"/>
      <c r="E91" s="170"/>
      <c r="F91" s="193"/>
      <c r="G91" s="194" t="s">
        <v>311</v>
      </c>
      <c r="H91" s="194" t="s">
        <v>528</v>
      </c>
      <c r="I91" s="193" t="s">
        <v>533</v>
      </c>
    </row>
  </sheetData>
  <sheetProtection formatCells="0" formatColumns="0" formatRows="0"/>
  <mergeCells count="9"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"/>
  <sheetViews>
    <sheetView showGridLines="0" showZeros="0" tabSelected="1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2"/>
      <c r="B1" s="3"/>
      <c r="C1" s="3"/>
      <c r="D1" s="3"/>
      <c r="E1" s="62"/>
      <c r="F1" s="62"/>
      <c r="G1" s="62"/>
      <c r="H1" s="62"/>
      <c r="I1" s="68"/>
      <c r="J1" s="68"/>
      <c r="K1" s="68"/>
      <c r="L1" s="68"/>
      <c r="M1" s="68"/>
      <c r="N1" s="68"/>
      <c r="O1" s="68"/>
      <c r="P1" s="68"/>
      <c r="Q1" s="69"/>
      <c r="R1" s="69"/>
      <c r="S1" s="69"/>
      <c r="T1" s="69"/>
      <c r="U1" s="7" t="s">
        <v>39</v>
      </c>
    </row>
    <row r="2" spans="1:255" ht="20.100000000000001" customHeight="1">
      <c r="A2" s="63" t="s">
        <v>242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55" ht="14.25" customHeight="1">
      <c r="A3" s="143" t="s">
        <v>379</v>
      </c>
      <c r="B3" s="3"/>
      <c r="C3" s="3"/>
      <c r="D3" s="3"/>
      <c r="E3" s="3"/>
      <c r="F3" s="62"/>
      <c r="G3" s="62"/>
      <c r="H3" s="62"/>
      <c r="I3" s="68"/>
      <c r="J3" s="68"/>
      <c r="K3" s="68"/>
      <c r="L3" s="68"/>
      <c r="M3" s="68"/>
      <c r="N3" s="68"/>
      <c r="O3" s="68"/>
      <c r="P3" s="68"/>
      <c r="Q3" s="69"/>
      <c r="R3" s="69"/>
      <c r="S3" s="69"/>
      <c r="T3" s="69"/>
      <c r="U3" s="70" t="s">
        <v>1</v>
      </c>
    </row>
    <row r="4" spans="1:255" ht="14.25" customHeight="1">
      <c r="A4" s="238" t="s">
        <v>40</v>
      </c>
      <c r="B4" s="238"/>
      <c r="C4" s="238"/>
      <c r="D4" s="239"/>
      <c r="E4" s="240"/>
      <c r="F4" s="236" t="s">
        <v>269</v>
      </c>
      <c r="G4" s="100" t="s">
        <v>270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2"/>
      <c r="U4" s="229" t="s">
        <v>286</v>
      </c>
    </row>
    <row r="5" spans="1:255" ht="14.25" customHeight="1">
      <c r="A5" s="238" t="s">
        <v>42</v>
      </c>
      <c r="B5" s="238"/>
      <c r="C5" s="241"/>
      <c r="D5" s="241" t="s">
        <v>43</v>
      </c>
      <c r="E5" s="241" t="s">
        <v>44</v>
      </c>
      <c r="F5" s="236"/>
      <c r="G5" s="227" t="s">
        <v>271</v>
      </c>
      <c r="H5" s="99" t="s">
        <v>272</v>
      </c>
      <c r="I5" s="99"/>
      <c r="J5" s="99"/>
      <c r="K5" s="99"/>
      <c r="L5" s="99"/>
      <c r="M5" s="99"/>
      <c r="N5" s="235" t="s">
        <v>279</v>
      </c>
      <c r="O5" s="235" t="s">
        <v>280</v>
      </c>
      <c r="P5" s="235" t="s">
        <v>281</v>
      </c>
      <c r="Q5" s="232" t="s">
        <v>282</v>
      </c>
      <c r="R5" s="234" t="s">
        <v>283</v>
      </c>
      <c r="S5" s="234" t="s">
        <v>284</v>
      </c>
      <c r="T5" s="234" t="s">
        <v>285</v>
      </c>
      <c r="U5" s="230"/>
    </row>
    <row r="6" spans="1:255" ht="14.25" customHeight="1">
      <c r="A6" s="65" t="s">
        <v>46</v>
      </c>
      <c r="B6" s="65" t="s">
        <v>47</v>
      </c>
      <c r="C6" s="66" t="s">
        <v>48</v>
      </c>
      <c r="D6" s="240"/>
      <c r="E6" s="240"/>
      <c r="F6" s="237"/>
      <c r="G6" s="228"/>
      <c r="H6" s="96" t="s">
        <v>273</v>
      </c>
      <c r="I6" s="97" t="s">
        <v>274</v>
      </c>
      <c r="J6" s="97" t="s">
        <v>275</v>
      </c>
      <c r="K6" s="98" t="s">
        <v>276</v>
      </c>
      <c r="L6" s="98" t="s">
        <v>277</v>
      </c>
      <c r="M6" s="96" t="s">
        <v>278</v>
      </c>
      <c r="N6" s="235"/>
      <c r="O6" s="235"/>
      <c r="P6" s="235"/>
      <c r="Q6" s="233"/>
      <c r="R6" s="234"/>
      <c r="S6" s="234"/>
      <c r="T6" s="234"/>
      <c r="U6" s="231"/>
    </row>
    <row r="7" spans="1:255" s="148" customFormat="1" ht="14.25" customHeight="1">
      <c r="A7" s="155"/>
      <c r="B7" s="155"/>
      <c r="C7" s="155"/>
      <c r="D7" s="155"/>
      <c r="E7" s="155" t="s">
        <v>41</v>
      </c>
      <c r="F7" s="147">
        <f t="shared" ref="F7:N8" si="0">F8</f>
        <v>29655080.82</v>
      </c>
      <c r="G7" s="150">
        <f t="shared" si="0"/>
        <v>29655080.82</v>
      </c>
      <c r="H7" s="150">
        <f t="shared" si="0"/>
        <v>28625080.82</v>
      </c>
      <c r="I7" s="146">
        <f t="shared" si="0"/>
        <v>28625080.82</v>
      </c>
      <c r="J7" s="146">
        <f t="shared" si="0"/>
        <v>0</v>
      </c>
      <c r="K7" s="150">
        <f t="shared" si="0"/>
        <v>0</v>
      </c>
      <c r="L7" s="150">
        <f t="shared" si="0"/>
        <v>0</v>
      </c>
      <c r="M7" s="145">
        <f t="shared" si="0"/>
        <v>0</v>
      </c>
      <c r="N7" s="150">
        <f t="shared" si="0"/>
        <v>1030000</v>
      </c>
      <c r="O7" s="150">
        <f>SUM(0)</f>
        <v>0</v>
      </c>
      <c r="P7" s="150">
        <f>SUM(0)</f>
        <v>0</v>
      </c>
      <c r="Q7" s="150">
        <f t="shared" ref="Q7:U8" si="1">Q8</f>
        <v>0</v>
      </c>
      <c r="R7" s="144">
        <f t="shared" si="1"/>
        <v>0</v>
      </c>
      <c r="S7" s="144">
        <f t="shared" si="1"/>
        <v>0</v>
      </c>
      <c r="T7" s="144">
        <f t="shared" si="1"/>
        <v>0</v>
      </c>
      <c r="U7" s="10">
        <f t="shared" si="1"/>
        <v>0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ht="14.25" customHeight="1">
      <c r="A8" s="155"/>
      <c r="B8" s="155"/>
      <c r="C8" s="155"/>
      <c r="D8" s="155" t="s">
        <v>340</v>
      </c>
      <c r="E8" s="155" t="s">
        <v>341</v>
      </c>
      <c r="F8" s="147">
        <f t="shared" si="0"/>
        <v>29655080.82</v>
      </c>
      <c r="G8" s="150">
        <f t="shared" si="0"/>
        <v>29655080.82</v>
      </c>
      <c r="H8" s="150">
        <f t="shared" si="0"/>
        <v>28625080.82</v>
      </c>
      <c r="I8" s="146">
        <f t="shared" si="0"/>
        <v>28625080.82</v>
      </c>
      <c r="J8" s="146">
        <f t="shared" si="0"/>
        <v>0</v>
      </c>
      <c r="K8" s="150">
        <f t="shared" si="0"/>
        <v>0</v>
      </c>
      <c r="L8" s="150">
        <f t="shared" si="0"/>
        <v>0</v>
      </c>
      <c r="M8" s="145">
        <f t="shared" si="0"/>
        <v>0</v>
      </c>
      <c r="N8" s="150">
        <f t="shared" si="0"/>
        <v>1030000</v>
      </c>
      <c r="O8" s="150">
        <f t="shared" ref="O8:P25" si="2">SUM(0)</f>
        <v>0</v>
      </c>
      <c r="P8" s="150">
        <f t="shared" si="2"/>
        <v>0</v>
      </c>
      <c r="Q8" s="150">
        <f t="shared" si="1"/>
        <v>0</v>
      </c>
      <c r="R8" s="144">
        <f t="shared" si="1"/>
        <v>0</v>
      </c>
      <c r="S8" s="144">
        <f t="shared" si="1"/>
        <v>0</v>
      </c>
      <c r="T8" s="144">
        <f t="shared" si="1"/>
        <v>0</v>
      </c>
      <c r="U8" s="10">
        <f t="shared" si="1"/>
        <v>0</v>
      </c>
    </row>
    <row r="9" spans="1:255" ht="14.25" customHeight="1">
      <c r="A9" s="155"/>
      <c r="B9" s="155"/>
      <c r="C9" s="155"/>
      <c r="D9" s="155" t="s">
        <v>342</v>
      </c>
      <c r="E9" s="155" t="s">
        <v>343</v>
      </c>
      <c r="F9" s="147">
        <f t="shared" ref="F9:N9" si="3">SUM(F10:F25)</f>
        <v>29655080.82</v>
      </c>
      <c r="G9" s="150">
        <f t="shared" si="3"/>
        <v>29655080.82</v>
      </c>
      <c r="H9" s="150">
        <f t="shared" si="3"/>
        <v>28625080.82</v>
      </c>
      <c r="I9" s="146">
        <f t="shared" si="3"/>
        <v>28625080.82</v>
      </c>
      <c r="J9" s="146">
        <f t="shared" si="3"/>
        <v>0</v>
      </c>
      <c r="K9" s="150">
        <f t="shared" si="3"/>
        <v>0</v>
      </c>
      <c r="L9" s="150">
        <f t="shared" si="3"/>
        <v>0</v>
      </c>
      <c r="M9" s="145">
        <f t="shared" si="3"/>
        <v>0</v>
      </c>
      <c r="N9" s="150">
        <f t="shared" si="3"/>
        <v>1030000</v>
      </c>
      <c r="O9" s="150">
        <f t="shared" si="2"/>
        <v>0</v>
      </c>
      <c r="P9" s="150">
        <f t="shared" si="2"/>
        <v>0</v>
      </c>
      <c r="Q9" s="150">
        <f>SUM(Q10:Q25)</f>
        <v>0</v>
      </c>
      <c r="R9" s="144">
        <f>SUM(R10:R25)</f>
        <v>0</v>
      </c>
      <c r="S9" s="144">
        <f>SUM(S10:S25)</f>
        <v>0</v>
      </c>
      <c r="T9" s="144">
        <f>SUM(T10:T25)</f>
        <v>0</v>
      </c>
      <c r="U9" s="10">
        <f>SUM(U10:U25)</f>
        <v>0</v>
      </c>
    </row>
    <row r="10" spans="1:255" ht="14.25" customHeight="1">
      <c r="A10" s="155" t="s">
        <v>344</v>
      </c>
      <c r="B10" s="155" t="s">
        <v>345</v>
      </c>
      <c r="C10" s="155" t="s">
        <v>346</v>
      </c>
      <c r="D10" s="155" t="s">
        <v>347</v>
      </c>
      <c r="E10" s="155" t="s">
        <v>348</v>
      </c>
      <c r="F10" s="147">
        <v>6828954.0800000001</v>
      </c>
      <c r="G10" s="150">
        <v>6828954.0800000001</v>
      </c>
      <c r="H10" s="150">
        <v>6828954.0800000001</v>
      </c>
      <c r="I10" s="146">
        <v>6828954.0800000001</v>
      </c>
      <c r="J10" s="146">
        <v>0</v>
      </c>
      <c r="K10" s="150">
        <v>0</v>
      </c>
      <c r="L10" s="150">
        <v>0</v>
      </c>
      <c r="M10" s="145">
        <v>0</v>
      </c>
      <c r="N10" s="150">
        <v>0</v>
      </c>
      <c r="O10" s="150">
        <f t="shared" si="2"/>
        <v>0</v>
      </c>
      <c r="P10" s="150">
        <f t="shared" si="2"/>
        <v>0</v>
      </c>
      <c r="Q10" s="150">
        <v>0</v>
      </c>
      <c r="R10" s="144">
        <v>0</v>
      </c>
      <c r="S10" s="144">
        <v>0</v>
      </c>
      <c r="T10" s="144">
        <v>0</v>
      </c>
      <c r="U10" s="10">
        <v>0</v>
      </c>
    </row>
    <row r="11" spans="1:255" ht="14.25" customHeight="1">
      <c r="A11" s="155" t="s">
        <v>344</v>
      </c>
      <c r="B11" s="155" t="s">
        <v>345</v>
      </c>
      <c r="C11" s="155" t="s">
        <v>349</v>
      </c>
      <c r="D11" s="155" t="s">
        <v>347</v>
      </c>
      <c r="E11" s="155" t="s">
        <v>350</v>
      </c>
      <c r="F11" s="147">
        <v>456486</v>
      </c>
      <c r="G11" s="150">
        <v>456486</v>
      </c>
      <c r="H11" s="150">
        <v>456486</v>
      </c>
      <c r="I11" s="146">
        <v>456486</v>
      </c>
      <c r="J11" s="146">
        <v>0</v>
      </c>
      <c r="K11" s="150">
        <v>0</v>
      </c>
      <c r="L11" s="150">
        <v>0</v>
      </c>
      <c r="M11" s="145">
        <v>0</v>
      </c>
      <c r="N11" s="150">
        <v>0</v>
      </c>
      <c r="O11" s="150">
        <f t="shared" si="2"/>
        <v>0</v>
      </c>
      <c r="P11" s="150">
        <f t="shared" si="2"/>
        <v>0</v>
      </c>
      <c r="Q11" s="150">
        <v>0</v>
      </c>
      <c r="R11" s="144">
        <v>0</v>
      </c>
      <c r="S11" s="144">
        <v>0</v>
      </c>
      <c r="T11" s="144">
        <v>0</v>
      </c>
      <c r="U11" s="10">
        <v>0</v>
      </c>
    </row>
    <row r="12" spans="1:255" ht="14.25" customHeight="1">
      <c r="A12" s="155" t="s">
        <v>344</v>
      </c>
      <c r="B12" s="155" t="s">
        <v>345</v>
      </c>
      <c r="C12" s="155" t="s">
        <v>351</v>
      </c>
      <c r="D12" s="155" t="s">
        <v>347</v>
      </c>
      <c r="E12" s="155" t="s">
        <v>352</v>
      </c>
      <c r="F12" s="147">
        <v>1077530</v>
      </c>
      <c r="G12" s="150">
        <v>1077530</v>
      </c>
      <c r="H12" s="150">
        <v>1077530</v>
      </c>
      <c r="I12" s="146">
        <v>1077530</v>
      </c>
      <c r="J12" s="146">
        <v>0</v>
      </c>
      <c r="K12" s="150">
        <v>0</v>
      </c>
      <c r="L12" s="150">
        <v>0</v>
      </c>
      <c r="M12" s="145">
        <v>0</v>
      </c>
      <c r="N12" s="150">
        <v>0</v>
      </c>
      <c r="O12" s="150">
        <f t="shared" si="2"/>
        <v>0</v>
      </c>
      <c r="P12" s="150">
        <f t="shared" si="2"/>
        <v>0</v>
      </c>
      <c r="Q12" s="150">
        <v>0</v>
      </c>
      <c r="R12" s="144">
        <v>0</v>
      </c>
      <c r="S12" s="144">
        <v>0</v>
      </c>
      <c r="T12" s="144">
        <v>0</v>
      </c>
      <c r="U12" s="10">
        <v>0</v>
      </c>
    </row>
    <row r="13" spans="1:255" ht="14.25" customHeight="1">
      <c r="A13" s="155" t="s">
        <v>353</v>
      </c>
      <c r="B13" s="155" t="s">
        <v>346</v>
      </c>
      <c r="C13" s="155" t="s">
        <v>354</v>
      </c>
      <c r="D13" s="155" t="s">
        <v>347</v>
      </c>
      <c r="E13" s="155" t="s">
        <v>355</v>
      </c>
      <c r="F13" s="147">
        <v>1240464</v>
      </c>
      <c r="G13" s="150">
        <v>1240464</v>
      </c>
      <c r="H13" s="150">
        <v>1240464</v>
      </c>
      <c r="I13" s="146">
        <v>1240464</v>
      </c>
      <c r="J13" s="146">
        <v>0</v>
      </c>
      <c r="K13" s="150">
        <v>0</v>
      </c>
      <c r="L13" s="150">
        <v>0</v>
      </c>
      <c r="M13" s="145">
        <v>0</v>
      </c>
      <c r="N13" s="150">
        <v>0</v>
      </c>
      <c r="O13" s="150">
        <f t="shared" si="2"/>
        <v>0</v>
      </c>
      <c r="P13" s="150">
        <f t="shared" si="2"/>
        <v>0</v>
      </c>
      <c r="Q13" s="150">
        <v>0</v>
      </c>
      <c r="R13" s="144">
        <v>0</v>
      </c>
      <c r="S13" s="144">
        <v>0</v>
      </c>
      <c r="T13" s="144">
        <v>0</v>
      </c>
      <c r="U13" s="10">
        <v>0</v>
      </c>
    </row>
    <row r="14" spans="1:255" ht="14.25" customHeight="1">
      <c r="A14" s="155" t="s">
        <v>356</v>
      </c>
      <c r="B14" s="155" t="s">
        <v>346</v>
      </c>
      <c r="C14" s="155" t="s">
        <v>357</v>
      </c>
      <c r="D14" s="155" t="s">
        <v>347</v>
      </c>
      <c r="E14" s="155" t="s">
        <v>358</v>
      </c>
      <c r="F14" s="147">
        <v>1549945</v>
      </c>
      <c r="G14" s="150">
        <v>1549945</v>
      </c>
      <c r="H14" s="150">
        <v>1549945</v>
      </c>
      <c r="I14" s="146">
        <v>1549945</v>
      </c>
      <c r="J14" s="146">
        <v>0</v>
      </c>
      <c r="K14" s="150">
        <v>0</v>
      </c>
      <c r="L14" s="150">
        <v>0</v>
      </c>
      <c r="M14" s="145">
        <v>0</v>
      </c>
      <c r="N14" s="150">
        <v>0</v>
      </c>
      <c r="O14" s="150">
        <f t="shared" si="2"/>
        <v>0</v>
      </c>
      <c r="P14" s="150">
        <f t="shared" si="2"/>
        <v>0</v>
      </c>
      <c r="Q14" s="150">
        <v>0</v>
      </c>
      <c r="R14" s="144">
        <v>0</v>
      </c>
      <c r="S14" s="144">
        <v>0</v>
      </c>
      <c r="T14" s="144">
        <v>0</v>
      </c>
      <c r="U14" s="10">
        <v>0</v>
      </c>
    </row>
    <row r="15" spans="1:255" ht="14.25" customHeight="1">
      <c r="A15" s="155" t="s">
        <v>356</v>
      </c>
      <c r="B15" s="155" t="s">
        <v>349</v>
      </c>
      <c r="C15" s="155" t="s">
        <v>359</v>
      </c>
      <c r="D15" s="155" t="s">
        <v>347</v>
      </c>
      <c r="E15" s="155" t="s">
        <v>360</v>
      </c>
      <c r="F15" s="147">
        <v>2720028</v>
      </c>
      <c r="G15" s="150">
        <v>2720028</v>
      </c>
      <c r="H15" s="150">
        <v>2720028</v>
      </c>
      <c r="I15" s="146">
        <v>2720028</v>
      </c>
      <c r="J15" s="146">
        <v>0</v>
      </c>
      <c r="K15" s="150">
        <v>0</v>
      </c>
      <c r="L15" s="150">
        <v>0</v>
      </c>
      <c r="M15" s="145">
        <v>0</v>
      </c>
      <c r="N15" s="150">
        <v>0</v>
      </c>
      <c r="O15" s="150">
        <f t="shared" si="2"/>
        <v>0</v>
      </c>
      <c r="P15" s="150">
        <f t="shared" si="2"/>
        <v>0</v>
      </c>
      <c r="Q15" s="150">
        <v>0</v>
      </c>
      <c r="R15" s="144">
        <v>0</v>
      </c>
      <c r="S15" s="144">
        <v>0</v>
      </c>
      <c r="T15" s="144">
        <v>0</v>
      </c>
      <c r="U15" s="10">
        <v>0</v>
      </c>
    </row>
    <row r="16" spans="1:255" ht="14.25" customHeight="1">
      <c r="A16" s="155" t="s">
        <v>356</v>
      </c>
      <c r="B16" s="155" t="s">
        <v>357</v>
      </c>
      <c r="C16" s="155" t="s">
        <v>357</v>
      </c>
      <c r="D16" s="155" t="s">
        <v>347</v>
      </c>
      <c r="E16" s="155" t="s">
        <v>361</v>
      </c>
      <c r="F16" s="147">
        <v>1268270.56</v>
      </c>
      <c r="G16" s="150">
        <v>1268270.56</v>
      </c>
      <c r="H16" s="150">
        <v>1268270.56</v>
      </c>
      <c r="I16" s="146">
        <v>1268270.56</v>
      </c>
      <c r="J16" s="146">
        <v>0</v>
      </c>
      <c r="K16" s="150">
        <v>0</v>
      </c>
      <c r="L16" s="150">
        <v>0</v>
      </c>
      <c r="M16" s="145">
        <v>0</v>
      </c>
      <c r="N16" s="150">
        <v>0</v>
      </c>
      <c r="O16" s="150">
        <f t="shared" si="2"/>
        <v>0</v>
      </c>
      <c r="P16" s="150">
        <f t="shared" si="2"/>
        <v>0</v>
      </c>
      <c r="Q16" s="150">
        <v>0</v>
      </c>
      <c r="R16" s="144">
        <v>0</v>
      </c>
      <c r="S16" s="144">
        <v>0</v>
      </c>
      <c r="T16" s="144">
        <v>0</v>
      </c>
      <c r="U16" s="10">
        <v>0</v>
      </c>
    </row>
    <row r="17" spans="1:21" ht="14.25" customHeight="1">
      <c r="A17" s="155" t="s">
        <v>356</v>
      </c>
      <c r="B17" s="155" t="s">
        <v>357</v>
      </c>
      <c r="C17" s="155" t="s">
        <v>362</v>
      </c>
      <c r="D17" s="155" t="s">
        <v>347</v>
      </c>
      <c r="E17" s="155" t="s">
        <v>363</v>
      </c>
      <c r="F17" s="147">
        <v>634135.28</v>
      </c>
      <c r="G17" s="150">
        <v>634135.28</v>
      </c>
      <c r="H17" s="150">
        <v>634135.28</v>
      </c>
      <c r="I17" s="146">
        <v>634135.28</v>
      </c>
      <c r="J17" s="146">
        <v>0</v>
      </c>
      <c r="K17" s="150">
        <v>0</v>
      </c>
      <c r="L17" s="150">
        <v>0</v>
      </c>
      <c r="M17" s="145">
        <v>0</v>
      </c>
      <c r="N17" s="150">
        <v>0</v>
      </c>
      <c r="O17" s="150">
        <f t="shared" si="2"/>
        <v>0</v>
      </c>
      <c r="P17" s="150">
        <f t="shared" si="2"/>
        <v>0</v>
      </c>
      <c r="Q17" s="150">
        <v>0</v>
      </c>
      <c r="R17" s="144">
        <v>0</v>
      </c>
      <c r="S17" s="144">
        <v>0</v>
      </c>
      <c r="T17" s="144">
        <v>0</v>
      </c>
      <c r="U17" s="10">
        <v>0</v>
      </c>
    </row>
    <row r="18" spans="1:21" ht="14.25" customHeight="1">
      <c r="A18" s="155" t="s">
        <v>356</v>
      </c>
      <c r="B18" s="155" t="s">
        <v>351</v>
      </c>
      <c r="C18" s="155" t="s">
        <v>346</v>
      </c>
      <c r="D18" s="155" t="s">
        <v>347</v>
      </c>
      <c r="E18" s="155" t="s">
        <v>364</v>
      </c>
      <c r="F18" s="147">
        <v>65972.88</v>
      </c>
      <c r="G18" s="150">
        <v>65972.88</v>
      </c>
      <c r="H18" s="150">
        <v>65972.88</v>
      </c>
      <c r="I18" s="146">
        <v>65972.88</v>
      </c>
      <c r="J18" s="146">
        <v>0</v>
      </c>
      <c r="K18" s="150">
        <v>0</v>
      </c>
      <c r="L18" s="150">
        <v>0</v>
      </c>
      <c r="M18" s="145">
        <v>0</v>
      </c>
      <c r="N18" s="150">
        <v>0</v>
      </c>
      <c r="O18" s="150">
        <f t="shared" si="2"/>
        <v>0</v>
      </c>
      <c r="P18" s="150">
        <f t="shared" si="2"/>
        <v>0</v>
      </c>
      <c r="Q18" s="150">
        <v>0</v>
      </c>
      <c r="R18" s="144">
        <v>0</v>
      </c>
      <c r="S18" s="144">
        <v>0</v>
      </c>
      <c r="T18" s="144">
        <v>0</v>
      </c>
      <c r="U18" s="10">
        <v>0</v>
      </c>
    </row>
    <row r="19" spans="1:21" ht="14.25" customHeight="1">
      <c r="A19" s="155" t="s">
        <v>365</v>
      </c>
      <c r="B19" s="155" t="s">
        <v>366</v>
      </c>
      <c r="C19" s="155" t="s">
        <v>346</v>
      </c>
      <c r="D19" s="155" t="s">
        <v>347</v>
      </c>
      <c r="E19" s="155" t="s">
        <v>367</v>
      </c>
      <c r="F19" s="147">
        <v>494796.66</v>
      </c>
      <c r="G19" s="150">
        <v>494796.66</v>
      </c>
      <c r="H19" s="150">
        <v>494796.66</v>
      </c>
      <c r="I19" s="146">
        <v>494796.66</v>
      </c>
      <c r="J19" s="146">
        <v>0</v>
      </c>
      <c r="K19" s="150">
        <v>0</v>
      </c>
      <c r="L19" s="150">
        <v>0</v>
      </c>
      <c r="M19" s="145">
        <v>0</v>
      </c>
      <c r="N19" s="150">
        <v>0</v>
      </c>
      <c r="O19" s="150">
        <f t="shared" si="2"/>
        <v>0</v>
      </c>
      <c r="P19" s="150">
        <f t="shared" si="2"/>
        <v>0</v>
      </c>
      <c r="Q19" s="150">
        <v>0</v>
      </c>
      <c r="R19" s="144">
        <v>0</v>
      </c>
      <c r="S19" s="144">
        <v>0</v>
      </c>
      <c r="T19" s="144">
        <v>0</v>
      </c>
      <c r="U19" s="10">
        <v>0</v>
      </c>
    </row>
    <row r="20" spans="1:21" ht="14.25" customHeight="1">
      <c r="A20" s="155" t="s">
        <v>368</v>
      </c>
      <c r="B20" s="155" t="s">
        <v>357</v>
      </c>
      <c r="C20" s="155" t="s">
        <v>346</v>
      </c>
      <c r="D20" s="155" t="s">
        <v>347</v>
      </c>
      <c r="E20" s="155" t="s">
        <v>369</v>
      </c>
      <c r="F20" s="147">
        <v>920000</v>
      </c>
      <c r="G20" s="150">
        <v>920000</v>
      </c>
      <c r="H20" s="150">
        <v>920000</v>
      </c>
      <c r="I20" s="146">
        <v>920000</v>
      </c>
      <c r="J20" s="146">
        <v>0</v>
      </c>
      <c r="K20" s="150">
        <v>0</v>
      </c>
      <c r="L20" s="150">
        <v>0</v>
      </c>
      <c r="M20" s="145">
        <v>0</v>
      </c>
      <c r="N20" s="150">
        <v>0</v>
      </c>
      <c r="O20" s="150">
        <f t="shared" si="2"/>
        <v>0</v>
      </c>
      <c r="P20" s="150">
        <f t="shared" si="2"/>
        <v>0</v>
      </c>
      <c r="Q20" s="150">
        <v>0</v>
      </c>
      <c r="R20" s="144">
        <v>0</v>
      </c>
      <c r="S20" s="144">
        <v>0</v>
      </c>
      <c r="T20" s="144">
        <v>0</v>
      </c>
      <c r="U20" s="10">
        <v>0</v>
      </c>
    </row>
    <row r="21" spans="1:21" ht="14.25" customHeight="1">
      <c r="A21" s="155" t="s">
        <v>368</v>
      </c>
      <c r="B21" s="155" t="s">
        <v>359</v>
      </c>
      <c r="C21" s="155" t="s">
        <v>370</v>
      </c>
      <c r="D21" s="155" t="s">
        <v>347</v>
      </c>
      <c r="E21" s="155" t="s">
        <v>371</v>
      </c>
      <c r="F21" s="147">
        <v>830000</v>
      </c>
      <c r="G21" s="150">
        <v>830000</v>
      </c>
      <c r="H21" s="150">
        <v>0</v>
      </c>
      <c r="I21" s="146">
        <v>0</v>
      </c>
      <c r="J21" s="146">
        <v>0</v>
      </c>
      <c r="K21" s="150">
        <v>0</v>
      </c>
      <c r="L21" s="150">
        <v>0</v>
      </c>
      <c r="M21" s="145">
        <v>0</v>
      </c>
      <c r="N21" s="150">
        <v>830000</v>
      </c>
      <c r="O21" s="150">
        <f t="shared" si="2"/>
        <v>0</v>
      </c>
      <c r="P21" s="150">
        <f t="shared" si="2"/>
        <v>0</v>
      </c>
      <c r="Q21" s="150">
        <v>0</v>
      </c>
      <c r="R21" s="144">
        <v>0</v>
      </c>
      <c r="S21" s="144">
        <v>0</v>
      </c>
      <c r="T21" s="144">
        <v>0</v>
      </c>
      <c r="U21" s="10">
        <v>0</v>
      </c>
    </row>
    <row r="22" spans="1:21" ht="14.25" customHeight="1">
      <c r="A22" s="155" t="s">
        <v>368</v>
      </c>
      <c r="B22" s="155" t="s">
        <v>359</v>
      </c>
      <c r="C22" s="155" t="s">
        <v>351</v>
      </c>
      <c r="D22" s="155" t="s">
        <v>347</v>
      </c>
      <c r="E22" s="155" t="s">
        <v>372</v>
      </c>
      <c r="F22" s="147">
        <v>200000</v>
      </c>
      <c r="G22" s="150">
        <v>200000</v>
      </c>
      <c r="H22" s="150">
        <v>0</v>
      </c>
      <c r="I22" s="146">
        <v>0</v>
      </c>
      <c r="J22" s="146">
        <v>0</v>
      </c>
      <c r="K22" s="150">
        <v>0</v>
      </c>
      <c r="L22" s="150">
        <v>0</v>
      </c>
      <c r="M22" s="145">
        <v>0</v>
      </c>
      <c r="N22" s="150">
        <v>200000</v>
      </c>
      <c r="O22" s="150">
        <f t="shared" si="2"/>
        <v>0</v>
      </c>
      <c r="P22" s="150">
        <f t="shared" si="2"/>
        <v>0</v>
      </c>
      <c r="Q22" s="150">
        <v>0</v>
      </c>
      <c r="R22" s="144">
        <v>0</v>
      </c>
      <c r="S22" s="144">
        <v>0</v>
      </c>
      <c r="T22" s="144">
        <v>0</v>
      </c>
      <c r="U22" s="10">
        <v>0</v>
      </c>
    </row>
    <row r="23" spans="1:21" ht="14.25" customHeight="1">
      <c r="A23" s="155" t="s">
        <v>373</v>
      </c>
      <c r="B23" s="155" t="s">
        <v>346</v>
      </c>
      <c r="C23" s="155" t="s">
        <v>370</v>
      </c>
      <c r="D23" s="155" t="s">
        <v>347</v>
      </c>
      <c r="E23" s="155" t="s">
        <v>374</v>
      </c>
      <c r="F23" s="147">
        <v>1882140</v>
      </c>
      <c r="G23" s="150">
        <v>1882140</v>
      </c>
      <c r="H23" s="150">
        <v>1882140</v>
      </c>
      <c r="I23" s="146">
        <v>1882140</v>
      </c>
      <c r="J23" s="146">
        <v>0</v>
      </c>
      <c r="K23" s="150">
        <v>0</v>
      </c>
      <c r="L23" s="150">
        <v>0</v>
      </c>
      <c r="M23" s="145">
        <v>0</v>
      </c>
      <c r="N23" s="150">
        <v>0</v>
      </c>
      <c r="O23" s="150">
        <f t="shared" si="2"/>
        <v>0</v>
      </c>
      <c r="P23" s="150">
        <f t="shared" si="2"/>
        <v>0</v>
      </c>
      <c r="Q23" s="150">
        <v>0</v>
      </c>
      <c r="R23" s="144">
        <v>0</v>
      </c>
      <c r="S23" s="144">
        <v>0</v>
      </c>
      <c r="T23" s="144">
        <v>0</v>
      </c>
      <c r="U23" s="10">
        <v>0</v>
      </c>
    </row>
    <row r="24" spans="1:21" ht="14.25" customHeight="1">
      <c r="A24" s="155" t="s">
        <v>373</v>
      </c>
      <c r="B24" s="155" t="s">
        <v>375</v>
      </c>
      <c r="C24" s="155" t="s">
        <v>357</v>
      </c>
      <c r="D24" s="155" t="s">
        <v>347</v>
      </c>
      <c r="E24" s="155" t="s">
        <v>376</v>
      </c>
      <c r="F24" s="147">
        <v>7728706.3600000003</v>
      </c>
      <c r="G24" s="150">
        <v>7728706.3600000003</v>
      </c>
      <c r="H24" s="150">
        <v>7728706.3600000003</v>
      </c>
      <c r="I24" s="146">
        <v>7728706.3600000003</v>
      </c>
      <c r="J24" s="146">
        <v>0</v>
      </c>
      <c r="K24" s="150">
        <v>0</v>
      </c>
      <c r="L24" s="150">
        <v>0</v>
      </c>
      <c r="M24" s="145">
        <v>0</v>
      </c>
      <c r="N24" s="150">
        <v>0</v>
      </c>
      <c r="O24" s="150">
        <f t="shared" si="2"/>
        <v>0</v>
      </c>
      <c r="P24" s="150">
        <f t="shared" si="2"/>
        <v>0</v>
      </c>
      <c r="Q24" s="150">
        <v>0</v>
      </c>
      <c r="R24" s="144">
        <v>0</v>
      </c>
      <c r="S24" s="144">
        <v>0</v>
      </c>
      <c r="T24" s="144">
        <v>0</v>
      </c>
      <c r="U24" s="10">
        <v>0</v>
      </c>
    </row>
    <row r="25" spans="1:21" ht="14.25" customHeight="1">
      <c r="A25" s="155" t="s">
        <v>377</v>
      </c>
      <c r="B25" s="155" t="s">
        <v>349</v>
      </c>
      <c r="C25" s="155" t="s">
        <v>346</v>
      </c>
      <c r="D25" s="155" t="s">
        <v>347</v>
      </c>
      <c r="E25" s="155" t="s">
        <v>378</v>
      </c>
      <c r="F25" s="147">
        <v>1757652</v>
      </c>
      <c r="G25" s="150">
        <v>1757652</v>
      </c>
      <c r="H25" s="150">
        <v>1757652</v>
      </c>
      <c r="I25" s="146">
        <v>1757652</v>
      </c>
      <c r="J25" s="146">
        <v>0</v>
      </c>
      <c r="K25" s="150">
        <v>0</v>
      </c>
      <c r="L25" s="150">
        <v>0</v>
      </c>
      <c r="M25" s="145">
        <v>0</v>
      </c>
      <c r="N25" s="150">
        <v>0</v>
      </c>
      <c r="O25" s="150">
        <f t="shared" si="2"/>
        <v>0</v>
      </c>
      <c r="P25" s="150">
        <f t="shared" si="2"/>
        <v>0</v>
      </c>
      <c r="Q25" s="150">
        <v>0</v>
      </c>
      <c r="R25" s="144">
        <v>0</v>
      </c>
      <c r="S25" s="144">
        <v>0</v>
      </c>
      <c r="T25" s="144">
        <v>0</v>
      </c>
      <c r="U25" s="10">
        <v>0</v>
      </c>
    </row>
  </sheetData>
  <sheetProtection formatCells="0" formatColumns="0" formatRows="0"/>
  <mergeCells count="14">
    <mergeCell ref="F4:F6"/>
    <mergeCell ref="A4:E4"/>
    <mergeCell ref="A5:C5"/>
    <mergeCell ref="D5:D6"/>
    <mergeCell ref="E5:E6"/>
    <mergeCell ref="G5:G6"/>
    <mergeCell ref="U4:U6"/>
    <mergeCell ref="Q5:Q6"/>
    <mergeCell ref="R5:R6"/>
    <mergeCell ref="S5:S6"/>
    <mergeCell ref="T5:T6"/>
    <mergeCell ref="N5:N6"/>
    <mergeCell ref="O5:O6"/>
    <mergeCell ref="P5:P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5"/>
  <sheetViews>
    <sheetView showGridLines="0" showZeros="0" workbookViewId="0"/>
  </sheetViews>
  <sheetFormatPr defaultColWidth="9.1640625" defaultRowHeight="14.25" customHeight="1"/>
  <cols>
    <col min="1" max="1" width="5.83203125" style="3" customWidth="1"/>
    <col min="2" max="3" width="4.83203125" style="3" customWidth="1"/>
    <col min="4" max="4" width="12.83203125" style="3" customWidth="1"/>
    <col min="5" max="5" width="44.83203125" style="3" customWidth="1"/>
    <col min="6" max="8" width="22.5" style="3" customWidth="1"/>
    <col min="9" max="244" width="9" style="3" customWidth="1"/>
    <col min="245" max="253" width="9.1640625" style="1" customWidth="1"/>
    <col min="254" max="16384" width="9.1640625" style="1"/>
  </cols>
  <sheetData>
    <row r="1" spans="1:254" ht="14.25" customHeight="1">
      <c r="A1" s="2"/>
      <c r="H1" s="4" t="s">
        <v>51</v>
      </c>
    </row>
    <row r="2" spans="1:254" s="58" customFormat="1" ht="20.100000000000001" customHeight="1">
      <c r="A2" s="5" t="s">
        <v>241</v>
      </c>
      <c r="B2" s="60"/>
      <c r="C2" s="60"/>
      <c r="D2" s="60"/>
      <c r="E2" s="60"/>
      <c r="F2" s="60"/>
      <c r="G2" s="60"/>
      <c r="H2" s="60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</row>
    <row r="3" spans="1:254" ht="14.25" customHeight="1">
      <c r="A3" s="143" t="s">
        <v>379</v>
      </c>
      <c r="H3" s="7" t="s">
        <v>1</v>
      </c>
    </row>
    <row r="4" spans="1:254" s="59" customFormat="1" ht="14.25" customHeight="1">
      <c r="A4" s="238" t="s">
        <v>52</v>
      </c>
      <c r="B4" s="238"/>
      <c r="C4" s="238"/>
      <c r="D4" s="238"/>
      <c r="E4" s="241"/>
      <c r="F4" s="238" t="s">
        <v>53</v>
      </c>
      <c r="G4" s="238" t="s">
        <v>54</v>
      </c>
      <c r="H4" s="238" t="s">
        <v>55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59" customFormat="1" ht="14.25" customHeight="1">
      <c r="A5" s="242" t="s">
        <v>42</v>
      </c>
      <c r="B5" s="242"/>
      <c r="C5" s="242"/>
      <c r="D5" s="242" t="s">
        <v>43</v>
      </c>
      <c r="E5" s="242" t="s">
        <v>56</v>
      </c>
      <c r="F5" s="238"/>
      <c r="G5" s="238"/>
      <c r="H5" s="238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ht="14.25" customHeight="1">
      <c r="A6" s="8" t="s">
        <v>46</v>
      </c>
      <c r="B6" s="9" t="s">
        <v>47</v>
      </c>
      <c r="C6" s="9" t="s">
        <v>48</v>
      </c>
      <c r="D6" s="241"/>
      <c r="E6" s="241"/>
      <c r="F6" s="238"/>
      <c r="G6" s="238"/>
      <c r="H6" s="238"/>
    </row>
    <row r="7" spans="1:254" s="2" customFormat="1" ht="14.25" customHeight="1">
      <c r="A7" s="155"/>
      <c r="B7" s="155"/>
      <c r="C7" s="155"/>
      <c r="D7" s="142"/>
      <c r="E7" s="142" t="s">
        <v>41</v>
      </c>
      <c r="F7" s="10">
        <f t="shared" ref="F7:H8" si="0">F8</f>
        <v>29655080.82</v>
      </c>
      <c r="G7" s="10">
        <f t="shared" si="0"/>
        <v>15722330.460000001</v>
      </c>
      <c r="H7" s="10">
        <f t="shared" si="0"/>
        <v>13932750.359999999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</row>
    <row r="8" spans="1:254" ht="14.25" customHeight="1">
      <c r="A8" s="155"/>
      <c r="B8" s="155"/>
      <c r="C8" s="155"/>
      <c r="D8" s="142" t="s">
        <v>340</v>
      </c>
      <c r="E8" s="142" t="s">
        <v>341</v>
      </c>
      <c r="F8" s="10">
        <f t="shared" si="0"/>
        <v>29655080.82</v>
      </c>
      <c r="G8" s="10">
        <f t="shared" si="0"/>
        <v>15722330.460000001</v>
      </c>
      <c r="H8" s="10">
        <f t="shared" si="0"/>
        <v>13932750.359999999</v>
      </c>
    </row>
    <row r="9" spans="1:254" ht="14.25" customHeight="1">
      <c r="A9" s="155"/>
      <c r="B9" s="155"/>
      <c r="C9" s="155"/>
      <c r="D9" s="142" t="s">
        <v>342</v>
      </c>
      <c r="E9" s="142" t="s">
        <v>343</v>
      </c>
      <c r="F9" s="10">
        <f>SUM(F10:F25)</f>
        <v>29655080.82</v>
      </c>
      <c r="G9" s="10">
        <f>SUM(G10:G25)</f>
        <v>15722330.460000001</v>
      </c>
      <c r="H9" s="10">
        <f>SUM(H10:H25)</f>
        <v>13932750.359999999</v>
      </c>
    </row>
    <row r="10" spans="1:254" ht="14.25" customHeight="1">
      <c r="A10" s="155" t="s">
        <v>344</v>
      </c>
      <c r="B10" s="155" t="s">
        <v>345</v>
      </c>
      <c r="C10" s="155" t="s">
        <v>346</v>
      </c>
      <c r="D10" s="142" t="s">
        <v>347</v>
      </c>
      <c r="E10" s="142" t="s">
        <v>348</v>
      </c>
      <c r="F10" s="10">
        <v>6828954.0800000001</v>
      </c>
      <c r="G10" s="10">
        <v>6828954.0800000001</v>
      </c>
      <c r="H10" s="10">
        <v>0</v>
      </c>
    </row>
    <row r="11" spans="1:254" ht="14.25" customHeight="1">
      <c r="A11" s="155" t="s">
        <v>344</v>
      </c>
      <c r="B11" s="155" t="s">
        <v>345</v>
      </c>
      <c r="C11" s="155" t="s">
        <v>349</v>
      </c>
      <c r="D11" s="142" t="s">
        <v>347</v>
      </c>
      <c r="E11" s="142" t="s">
        <v>350</v>
      </c>
      <c r="F11" s="10">
        <v>456486</v>
      </c>
      <c r="G11" s="10">
        <v>0</v>
      </c>
      <c r="H11" s="10">
        <v>456486</v>
      </c>
    </row>
    <row r="12" spans="1:254" ht="14.25" customHeight="1">
      <c r="A12" s="155" t="s">
        <v>344</v>
      </c>
      <c r="B12" s="155" t="s">
        <v>345</v>
      </c>
      <c r="C12" s="155" t="s">
        <v>351</v>
      </c>
      <c r="D12" s="142" t="s">
        <v>347</v>
      </c>
      <c r="E12" s="142" t="s">
        <v>352</v>
      </c>
      <c r="F12" s="10">
        <v>1077530</v>
      </c>
      <c r="G12" s="10">
        <v>0</v>
      </c>
      <c r="H12" s="10">
        <v>1077530</v>
      </c>
    </row>
    <row r="13" spans="1:254" ht="14.25" customHeight="1">
      <c r="A13" s="155" t="s">
        <v>353</v>
      </c>
      <c r="B13" s="155" t="s">
        <v>346</v>
      </c>
      <c r="C13" s="155" t="s">
        <v>354</v>
      </c>
      <c r="D13" s="142" t="s">
        <v>347</v>
      </c>
      <c r="E13" s="142" t="s">
        <v>355</v>
      </c>
      <c r="F13" s="10">
        <v>1240464</v>
      </c>
      <c r="G13" s="10">
        <v>1240464</v>
      </c>
      <c r="H13" s="10">
        <v>0</v>
      </c>
    </row>
    <row r="14" spans="1:254" ht="14.25" customHeight="1">
      <c r="A14" s="155" t="s">
        <v>356</v>
      </c>
      <c r="B14" s="155" t="s">
        <v>346</v>
      </c>
      <c r="C14" s="155" t="s">
        <v>357</v>
      </c>
      <c r="D14" s="142" t="s">
        <v>347</v>
      </c>
      <c r="E14" s="142" t="s">
        <v>358</v>
      </c>
      <c r="F14" s="10">
        <v>1549945</v>
      </c>
      <c r="G14" s="10">
        <v>1549945</v>
      </c>
      <c r="H14" s="10">
        <v>0</v>
      </c>
    </row>
    <row r="15" spans="1:254" ht="14.25" customHeight="1">
      <c r="A15" s="155" t="s">
        <v>356</v>
      </c>
      <c r="B15" s="155" t="s">
        <v>349</v>
      </c>
      <c r="C15" s="155" t="s">
        <v>359</v>
      </c>
      <c r="D15" s="142" t="s">
        <v>347</v>
      </c>
      <c r="E15" s="142" t="s">
        <v>360</v>
      </c>
      <c r="F15" s="10">
        <v>2720028</v>
      </c>
      <c r="G15" s="10">
        <v>0</v>
      </c>
      <c r="H15" s="10">
        <v>2720028</v>
      </c>
    </row>
    <row r="16" spans="1:254" ht="14.25" customHeight="1">
      <c r="A16" s="155" t="s">
        <v>356</v>
      </c>
      <c r="B16" s="155" t="s">
        <v>357</v>
      </c>
      <c r="C16" s="155" t="s">
        <v>357</v>
      </c>
      <c r="D16" s="142" t="s">
        <v>347</v>
      </c>
      <c r="E16" s="142" t="s">
        <v>361</v>
      </c>
      <c r="F16" s="10">
        <v>1268270.56</v>
      </c>
      <c r="G16" s="10">
        <v>1268270.56</v>
      </c>
      <c r="H16" s="10">
        <v>0</v>
      </c>
    </row>
    <row r="17" spans="1:8" ht="14.25" customHeight="1">
      <c r="A17" s="155" t="s">
        <v>356</v>
      </c>
      <c r="B17" s="155" t="s">
        <v>357</v>
      </c>
      <c r="C17" s="155" t="s">
        <v>362</v>
      </c>
      <c r="D17" s="142" t="s">
        <v>347</v>
      </c>
      <c r="E17" s="142" t="s">
        <v>363</v>
      </c>
      <c r="F17" s="10">
        <v>634135.28</v>
      </c>
      <c r="G17" s="10">
        <v>634135.28</v>
      </c>
      <c r="H17" s="10">
        <v>0</v>
      </c>
    </row>
    <row r="18" spans="1:8" ht="14.25" customHeight="1">
      <c r="A18" s="155" t="s">
        <v>356</v>
      </c>
      <c r="B18" s="155" t="s">
        <v>351</v>
      </c>
      <c r="C18" s="155" t="s">
        <v>346</v>
      </c>
      <c r="D18" s="142" t="s">
        <v>347</v>
      </c>
      <c r="E18" s="142" t="s">
        <v>364</v>
      </c>
      <c r="F18" s="10">
        <v>65972.88</v>
      </c>
      <c r="G18" s="10">
        <v>65972.88</v>
      </c>
      <c r="H18" s="10">
        <v>0</v>
      </c>
    </row>
    <row r="19" spans="1:8" ht="14.25" customHeight="1">
      <c r="A19" s="155" t="s">
        <v>365</v>
      </c>
      <c r="B19" s="155" t="s">
        <v>366</v>
      </c>
      <c r="C19" s="155" t="s">
        <v>346</v>
      </c>
      <c r="D19" s="142" t="s">
        <v>347</v>
      </c>
      <c r="E19" s="142" t="s">
        <v>367</v>
      </c>
      <c r="F19" s="10">
        <v>494796.66</v>
      </c>
      <c r="G19" s="10">
        <v>494796.66</v>
      </c>
      <c r="H19" s="10">
        <v>0</v>
      </c>
    </row>
    <row r="20" spans="1:8" ht="14.25" customHeight="1">
      <c r="A20" s="155" t="s">
        <v>368</v>
      </c>
      <c r="B20" s="155" t="s">
        <v>357</v>
      </c>
      <c r="C20" s="155" t="s">
        <v>346</v>
      </c>
      <c r="D20" s="142" t="s">
        <v>347</v>
      </c>
      <c r="E20" s="142" t="s">
        <v>369</v>
      </c>
      <c r="F20" s="10">
        <v>920000</v>
      </c>
      <c r="G20" s="10">
        <v>0</v>
      </c>
      <c r="H20" s="10">
        <v>920000</v>
      </c>
    </row>
    <row r="21" spans="1:8" ht="14.25" customHeight="1">
      <c r="A21" s="155" t="s">
        <v>368</v>
      </c>
      <c r="B21" s="155" t="s">
        <v>359</v>
      </c>
      <c r="C21" s="155" t="s">
        <v>370</v>
      </c>
      <c r="D21" s="142" t="s">
        <v>347</v>
      </c>
      <c r="E21" s="142" t="s">
        <v>371</v>
      </c>
      <c r="F21" s="10">
        <v>830000</v>
      </c>
      <c r="G21" s="10">
        <v>0</v>
      </c>
      <c r="H21" s="10">
        <v>830000</v>
      </c>
    </row>
    <row r="22" spans="1:8" ht="14.25" customHeight="1">
      <c r="A22" s="155" t="s">
        <v>368</v>
      </c>
      <c r="B22" s="155" t="s">
        <v>359</v>
      </c>
      <c r="C22" s="155" t="s">
        <v>351</v>
      </c>
      <c r="D22" s="142" t="s">
        <v>347</v>
      </c>
      <c r="E22" s="142" t="s">
        <v>372</v>
      </c>
      <c r="F22" s="10">
        <v>200000</v>
      </c>
      <c r="G22" s="10">
        <v>0</v>
      </c>
      <c r="H22" s="10">
        <v>200000</v>
      </c>
    </row>
    <row r="23" spans="1:8" ht="14.25" customHeight="1">
      <c r="A23" s="155" t="s">
        <v>373</v>
      </c>
      <c r="B23" s="155" t="s">
        <v>346</v>
      </c>
      <c r="C23" s="155" t="s">
        <v>370</v>
      </c>
      <c r="D23" s="142" t="s">
        <v>347</v>
      </c>
      <c r="E23" s="142" t="s">
        <v>374</v>
      </c>
      <c r="F23" s="10">
        <v>1882140</v>
      </c>
      <c r="G23" s="10">
        <v>1882140</v>
      </c>
      <c r="H23" s="10">
        <v>0</v>
      </c>
    </row>
    <row r="24" spans="1:8" ht="14.25" customHeight="1">
      <c r="A24" s="155" t="s">
        <v>373</v>
      </c>
      <c r="B24" s="155" t="s">
        <v>375</v>
      </c>
      <c r="C24" s="155" t="s">
        <v>357</v>
      </c>
      <c r="D24" s="142" t="s">
        <v>347</v>
      </c>
      <c r="E24" s="142" t="s">
        <v>376</v>
      </c>
      <c r="F24" s="10">
        <v>7728706.3600000003</v>
      </c>
      <c r="G24" s="10">
        <v>0</v>
      </c>
      <c r="H24" s="10">
        <v>7728706.3600000003</v>
      </c>
    </row>
    <row r="25" spans="1:8" ht="14.25" customHeight="1">
      <c r="A25" s="155" t="s">
        <v>377</v>
      </c>
      <c r="B25" s="155" t="s">
        <v>349</v>
      </c>
      <c r="C25" s="155" t="s">
        <v>346</v>
      </c>
      <c r="D25" s="142" t="s">
        <v>347</v>
      </c>
      <c r="E25" s="142" t="s">
        <v>378</v>
      </c>
      <c r="F25" s="10">
        <v>1757652</v>
      </c>
      <c r="G25" s="10">
        <v>1757652</v>
      </c>
      <c r="H25" s="10">
        <v>0</v>
      </c>
    </row>
  </sheetData>
  <sheetProtection formatCells="0" formatColumns="0" formatRows="0"/>
  <mergeCells count="7">
    <mergeCell ref="F4:F6"/>
    <mergeCell ref="G4:G6"/>
    <mergeCell ref="H4:H6"/>
    <mergeCell ref="A4:E4"/>
    <mergeCell ref="A5:C5"/>
    <mergeCell ref="D5:D6"/>
    <mergeCell ref="E5:E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1640625" style="1"/>
  </cols>
  <sheetData>
    <row r="1" spans="1:256" ht="14.25" customHeight="1">
      <c r="A1" s="42"/>
      <c r="B1" s="42"/>
      <c r="C1" s="42"/>
      <c r="E1" s="43"/>
      <c r="F1" s="43"/>
      <c r="G1" s="43"/>
      <c r="H1" s="44" t="s">
        <v>57</v>
      </c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</row>
    <row r="2" spans="1:256" ht="20.100000000000001" customHeight="1">
      <c r="A2" s="45" t="s">
        <v>243</v>
      </c>
      <c r="B2" s="46"/>
      <c r="C2" s="46"/>
      <c r="D2" s="46"/>
      <c r="E2" s="46"/>
      <c r="F2" s="46"/>
      <c r="G2" s="46"/>
      <c r="H2" s="46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  <c r="IR2" s="57"/>
      <c r="IS2" s="57"/>
      <c r="IT2" s="57"/>
      <c r="IU2" s="57"/>
      <c r="IV2" s="57"/>
    </row>
    <row r="3" spans="1:256" ht="14.25" customHeight="1">
      <c r="A3" s="136" t="s">
        <v>380</v>
      </c>
      <c r="B3" s="42"/>
      <c r="C3" s="42"/>
      <c r="E3" s="43"/>
      <c r="F3" s="43"/>
      <c r="G3" s="43"/>
      <c r="H3" s="47" t="s">
        <v>1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</row>
    <row r="4" spans="1:256" ht="14.25" customHeight="1">
      <c r="A4" s="243" t="s">
        <v>2</v>
      </c>
      <c r="B4" s="244"/>
      <c r="C4" s="238" t="s">
        <v>3</v>
      </c>
      <c r="D4" s="238"/>
      <c r="E4" s="238"/>
      <c r="F4" s="238"/>
      <c r="G4" s="238"/>
      <c r="H4" s="238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</row>
    <row r="5" spans="1:256" ht="14.25" customHeight="1">
      <c r="A5" s="48" t="s">
        <v>4</v>
      </c>
      <c r="B5" s="49" t="s">
        <v>5</v>
      </c>
      <c r="C5" s="50" t="s">
        <v>4</v>
      </c>
      <c r="D5" s="51" t="s">
        <v>41</v>
      </c>
      <c r="E5" s="52" t="s">
        <v>58</v>
      </c>
      <c r="F5" s="52" t="s">
        <v>59</v>
      </c>
      <c r="G5" s="52" t="s">
        <v>60</v>
      </c>
      <c r="H5" s="52" t="s">
        <v>61</v>
      </c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s="2" customFormat="1" ht="14.25" customHeight="1">
      <c r="A6" s="174" t="s">
        <v>62</v>
      </c>
      <c r="B6" s="53">
        <v>29655080.82</v>
      </c>
      <c r="C6" s="175" t="s">
        <v>63</v>
      </c>
      <c r="D6" s="141">
        <v>29655080.82</v>
      </c>
      <c r="E6" s="141">
        <v>28625080.82</v>
      </c>
      <c r="F6" s="141">
        <v>1030000</v>
      </c>
      <c r="G6" s="181">
        <f>SUM(G7:G35)</f>
        <v>0</v>
      </c>
      <c r="H6" s="128">
        <v>0</v>
      </c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89"/>
      <c r="BG6" s="189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89"/>
      <c r="CC6" s="189"/>
      <c r="CD6" s="189"/>
      <c r="CE6" s="189"/>
      <c r="CF6" s="189"/>
      <c r="CG6" s="189"/>
      <c r="CH6" s="189"/>
      <c r="CI6" s="189"/>
      <c r="CJ6" s="189"/>
      <c r="CK6" s="189"/>
      <c r="CL6" s="189"/>
      <c r="CM6" s="189"/>
      <c r="CN6" s="189"/>
      <c r="CO6" s="189"/>
      <c r="CP6" s="189"/>
      <c r="CQ6" s="189"/>
      <c r="CR6" s="189"/>
      <c r="CS6" s="189"/>
      <c r="CT6" s="189"/>
      <c r="CU6" s="189"/>
      <c r="CV6" s="189"/>
      <c r="CW6" s="189"/>
      <c r="CX6" s="189"/>
      <c r="CY6" s="189"/>
      <c r="CZ6" s="189"/>
      <c r="DA6" s="189"/>
      <c r="DB6" s="189"/>
      <c r="DC6" s="189"/>
      <c r="DD6" s="189"/>
      <c r="DE6" s="189"/>
      <c r="DF6" s="189"/>
      <c r="DG6" s="189"/>
      <c r="DH6" s="189"/>
      <c r="DI6" s="189"/>
      <c r="DJ6" s="189"/>
      <c r="DK6" s="189"/>
      <c r="DL6" s="189"/>
      <c r="DM6" s="189"/>
      <c r="DN6" s="189"/>
      <c r="DO6" s="189"/>
      <c r="DP6" s="189"/>
      <c r="DQ6" s="189"/>
      <c r="DR6" s="189"/>
      <c r="DS6" s="189"/>
      <c r="DT6" s="189"/>
      <c r="DU6" s="189"/>
      <c r="DV6" s="189"/>
      <c r="DW6" s="189"/>
      <c r="DX6" s="189"/>
      <c r="DY6" s="189"/>
      <c r="DZ6" s="189"/>
      <c r="EA6" s="189"/>
      <c r="EB6" s="189"/>
      <c r="EC6" s="189"/>
      <c r="ED6" s="189"/>
      <c r="EE6" s="189"/>
      <c r="EF6" s="189"/>
      <c r="EG6" s="189"/>
      <c r="EH6" s="189"/>
      <c r="EI6" s="189"/>
      <c r="EJ6" s="189"/>
      <c r="EK6" s="189"/>
      <c r="EL6" s="189"/>
      <c r="EM6" s="189"/>
      <c r="EN6" s="189"/>
      <c r="EO6" s="189"/>
      <c r="EP6" s="189"/>
      <c r="EQ6" s="189"/>
      <c r="ER6" s="189"/>
      <c r="ES6" s="189"/>
      <c r="ET6" s="189"/>
      <c r="EU6" s="189"/>
      <c r="EV6" s="189"/>
      <c r="EW6" s="189"/>
      <c r="EX6" s="189"/>
      <c r="EY6" s="189"/>
      <c r="EZ6" s="189"/>
      <c r="FA6" s="189"/>
      <c r="FB6" s="189"/>
      <c r="FC6" s="189"/>
      <c r="FD6" s="189"/>
      <c r="FE6" s="189"/>
      <c r="FF6" s="189"/>
      <c r="FG6" s="189"/>
      <c r="FH6" s="189"/>
      <c r="FI6" s="189"/>
      <c r="FJ6" s="189"/>
      <c r="FK6" s="189"/>
      <c r="FL6" s="189"/>
      <c r="FM6" s="189"/>
      <c r="FN6" s="189"/>
      <c r="FO6" s="189"/>
      <c r="FP6" s="189"/>
      <c r="FQ6" s="189"/>
      <c r="FR6" s="189"/>
      <c r="FS6" s="189"/>
      <c r="FT6" s="189"/>
      <c r="FU6" s="189"/>
      <c r="FV6" s="189"/>
      <c r="FW6" s="189"/>
      <c r="FX6" s="189"/>
      <c r="FY6" s="189"/>
      <c r="FZ6" s="189"/>
      <c r="GA6" s="189"/>
      <c r="GB6" s="189"/>
      <c r="GC6" s="189"/>
      <c r="GD6" s="189"/>
      <c r="GE6" s="189"/>
      <c r="GF6" s="189"/>
      <c r="GG6" s="189"/>
      <c r="GH6" s="189"/>
      <c r="GI6" s="189"/>
      <c r="GJ6" s="189"/>
      <c r="GK6" s="189"/>
      <c r="GL6" s="189"/>
      <c r="GM6" s="189"/>
      <c r="GN6" s="189"/>
      <c r="GO6" s="189"/>
      <c r="GP6" s="189"/>
      <c r="GQ6" s="189"/>
      <c r="GR6" s="189"/>
      <c r="GS6" s="189"/>
      <c r="GT6" s="189"/>
      <c r="GU6" s="189"/>
      <c r="GV6" s="189"/>
      <c r="GW6" s="189"/>
      <c r="GX6" s="189"/>
      <c r="GY6" s="189"/>
      <c r="GZ6" s="189"/>
      <c r="HA6" s="189"/>
      <c r="HB6" s="189"/>
      <c r="HC6" s="189"/>
      <c r="HD6" s="189"/>
      <c r="HE6" s="189"/>
      <c r="HF6" s="189"/>
      <c r="HG6" s="189"/>
      <c r="HH6" s="189"/>
      <c r="HI6" s="189"/>
      <c r="HJ6" s="189"/>
      <c r="HK6" s="189"/>
      <c r="HL6" s="189"/>
      <c r="HM6" s="189"/>
      <c r="HN6" s="189"/>
      <c r="HO6" s="189"/>
      <c r="HP6" s="189"/>
      <c r="HQ6" s="189"/>
      <c r="HR6" s="189"/>
      <c r="HS6" s="189"/>
      <c r="HT6" s="189"/>
      <c r="HU6" s="189"/>
      <c r="HV6" s="189"/>
      <c r="HW6" s="189"/>
      <c r="HX6" s="189"/>
      <c r="HY6" s="189"/>
      <c r="HZ6" s="189"/>
      <c r="IA6" s="189"/>
      <c r="IB6" s="189"/>
      <c r="IC6" s="189"/>
      <c r="ID6" s="189"/>
      <c r="IE6" s="189"/>
      <c r="IF6" s="189"/>
      <c r="IG6" s="189"/>
      <c r="IH6" s="189"/>
      <c r="II6" s="189"/>
      <c r="IJ6" s="189"/>
      <c r="IK6" s="189"/>
      <c r="IL6" s="189"/>
      <c r="IM6" s="189"/>
      <c r="IN6" s="189"/>
      <c r="IO6" s="189"/>
      <c r="IP6" s="189"/>
      <c r="IQ6" s="189"/>
      <c r="IR6" s="189"/>
      <c r="IS6" s="189"/>
      <c r="IT6" s="189"/>
      <c r="IU6" s="189"/>
      <c r="IV6" s="189"/>
    </row>
    <row r="7" spans="1:256" s="2" customFormat="1" ht="14.25" customHeight="1">
      <c r="A7" s="174" t="s">
        <v>64</v>
      </c>
      <c r="B7" s="53">
        <v>28625080.82</v>
      </c>
      <c r="C7" s="175" t="s">
        <v>65</v>
      </c>
      <c r="D7" s="141">
        <v>8362970.0800000001</v>
      </c>
      <c r="E7" s="140">
        <v>8362970.0800000001</v>
      </c>
      <c r="F7" s="139">
        <v>0</v>
      </c>
      <c r="G7" s="138"/>
      <c r="H7" s="53">
        <v>0</v>
      </c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89"/>
      <c r="CC7" s="189"/>
      <c r="CD7" s="189"/>
      <c r="CE7" s="189"/>
      <c r="CF7" s="189"/>
      <c r="CG7" s="189"/>
      <c r="CH7" s="189"/>
      <c r="CI7" s="189"/>
      <c r="CJ7" s="189"/>
      <c r="CK7" s="189"/>
      <c r="CL7" s="189"/>
      <c r="CM7" s="189"/>
      <c r="CN7" s="189"/>
      <c r="CO7" s="189"/>
      <c r="CP7" s="189"/>
      <c r="CQ7" s="189"/>
      <c r="CR7" s="189"/>
      <c r="CS7" s="189"/>
      <c r="CT7" s="189"/>
      <c r="CU7" s="189"/>
      <c r="CV7" s="189"/>
      <c r="CW7" s="189"/>
      <c r="CX7" s="189"/>
      <c r="CY7" s="189"/>
      <c r="CZ7" s="189"/>
      <c r="DA7" s="189"/>
      <c r="DB7" s="189"/>
      <c r="DC7" s="189"/>
      <c r="DD7" s="189"/>
      <c r="DE7" s="189"/>
      <c r="DF7" s="189"/>
      <c r="DG7" s="189"/>
      <c r="DH7" s="189"/>
      <c r="DI7" s="189"/>
      <c r="DJ7" s="189"/>
      <c r="DK7" s="189"/>
      <c r="DL7" s="189"/>
      <c r="DM7" s="189"/>
      <c r="DN7" s="189"/>
      <c r="DO7" s="189"/>
      <c r="DP7" s="189"/>
      <c r="DQ7" s="189"/>
      <c r="DR7" s="189"/>
      <c r="DS7" s="189"/>
      <c r="DT7" s="189"/>
      <c r="DU7" s="189"/>
      <c r="DV7" s="189"/>
      <c r="DW7" s="189"/>
      <c r="DX7" s="189"/>
      <c r="DY7" s="189"/>
      <c r="DZ7" s="189"/>
      <c r="EA7" s="189"/>
      <c r="EB7" s="189"/>
      <c r="EC7" s="189"/>
      <c r="ED7" s="189"/>
      <c r="EE7" s="189"/>
      <c r="EF7" s="189"/>
      <c r="EG7" s="189"/>
      <c r="EH7" s="189"/>
      <c r="EI7" s="189"/>
      <c r="EJ7" s="189"/>
      <c r="EK7" s="189"/>
      <c r="EL7" s="189"/>
      <c r="EM7" s="189"/>
      <c r="EN7" s="189"/>
      <c r="EO7" s="189"/>
      <c r="EP7" s="189"/>
      <c r="EQ7" s="189"/>
      <c r="ER7" s="189"/>
      <c r="ES7" s="189"/>
      <c r="ET7" s="189"/>
      <c r="EU7" s="189"/>
      <c r="EV7" s="189"/>
      <c r="EW7" s="189"/>
      <c r="EX7" s="189"/>
      <c r="EY7" s="189"/>
      <c r="EZ7" s="189"/>
      <c r="FA7" s="189"/>
      <c r="FB7" s="189"/>
      <c r="FC7" s="189"/>
      <c r="FD7" s="189"/>
      <c r="FE7" s="189"/>
      <c r="FF7" s="189"/>
      <c r="FG7" s="189"/>
      <c r="FH7" s="189"/>
      <c r="FI7" s="189"/>
      <c r="FJ7" s="189"/>
      <c r="FK7" s="189"/>
      <c r="FL7" s="189"/>
      <c r="FM7" s="189"/>
      <c r="FN7" s="189"/>
      <c r="FO7" s="189"/>
      <c r="FP7" s="189"/>
      <c r="FQ7" s="189"/>
      <c r="FR7" s="189"/>
      <c r="FS7" s="189"/>
      <c r="FT7" s="189"/>
      <c r="FU7" s="189"/>
      <c r="FV7" s="189"/>
      <c r="FW7" s="189"/>
      <c r="FX7" s="189"/>
      <c r="FY7" s="189"/>
      <c r="FZ7" s="189"/>
      <c r="GA7" s="189"/>
      <c r="GB7" s="189"/>
      <c r="GC7" s="189"/>
      <c r="GD7" s="189"/>
      <c r="GE7" s="189"/>
      <c r="GF7" s="189"/>
      <c r="GG7" s="189"/>
      <c r="GH7" s="189"/>
      <c r="GI7" s="189"/>
      <c r="GJ7" s="189"/>
      <c r="GK7" s="189"/>
      <c r="GL7" s="189"/>
      <c r="GM7" s="189"/>
      <c r="GN7" s="189"/>
      <c r="GO7" s="189"/>
      <c r="GP7" s="189"/>
      <c r="GQ7" s="189"/>
      <c r="GR7" s="189"/>
      <c r="GS7" s="189"/>
      <c r="GT7" s="189"/>
      <c r="GU7" s="189"/>
      <c r="GV7" s="189"/>
      <c r="GW7" s="189"/>
      <c r="GX7" s="189"/>
      <c r="GY7" s="189"/>
      <c r="GZ7" s="189"/>
      <c r="HA7" s="189"/>
      <c r="HB7" s="189"/>
      <c r="HC7" s="189"/>
      <c r="HD7" s="189"/>
      <c r="HE7" s="189"/>
      <c r="HF7" s="189"/>
      <c r="HG7" s="189"/>
      <c r="HH7" s="189"/>
      <c r="HI7" s="189"/>
      <c r="HJ7" s="189"/>
      <c r="HK7" s="189"/>
      <c r="HL7" s="189"/>
      <c r="HM7" s="189"/>
      <c r="HN7" s="189"/>
      <c r="HO7" s="189"/>
      <c r="HP7" s="189"/>
      <c r="HQ7" s="189"/>
      <c r="HR7" s="189"/>
      <c r="HS7" s="189"/>
      <c r="HT7" s="189"/>
      <c r="HU7" s="189"/>
      <c r="HV7" s="189"/>
      <c r="HW7" s="189"/>
      <c r="HX7" s="189"/>
      <c r="HY7" s="189"/>
      <c r="HZ7" s="189"/>
      <c r="IA7" s="189"/>
      <c r="IB7" s="189"/>
      <c r="IC7" s="189"/>
      <c r="ID7" s="189"/>
      <c r="IE7" s="189"/>
      <c r="IF7" s="189"/>
      <c r="IG7" s="189"/>
      <c r="IH7" s="189"/>
      <c r="II7" s="189"/>
      <c r="IJ7" s="189"/>
      <c r="IK7" s="189"/>
      <c r="IL7" s="189"/>
      <c r="IM7" s="189"/>
      <c r="IN7" s="189"/>
      <c r="IO7" s="189"/>
      <c r="IP7" s="189"/>
      <c r="IQ7" s="189"/>
      <c r="IR7" s="189"/>
      <c r="IS7" s="189"/>
      <c r="IT7" s="189"/>
      <c r="IU7" s="189"/>
      <c r="IV7" s="189"/>
    </row>
    <row r="8" spans="1:256" s="2" customFormat="1" ht="14.25" customHeight="1">
      <c r="A8" s="174" t="s">
        <v>66</v>
      </c>
      <c r="B8" s="10">
        <v>1030000</v>
      </c>
      <c r="C8" s="54" t="s">
        <v>67</v>
      </c>
      <c r="D8" s="141">
        <v>0</v>
      </c>
      <c r="E8" s="140">
        <v>0</v>
      </c>
      <c r="F8" s="139">
        <v>0</v>
      </c>
      <c r="G8" s="138"/>
      <c r="H8" s="53">
        <v>0</v>
      </c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189"/>
      <c r="AZ8" s="189"/>
      <c r="BA8" s="189"/>
      <c r="BB8" s="189"/>
      <c r="BC8" s="189"/>
      <c r="BD8" s="189"/>
      <c r="BE8" s="189"/>
      <c r="BF8" s="189"/>
      <c r="BG8" s="189"/>
      <c r="BH8" s="189"/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  <c r="CV8" s="189"/>
      <c r="CW8" s="189"/>
      <c r="CX8" s="189"/>
      <c r="CY8" s="189"/>
      <c r="CZ8" s="189"/>
      <c r="DA8" s="189"/>
      <c r="DB8" s="189"/>
      <c r="DC8" s="189"/>
      <c r="DD8" s="189"/>
      <c r="DE8" s="189"/>
      <c r="DF8" s="189"/>
      <c r="DG8" s="189"/>
      <c r="DH8" s="189"/>
      <c r="DI8" s="189"/>
      <c r="DJ8" s="189"/>
      <c r="DK8" s="189"/>
      <c r="DL8" s="189"/>
      <c r="DM8" s="189"/>
      <c r="DN8" s="189"/>
      <c r="DO8" s="189"/>
      <c r="DP8" s="189"/>
      <c r="DQ8" s="189"/>
      <c r="DR8" s="189"/>
      <c r="DS8" s="189"/>
      <c r="DT8" s="189"/>
      <c r="DU8" s="189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  <c r="EL8" s="189"/>
      <c r="EM8" s="189"/>
      <c r="EN8" s="189"/>
      <c r="EO8" s="189"/>
      <c r="EP8" s="189"/>
      <c r="EQ8" s="189"/>
      <c r="ER8" s="189"/>
      <c r="ES8" s="189"/>
      <c r="ET8" s="189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9"/>
      <c r="FJ8" s="189"/>
      <c r="FK8" s="189"/>
      <c r="FL8" s="189"/>
      <c r="FM8" s="189"/>
      <c r="FN8" s="189"/>
      <c r="FO8" s="189"/>
      <c r="FP8" s="189"/>
      <c r="FQ8" s="189"/>
      <c r="FR8" s="189"/>
      <c r="FS8" s="189"/>
      <c r="FT8" s="189"/>
      <c r="FU8" s="189"/>
      <c r="FV8" s="189"/>
      <c r="FW8" s="189"/>
      <c r="FX8" s="189"/>
      <c r="FY8" s="189"/>
      <c r="FZ8" s="189"/>
      <c r="GA8" s="189"/>
      <c r="GB8" s="189"/>
      <c r="GC8" s="189"/>
      <c r="GD8" s="189"/>
      <c r="GE8" s="189"/>
      <c r="GF8" s="189"/>
      <c r="GG8" s="189"/>
      <c r="GH8" s="189"/>
      <c r="GI8" s="189"/>
      <c r="GJ8" s="189"/>
      <c r="GK8" s="189"/>
      <c r="GL8" s="189"/>
      <c r="GM8" s="189"/>
      <c r="GN8" s="189"/>
      <c r="GO8" s="189"/>
      <c r="GP8" s="189"/>
      <c r="GQ8" s="189"/>
      <c r="GR8" s="189"/>
      <c r="GS8" s="189"/>
      <c r="GT8" s="189"/>
      <c r="GU8" s="189"/>
      <c r="GV8" s="189"/>
      <c r="GW8" s="189"/>
      <c r="GX8" s="189"/>
      <c r="GY8" s="189"/>
      <c r="GZ8" s="189"/>
      <c r="HA8" s="189"/>
      <c r="HB8" s="189"/>
      <c r="HC8" s="189"/>
      <c r="HD8" s="189"/>
      <c r="HE8" s="189"/>
      <c r="HF8" s="189"/>
      <c r="HG8" s="189"/>
      <c r="HH8" s="189"/>
      <c r="HI8" s="189"/>
      <c r="HJ8" s="189"/>
      <c r="HK8" s="189"/>
      <c r="HL8" s="189"/>
      <c r="HM8" s="189"/>
      <c r="HN8" s="189"/>
      <c r="HO8" s="189"/>
      <c r="HP8" s="189"/>
      <c r="HQ8" s="189"/>
      <c r="HR8" s="189"/>
      <c r="HS8" s="189"/>
      <c r="HT8" s="189"/>
      <c r="HU8" s="189"/>
      <c r="HV8" s="189"/>
      <c r="HW8" s="189"/>
      <c r="HX8" s="189"/>
      <c r="HY8" s="189"/>
      <c r="HZ8" s="189"/>
      <c r="IA8" s="189"/>
      <c r="IB8" s="189"/>
      <c r="IC8" s="189"/>
      <c r="ID8" s="189"/>
      <c r="IE8" s="189"/>
      <c r="IF8" s="189"/>
      <c r="IG8" s="189"/>
      <c r="IH8" s="189"/>
      <c r="II8" s="189"/>
      <c r="IJ8" s="189"/>
      <c r="IK8" s="189"/>
      <c r="IL8" s="189"/>
      <c r="IM8" s="189"/>
      <c r="IN8" s="189"/>
      <c r="IO8" s="189"/>
      <c r="IP8" s="189"/>
      <c r="IQ8" s="189"/>
      <c r="IR8" s="189"/>
      <c r="IS8" s="189"/>
      <c r="IT8" s="189"/>
      <c r="IU8" s="189"/>
      <c r="IV8" s="189"/>
    </row>
    <row r="9" spans="1:256" s="2" customFormat="1" ht="14.25" customHeight="1">
      <c r="A9" s="174" t="s">
        <v>68</v>
      </c>
      <c r="B9" s="176"/>
      <c r="C9" s="175" t="s">
        <v>69</v>
      </c>
      <c r="D9" s="141">
        <v>0</v>
      </c>
      <c r="E9" s="140">
        <v>0</v>
      </c>
      <c r="F9" s="139">
        <v>0</v>
      </c>
      <c r="G9" s="138"/>
      <c r="H9" s="53">
        <v>0</v>
      </c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89"/>
      <c r="BG9" s="189"/>
      <c r="BH9" s="189"/>
      <c r="BI9" s="189"/>
      <c r="BJ9" s="189"/>
      <c r="BK9" s="189"/>
      <c r="BL9" s="189"/>
      <c r="BM9" s="189"/>
      <c r="BN9" s="189"/>
      <c r="BO9" s="189"/>
      <c r="BP9" s="189"/>
      <c r="BQ9" s="189"/>
      <c r="BR9" s="189"/>
      <c r="BS9" s="189"/>
      <c r="BT9" s="189"/>
      <c r="BU9" s="189"/>
      <c r="BV9" s="189"/>
      <c r="BW9" s="189"/>
      <c r="BX9" s="189"/>
      <c r="BY9" s="189"/>
      <c r="BZ9" s="189"/>
      <c r="CA9" s="189"/>
      <c r="CB9" s="189"/>
      <c r="CC9" s="189"/>
      <c r="CD9" s="189"/>
      <c r="CE9" s="189"/>
      <c r="CF9" s="189"/>
      <c r="CG9" s="189"/>
      <c r="CH9" s="189"/>
      <c r="CI9" s="189"/>
      <c r="CJ9" s="189"/>
      <c r="CK9" s="189"/>
      <c r="CL9" s="189"/>
      <c r="CM9" s="189"/>
      <c r="CN9" s="189"/>
      <c r="CO9" s="189"/>
      <c r="CP9" s="189"/>
      <c r="CQ9" s="189"/>
      <c r="CR9" s="189"/>
      <c r="CS9" s="189"/>
      <c r="CT9" s="189"/>
      <c r="CU9" s="189"/>
      <c r="CV9" s="189"/>
      <c r="CW9" s="189"/>
      <c r="CX9" s="189"/>
      <c r="CY9" s="189"/>
      <c r="CZ9" s="189"/>
      <c r="DA9" s="189"/>
      <c r="DB9" s="189"/>
      <c r="DC9" s="189"/>
      <c r="DD9" s="189"/>
      <c r="DE9" s="189"/>
      <c r="DF9" s="189"/>
      <c r="DG9" s="189"/>
      <c r="DH9" s="189"/>
      <c r="DI9" s="189"/>
      <c r="DJ9" s="189"/>
      <c r="DK9" s="189"/>
      <c r="DL9" s="189"/>
      <c r="DM9" s="189"/>
      <c r="DN9" s="189"/>
      <c r="DO9" s="189"/>
      <c r="DP9" s="189"/>
      <c r="DQ9" s="189"/>
      <c r="DR9" s="189"/>
      <c r="DS9" s="189"/>
      <c r="DT9" s="189"/>
      <c r="DU9" s="189"/>
      <c r="DV9" s="189"/>
      <c r="DW9" s="189"/>
      <c r="DX9" s="189"/>
      <c r="DY9" s="189"/>
      <c r="DZ9" s="189"/>
      <c r="EA9" s="189"/>
      <c r="EB9" s="189"/>
      <c r="EC9" s="189"/>
      <c r="ED9" s="189"/>
      <c r="EE9" s="189"/>
      <c r="EF9" s="189"/>
      <c r="EG9" s="189"/>
      <c r="EH9" s="189"/>
      <c r="EI9" s="189"/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  <c r="IR9" s="189"/>
      <c r="IS9" s="189"/>
      <c r="IT9" s="189"/>
      <c r="IU9" s="189"/>
      <c r="IV9" s="189"/>
    </row>
    <row r="10" spans="1:256" s="2" customFormat="1" ht="14.25" customHeight="1">
      <c r="A10" s="174" t="s">
        <v>70</v>
      </c>
      <c r="B10" s="53">
        <v>0</v>
      </c>
      <c r="C10" s="175" t="s">
        <v>71</v>
      </c>
      <c r="D10" s="141">
        <v>0</v>
      </c>
      <c r="E10" s="140">
        <v>0</v>
      </c>
      <c r="F10" s="139">
        <v>0</v>
      </c>
      <c r="G10" s="138"/>
      <c r="H10" s="53">
        <v>0</v>
      </c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9"/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  <c r="CV10" s="189"/>
      <c r="CW10" s="189"/>
      <c r="CX10" s="189"/>
      <c r="CY10" s="189"/>
      <c r="CZ10" s="189"/>
      <c r="DA10" s="189"/>
      <c r="DB10" s="189"/>
      <c r="DC10" s="189"/>
      <c r="DD10" s="189"/>
      <c r="DE10" s="189"/>
      <c r="DF10" s="189"/>
      <c r="DG10" s="189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9"/>
      <c r="DS10" s="189"/>
      <c r="DT10" s="189"/>
      <c r="DU10" s="189"/>
      <c r="DV10" s="189"/>
      <c r="DW10" s="189"/>
      <c r="DX10" s="189"/>
      <c r="DY10" s="189"/>
      <c r="DZ10" s="189"/>
      <c r="EA10" s="189"/>
      <c r="EB10" s="189"/>
      <c r="EC10" s="189"/>
      <c r="ED10" s="189"/>
      <c r="EE10" s="189"/>
      <c r="EF10" s="189"/>
      <c r="EG10" s="189"/>
      <c r="EH10" s="189"/>
      <c r="EI10" s="189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89"/>
      <c r="EZ10" s="189"/>
      <c r="FA10" s="189"/>
      <c r="FB10" s="189"/>
      <c r="FC10" s="189"/>
      <c r="FD10" s="189"/>
      <c r="FE10" s="189"/>
      <c r="FF10" s="189"/>
      <c r="FG10" s="189"/>
      <c r="FH10" s="189"/>
      <c r="FI10" s="189"/>
      <c r="FJ10" s="189"/>
      <c r="FK10" s="189"/>
      <c r="FL10" s="189"/>
      <c r="FM10" s="189"/>
      <c r="FN10" s="189"/>
      <c r="FO10" s="189"/>
      <c r="FP10" s="189"/>
      <c r="FQ10" s="189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9"/>
      <c r="GC10" s="189"/>
      <c r="GD10" s="189"/>
      <c r="GE10" s="189"/>
      <c r="GF10" s="189"/>
      <c r="GG10" s="189"/>
      <c r="GH10" s="189"/>
      <c r="GI10" s="189"/>
      <c r="GJ10" s="189"/>
      <c r="GK10" s="189"/>
      <c r="GL10" s="189"/>
      <c r="GM10" s="189"/>
      <c r="GN10" s="189"/>
      <c r="GO10" s="189"/>
      <c r="GP10" s="189"/>
      <c r="GQ10" s="189"/>
      <c r="GR10" s="189"/>
      <c r="GS10" s="189"/>
      <c r="GT10" s="189"/>
      <c r="GU10" s="189"/>
      <c r="GV10" s="189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9"/>
      <c r="HH10" s="189"/>
      <c r="HI10" s="189"/>
      <c r="HJ10" s="189"/>
      <c r="HK10" s="189"/>
      <c r="HL10" s="189"/>
      <c r="HM10" s="189"/>
      <c r="HN10" s="189"/>
      <c r="HO10" s="189"/>
      <c r="HP10" s="189"/>
      <c r="HQ10" s="189"/>
      <c r="HR10" s="189"/>
      <c r="HS10" s="189"/>
      <c r="HT10" s="189"/>
      <c r="HU10" s="189"/>
      <c r="HV10" s="189"/>
      <c r="HW10" s="189"/>
      <c r="HX10" s="189"/>
      <c r="HY10" s="189"/>
      <c r="HZ10" s="189"/>
      <c r="IA10" s="189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9"/>
      <c r="IM10" s="189"/>
      <c r="IN10" s="189"/>
      <c r="IO10" s="189"/>
      <c r="IP10" s="189"/>
      <c r="IQ10" s="189"/>
      <c r="IR10" s="189"/>
      <c r="IS10" s="189"/>
      <c r="IT10" s="189"/>
      <c r="IU10" s="189"/>
      <c r="IV10" s="189"/>
    </row>
    <row r="11" spans="1:256" s="2" customFormat="1" ht="14.25" customHeight="1">
      <c r="A11" s="174" t="s">
        <v>72</v>
      </c>
      <c r="B11" s="53">
        <v>0</v>
      </c>
      <c r="C11" s="175" t="s">
        <v>73</v>
      </c>
      <c r="D11" s="141">
        <v>0</v>
      </c>
      <c r="E11" s="140">
        <v>0</v>
      </c>
      <c r="F11" s="139">
        <v>0</v>
      </c>
      <c r="G11" s="190"/>
      <c r="H11" s="53">
        <v>0</v>
      </c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89"/>
      <c r="AT11" s="189"/>
      <c r="AU11" s="189"/>
      <c r="AV11" s="189"/>
      <c r="AW11" s="189"/>
      <c r="AX11" s="189"/>
      <c r="AY11" s="189"/>
      <c r="AZ11" s="189"/>
      <c r="BA11" s="189"/>
      <c r="BB11" s="189"/>
      <c r="BC11" s="189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9"/>
      <c r="CM11" s="189"/>
      <c r="CN11" s="189"/>
      <c r="CO11" s="189"/>
      <c r="CP11" s="189"/>
      <c r="CQ11" s="189"/>
      <c r="CR11" s="189"/>
      <c r="CS11" s="189"/>
      <c r="CT11" s="189"/>
      <c r="CU11" s="189"/>
      <c r="CV11" s="189"/>
      <c r="CW11" s="189"/>
      <c r="CX11" s="189"/>
      <c r="CY11" s="189"/>
      <c r="CZ11" s="189"/>
      <c r="DA11" s="189"/>
      <c r="DB11" s="189"/>
      <c r="DC11" s="189"/>
      <c r="DD11" s="189"/>
      <c r="DE11" s="189"/>
      <c r="DF11" s="189"/>
      <c r="DG11" s="189"/>
      <c r="DH11" s="189"/>
      <c r="DI11" s="189"/>
      <c r="DJ11" s="189"/>
      <c r="DK11" s="189"/>
      <c r="DL11" s="189"/>
      <c r="DM11" s="189"/>
      <c r="DN11" s="189"/>
      <c r="DO11" s="189"/>
      <c r="DP11" s="189"/>
      <c r="DQ11" s="189"/>
      <c r="DR11" s="189"/>
      <c r="DS11" s="189"/>
      <c r="DT11" s="189"/>
      <c r="DU11" s="189"/>
      <c r="DV11" s="189"/>
      <c r="DW11" s="189"/>
      <c r="DX11" s="189"/>
      <c r="DY11" s="189"/>
      <c r="DZ11" s="189"/>
      <c r="EA11" s="189"/>
      <c r="EB11" s="189"/>
      <c r="EC11" s="189"/>
      <c r="ED11" s="189"/>
      <c r="EE11" s="189"/>
      <c r="EF11" s="189"/>
      <c r="EG11" s="189"/>
      <c r="EH11" s="189"/>
      <c r="EI11" s="189"/>
      <c r="EJ11" s="189"/>
      <c r="EK11" s="189"/>
      <c r="EL11" s="189"/>
      <c r="EM11" s="189"/>
      <c r="EN11" s="189"/>
      <c r="EO11" s="189"/>
      <c r="EP11" s="189"/>
      <c r="EQ11" s="189"/>
      <c r="ER11" s="189"/>
      <c r="ES11" s="189"/>
      <c r="ET11" s="189"/>
      <c r="EU11" s="189"/>
      <c r="EV11" s="189"/>
      <c r="EW11" s="189"/>
      <c r="EX11" s="189"/>
      <c r="EY11" s="189"/>
      <c r="EZ11" s="189"/>
      <c r="FA11" s="189"/>
      <c r="FB11" s="189"/>
      <c r="FC11" s="189"/>
      <c r="FD11" s="189"/>
      <c r="FE11" s="189"/>
      <c r="FF11" s="189"/>
      <c r="FG11" s="189"/>
      <c r="FH11" s="189"/>
      <c r="FI11" s="189"/>
      <c r="FJ11" s="189"/>
      <c r="FK11" s="189"/>
      <c r="FL11" s="189"/>
      <c r="FM11" s="189"/>
      <c r="FN11" s="189"/>
      <c r="FO11" s="189"/>
      <c r="FP11" s="189"/>
      <c r="FQ11" s="189"/>
      <c r="FR11" s="189"/>
      <c r="FS11" s="189"/>
      <c r="FT11" s="189"/>
      <c r="FU11" s="189"/>
      <c r="FV11" s="189"/>
      <c r="FW11" s="189"/>
      <c r="FX11" s="189"/>
      <c r="FY11" s="189"/>
      <c r="FZ11" s="189"/>
      <c r="GA11" s="189"/>
      <c r="GB11" s="189"/>
      <c r="GC11" s="189"/>
      <c r="GD11" s="189"/>
      <c r="GE11" s="189"/>
      <c r="GF11" s="189"/>
      <c r="GG11" s="189"/>
      <c r="GH11" s="189"/>
      <c r="GI11" s="189"/>
      <c r="GJ11" s="189"/>
      <c r="GK11" s="189"/>
      <c r="GL11" s="189"/>
      <c r="GM11" s="189"/>
      <c r="GN11" s="189"/>
      <c r="GO11" s="189"/>
      <c r="GP11" s="189"/>
      <c r="GQ11" s="189"/>
      <c r="GR11" s="189"/>
      <c r="GS11" s="189"/>
      <c r="GT11" s="189"/>
      <c r="GU11" s="189"/>
      <c r="GV11" s="189"/>
      <c r="GW11" s="189"/>
      <c r="GX11" s="189"/>
      <c r="GY11" s="189"/>
      <c r="GZ11" s="189"/>
      <c r="HA11" s="189"/>
      <c r="HB11" s="189"/>
      <c r="HC11" s="189"/>
      <c r="HD11" s="189"/>
      <c r="HE11" s="189"/>
      <c r="HF11" s="189"/>
      <c r="HG11" s="189"/>
      <c r="HH11" s="189"/>
      <c r="HI11" s="189"/>
      <c r="HJ11" s="189"/>
      <c r="HK11" s="189"/>
      <c r="HL11" s="189"/>
      <c r="HM11" s="189"/>
      <c r="HN11" s="189"/>
      <c r="HO11" s="189"/>
      <c r="HP11" s="189"/>
      <c r="HQ11" s="189"/>
      <c r="HR11" s="189"/>
      <c r="HS11" s="189"/>
      <c r="HT11" s="189"/>
      <c r="HU11" s="189"/>
      <c r="HV11" s="189"/>
      <c r="HW11" s="189"/>
      <c r="HX11" s="189"/>
      <c r="HY11" s="189"/>
      <c r="HZ11" s="189"/>
      <c r="IA11" s="189"/>
      <c r="IB11" s="189"/>
      <c r="IC11" s="189"/>
      <c r="ID11" s="189"/>
      <c r="IE11" s="189"/>
      <c r="IF11" s="189"/>
      <c r="IG11" s="189"/>
      <c r="IH11" s="189"/>
      <c r="II11" s="189"/>
      <c r="IJ11" s="189"/>
      <c r="IK11" s="189"/>
      <c r="IL11" s="189"/>
      <c r="IM11" s="189"/>
      <c r="IN11" s="189"/>
      <c r="IO11" s="189"/>
      <c r="IP11" s="189"/>
      <c r="IQ11" s="189"/>
      <c r="IR11" s="189"/>
      <c r="IS11" s="189"/>
      <c r="IT11" s="189"/>
      <c r="IU11" s="189"/>
      <c r="IV11" s="189"/>
    </row>
    <row r="12" spans="1:256" s="2" customFormat="1" ht="14.25" customHeight="1">
      <c r="A12" s="174" t="s">
        <v>74</v>
      </c>
      <c r="B12" s="10">
        <v>0</v>
      </c>
      <c r="C12" s="175" t="s">
        <v>75</v>
      </c>
      <c r="D12" s="141">
        <v>0</v>
      </c>
      <c r="E12" s="140">
        <v>0</v>
      </c>
      <c r="F12" s="139">
        <v>0</v>
      </c>
      <c r="G12" s="190"/>
      <c r="H12" s="53">
        <v>0</v>
      </c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</row>
    <row r="13" spans="1:256" s="2" customFormat="1" ht="14.25" customHeight="1">
      <c r="A13" s="174" t="s">
        <v>76</v>
      </c>
      <c r="B13" s="177"/>
      <c r="C13" s="175" t="s">
        <v>231</v>
      </c>
      <c r="D13" s="141">
        <v>1240464</v>
      </c>
      <c r="E13" s="140">
        <v>1240464</v>
      </c>
      <c r="F13" s="139">
        <v>0</v>
      </c>
      <c r="G13" s="190"/>
      <c r="H13" s="53">
        <v>0</v>
      </c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</row>
    <row r="14" spans="1:256" s="2" customFormat="1" ht="14.25" customHeight="1">
      <c r="A14" s="178"/>
      <c r="B14" s="176"/>
      <c r="C14" s="175" t="s">
        <v>77</v>
      </c>
      <c r="D14" s="141">
        <v>6238351.7199999997</v>
      </c>
      <c r="E14" s="140">
        <v>6238351.7199999997</v>
      </c>
      <c r="F14" s="139">
        <v>0</v>
      </c>
      <c r="G14" s="190"/>
      <c r="H14" s="53">
        <v>0</v>
      </c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</row>
    <row r="15" spans="1:256" s="2" customFormat="1" ht="14.25" customHeight="1">
      <c r="A15" s="178"/>
      <c r="B15" s="179"/>
      <c r="C15" s="54" t="s">
        <v>78</v>
      </c>
      <c r="D15" s="141">
        <v>0</v>
      </c>
      <c r="E15" s="140">
        <v>0</v>
      </c>
      <c r="F15" s="139">
        <v>0</v>
      </c>
      <c r="G15" s="190"/>
      <c r="H15" s="53">
        <v>0</v>
      </c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</row>
    <row r="16" spans="1:256" s="2" customFormat="1" ht="14.25" customHeight="1">
      <c r="A16" s="156"/>
      <c r="B16" s="180"/>
      <c r="C16" s="175" t="s">
        <v>232</v>
      </c>
      <c r="D16" s="141">
        <v>494796.66</v>
      </c>
      <c r="E16" s="140">
        <v>494796.66</v>
      </c>
      <c r="F16" s="139">
        <v>0</v>
      </c>
      <c r="G16" s="190"/>
      <c r="H16" s="53">
        <v>0</v>
      </c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</row>
    <row r="17" spans="1:256" s="2" customFormat="1" ht="14.25" customHeight="1">
      <c r="A17" s="137"/>
      <c r="B17" s="181"/>
      <c r="C17" s="178" t="s">
        <v>79</v>
      </c>
      <c r="D17" s="141">
        <v>0</v>
      </c>
      <c r="E17" s="140">
        <v>0</v>
      </c>
      <c r="F17" s="139">
        <v>0</v>
      </c>
      <c r="G17" s="190"/>
      <c r="H17" s="53">
        <v>0</v>
      </c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</row>
    <row r="18" spans="1:256" s="2" customFormat="1" ht="14.25" customHeight="1">
      <c r="A18" s="156"/>
      <c r="B18" s="181"/>
      <c r="C18" s="178" t="s">
        <v>80</v>
      </c>
      <c r="D18" s="141">
        <v>1950000</v>
      </c>
      <c r="E18" s="140">
        <v>920000</v>
      </c>
      <c r="F18" s="139">
        <v>1030000</v>
      </c>
      <c r="G18" s="190"/>
      <c r="H18" s="53">
        <v>0</v>
      </c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</row>
    <row r="19" spans="1:256" s="2" customFormat="1" ht="14.25" customHeight="1">
      <c r="A19" s="156"/>
      <c r="B19" s="181"/>
      <c r="C19" s="178" t="s">
        <v>81</v>
      </c>
      <c r="D19" s="141">
        <v>9610846.3599999994</v>
      </c>
      <c r="E19" s="140">
        <v>9610846.3599999994</v>
      </c>
      <c r="F19" s="139">
        <v>0</v>
      </c>
      <c r="G19" s="190"/>
      <c r="H19" s="53">
        <v>0</v>
      </c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</row>
    <row r="20" spans="1:256" s="2" customFormat="1" ht="14.25" customHeight="1">
      <c r="A20" s="156"/>
      <c r="B20" s="181"/>
      <c r="C20" s="178" t="s">
        <v>82</v>
      </c>
      <c r="D20" s="141">
        <v>0</v>
      </c>
      <c r="E20" s="140">
        <v>0</v>
      </c>
      <c r="F20" s="139">
        <v>0</v>
      </c>
      <c r="G20" s="190"/>
      <c r="H20" s="53">
        <v>0</v>
      </c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</row>
    <row r="21" spans="1:256" s="2" customFormat="1" ht="14.25" customHeight="1">
      <c r="A21" s="156"/>
      <c r="B21" s="181"/>
      <c r="C21" s="178" t="s">
        <v>83</v>
      </c>
      <c r="D21" s="141">
        <v>0</v>
      </c>
      <c r="E21" s="140">
        <v>0</v>
      </c>
      <c r="F21" s="139">
        <v>0</v>
      </c>
      <c r="G21" s="190"/>
      <c r="H21" s="53">
        <v>0</v>
      </c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</row>
    <row r="22" spans="1:256" s="2" customFormat="1" ht="14.25" customHeight="1">
      <c r="A22" s="156"/>
      <c r="B22" s="182"/>
      <c r="C22" s="183" t="s">
        <v>84</v>
      </c>
      <c r="D22" s="141">
        <v>0</v>
      </c>
      <c r="E22" s="140">
        <v>0</v>
      </c>
      <c r="F22" s="139">
        <v>0</v>
      </c>
      <c r="G22" s="190"/>
      <c r="H22" s="53">
        <v>0</v>
      </c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</row>
    <row r="23" spans="1:256" s="2" customFormat="1" ht="14.25" customHeight="1">
      <c r="A23" s="137"/>
      <c r="B23" s="181"/>
      <c r="C23" s="184" t="s">
        <v>85</v>
      </c>
      <c r="D23" s="141">
        <v>0</v>
      </c>
      <c r="E23" s="140">
        <v>0</v>
      </c>
      <c r="F23" s="139">
        <v>0</v>
      </c>
      <c r="G23" s="190"/>
      <c r="H23" s="53">
        <v>0</v>
      </c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</row>
    <row r="24" spans="1:256" s="2" customFormat="1" ht="14.25" customHeight="1">
      <c r="A24" s="137"/>
      <c r="B24" s="181"/>
      <c r="C24" s="185" t="s">
        <v>86</v>
      </c>
      <c r="D24" s="141">
        <v>0</v>
      </c>
      <c r="E24" s="140">
        <v>0</v>
      </c>
      <c r="F24" s="139">
        <v>0</v>
      </c>
      <c r="G24" s="190"/>
      <c r="H24" s="53">
        <v>0</v>
      </c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</row>
    <row r="25" spans="1:256" s="2" customFormat="1" ht="14.25" customHeight="1">
      <c r="A25" s="137"/>
      <c r="B25" s="181"/>
      <c r="C25" s="178" t="s">
        <v>233</v>
      </c>
      <c r="D25" s="141">
        <v>0</v>
      </c>
      <c r="E25" s="140">
        <v>0</v>
      </c>
      <c r="F25" s="139">
        <v>0</v>
      </c>
      <c r="G25" s="138"/>
      <c r="H25" s="53">
        <v>0</v>
      </c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189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9"/>
      <c r="CN25" s="189"/>
      <c r="CO25" s="189"/>
      <c r="CP25" s="189"/>
      <c r="CQ25" s="189"/>
      <c r="CR25" s="189"/>
      <c r="CS25" s="189"/>
      <c r="CT25" s="189"/>
      <c r="CU25" s="189"/>
      <c r="CV25" s="189"/>
      <c r="CW25" s="189"/>
      <c r="CX25" s="189"/>
      <c r="CY25" s="189"/>
      <c r="CZ25" s="189"/>
      <c r="DA25" s="189"/>
      <c r="DB25" s="189"/>
      <c r="DC25" s="189"/>
      <c r="DD25" s="189"/>
      <c r="DE25" s="189"/>
      <c r="DF25" s="189"/>
      <c r="DG25" s="189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9"/>
      <c r="DS25" s="189"/>
      <c r="DT25" s="189"/>
      <c r="DU25" s="189"/>
      <c r="DV25" s="189"/>
      <c r="DW25" s="189"/>
      <c r="DX25" s="189"/>
      <c r="DY25" s="189"/>
      <c r="DZ25" s="189"/>
      <c r="EA25" s="189"/>
      <c r="EB25" s="189"/>
      <c r="EC25" s="189"/>
      <c r="ED25" s="189"/>
      <c r="EE25" s="189"/>
      <c r="EF25" s="189"/>
      <c r="EG25" s="189"/>
      <c r="EH25" s="189"/>
      <c r="EI25" s="189"/>
      <c r="EJ25" s="189"/>
      <c r="EK25" s="189"/>
      <c r="EL25" s="189"/>
      <c r="EM25" s="189"/>
      <c r="EN25" s="189"/>
      <c r="EO25" s="189"/>
      <c r="EP25" s="189"/>
      <c r="EQ25" s="189"/>
      <c r="ER25" s="189"/>
      <c r="ES25" s="189"/>
      <c r="ET25" s="189"/>
      <c r="EU25" s="189"/>
      <c r="EV25" s="189"/>
      <c r="EW25" s="189"/>
      <c r="EX25" s="189"/>
      <c r="EY25" s="189"/>
      <c r="EZ25" s="189"/>
      <c r="FA25" s="189"/>
      <c r="FB25" s="189"/>
      <c r="FC25" s="189"/>
      <c r="FD25" s="189"/>
      <c r="FE25" s="189"/>
      <c r="FF25" s="189"/>
      <c r="FG25" s="189"/>
      <c r="FH25" s="189"/>
      <c r="FI25" s="189"/>
      <c r="FJ25" s="189"/>
      <c r="FK25" s="189"/>
      <c r="FL25" s="189"/>
      <c r="FM25" s="189"/>
      <c r="FN25" s="189"/>
      <c r="FO25" s="189"/>
      <c r="FP25" s="189"/>
      <c r="FQ25" s="189"/>
      <c r="FR25" s="189"/>
      <c r="FS25" s="189"/>
      <c r="FT25" s="189"/>
      <c r="FU25" s="189"/>
      <c r="FV25" s="189"/>
      <c r="FW25" s="189"/>
      <c r="FX25" s="189"/>
      <c r="FY25" s="189"/>
      <c r="FZ25" s="189"/>
      <c r="GA25" s="189"/>
      <c r="GB25" s="189"/>
      <c r="GC25" s="189"/>
      <c r="GD25" s="189"/>
      <c r="GE25" s="189"/>
      <c r="GF25" s="189"/>
      <c r="GG25" s="189"/>
      <c r="GH25" s="189"/>
      <c r="GI25" s="189"/>
      <c r="GJ25" s="189"/>
      <c r="GK25" s="189"/>
      <c r="GL25" s="189"/>
      <c r="GM25" s="189"/>
      <c r="GN25" s="189"/>
      <c r="GO25" s="189"/>
      <c r="GP25" s="189"/>
      <c r="GQ25" s="189"/>
      <c r="GR25" s="189"/>
      <c r="GS25" s="189"/>
      <c r="GT25" s="189"/>
      <c r="GU25" s="189"/>
      <c r="GV25" s="189"/>
      <c r="GW25" s="189"/>
      <c r="GX25" s="189"/>
      <c r="GY25" s="189"/>
      <c r="GZ25" s="189"/>
      <c r="HA25" s="189"/>
      <c r="HB25" s="189"/>
      <c r="HC25" s="189"/>
      <c r="HD25" s="189"/>
      <c r="HE25" s="189"/>
      <c r="HF25" s="189"/>
      <c r="HG25" s="189"/>
      <c r="HH25" s="189"/>
      <c r="HI25" s="189"/>
      <c r="HJ25" s="189"/>
      <c r="HK25" s="189"/>
      <c r="HL25" s="189"/>
      <c r="HM25" s="189"/>
      <c r="HN25" s="189"/>
      <c r="HO25" s="189"/>
      <c r="HP25" s="189"/>
      <c r="HQ25" s="189"/>
      <c r="HR25" s="189"/>
      <c r="HS25" s="189"/>
      <c r="HT25" s="189"/>
      <c r="HU25" s="189"/>
      <c r="HV25" s="189"/>
      <c r="HW25" s="189"/>
      <c r="HX25" s="189"/>
      <c r="HY25" s="189"/>
      <c r="HZ25" s="189"/>
      <c r="IA25" s="189"/>
      <c r="IB25" s="189"/>
      <c r="IC25" s="189"/>
      <c r="ID25" s="189"/>
      <c r="IE25" s="189"/>
      <c r="IF25" s="189"/>
      <c r="IG25" s="189"/>
      <c r="IH25" s="189"/>
      <c r="II25" s="189"/>
      <c r="IJ25" s="189"/>
      <c r="IK25" s="189"/>
      <c r="IL25" s="189"/>
      <c r="IM25" s="189"/>
      <c r="IN25" s="189"/>
      <c r="IO25" s="189"/>
      <c r="IP25" s="189"/>
      <c r="IQ25" s="189"/>
      <c r="IR25" s="189"/>
      <c r="IS25" s="189"/>
      <c r="IT25" s="189"/>
      <c r="IU25" s="189"/>
      <c r="IV25" s="189"/>
    </row>
    <row r="26" spans="1:256" s="2" customFormat="1" ht="14.25" customHeight="1">
      <c r="A26" s="137"/>
      <c r="B26" s="181"/>
      <c r="C26" s="178" t="s">
        <v>87</v>
      </c>
      <c r="D26" s="141">
        <v>1757652</v>
      </c>
      <c r="E26" s="140">
        <v>1757652</v>
      </c>
      <c r="F26" s="139">
        <v>0</v>
      </c>
      <c r="G26" s="190"/>
      <c r="H26" s="53">
        <v>0</v>
      </c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  <c r="CT26" s="189"/>
      <c r="CU26" s="189"/>
      <c r="CV26" s="189"/>
      <c r="CW26" s="189"/>
      <c r="CX26" s="189"/>
      <c r="CY26" s="189"/>
      <c r="CZ26" s="189"/>
      <c r="DA26" s="189"/>
      <c r="DB26" s="189"/>
      <c r="DC26" s="189"/>
      <c r="DD26" s="189"/>
      <c r="DE26" s="189"/>
      <c r="DF26" s="189"/>
      <c r="DG26" s="189"/>
      <c r="DH26" s="189"/>
      <c r="DI26" s="189"/>
      <c r="DJ26" s="189"/>
      <c r="DK26" s="189"/>
      <c r="DL26" s="189"/>
      <c r="DM26" s="189"/>
      <c r="DN26" s="189"/>
      <c r="DO26" s="189"/>
      <c r="DP26" s="189"/>
      <c r="DQ26" s="189"/>
      <c r="DR26" s="189"/>
      <c r="DS26" s="189"/>
      <c r="DT26" s="189"/>
      <c r="DU26" s="189"/>
      <c r="DV26" s="189"/>
      <c r="DW26" s="189"/>
      <c r="DX26" s="189"/>
      <c r="DY26" s="189"/>
      <c r="DZ26" s="189"/>
      <c r="EA26" s="189"/>
      <c r="EB26" s="189"/>
      <c r="EC26" s="189"/>
      <c r="ED26" s="189"/>
      <c r="EE26" s="189"/>
      <c r="EF26" s="189"/>
      <c r="EG26" s="189"/>
      <c r="EH26" s="189"/>
      <c r="EI26" s="189"/>
      <c r="EJ26" s="189"/>
      <c r="EK26" s="189"/>
      <c r="EL26" s="189"/>
      <c r="EM26" s="189"/>
      <c r="EN26" s="189"/>
      <c r="EO26" s="189"/>
      <c r="EP26" s="189"/>
      <c r="EQ26" s="189"/>
      <c r="ER26" s="189"/>
      <c r="ES26" s="189"/>
      <c r="ET26" s="189"/>
      <c r="EU26" s="189"/>
      <c r="EV26" s="189"/>
      <c r="EW26" s="189"/>
      <c r="EX26" s="189"/>
      <c r="EY26" s="189"/>
      <c r="EZ26" s="189"/>
      <c r="FA26" s="189"/>
      <c r="FB26" s="189"/>
      <c r="FC26" s="189"/>
      <c r="FD26" s="189"/>
      <c r="FE26" s="189"/>
      <c r="FF26" s="189"/>
      <c r="FG26" s="189"/>
      <c r="FH26" s="189"/>
      <c r="FI26" s="189"/>
      <c r="FJ26" s="189"/>
      <c r="FK26" s="189"/>
      <c r="FL26" s="189"/>
      <c r="FM26" s="189"/>
      <c r="FN26" s="189"/>
      <c r="FO26" s="189"/>
      <c r="FP26" s="189"/>
      <c r="FQ26" s="189"/>
      <c r="FR26" s="189"/>
      <c r="FS26" s="189"/>
      <c r="FT26" s="189"/>
      <c r="FU26" s="189"/>
      <c r="FV26" s="189"/>
      <c r="FW26" s="189"/>
      <c r="FX26" s="189"/>
      <c r="FY26" s="189"/>
      <c r="FZ26" s="189"/>
      <c r="GA26" s="189"/>
      <c r="GB26" s="189"/>
      <c r="GC26" s="189"/>
      <c r="GD26" s="189"/>
      <c r="GE26" s="189"/>
      <c r="GF26" s="189"/>
      <c r="GG26" s="189"/>
      <c r="GH26" s="189"/>
      <c r="GI26" s="189"/>
      <c r="GJ26" s="189"/>
      <c r="GK26" s="189"/>
      <c r="GL26" s="189"/>
      <c r="GM26" s="189"/>
      <c r="GN26" s="189"/>
      <c r="GO26" s="189"/>
      <c r="GP26" s="189"/>
      <c r="GQ26" s="189"/>
      <c r="GR26" s="189"/>
      <c r="GS26" s="189"/>
      <c r="GT26" s="189"/>
      <c r="GU26" s="189"/>
      <c r="GV26" s="189"/>
      <c r="GW26" s="189"/>
      <c r="GX26" s="189"/>
      <c r="GY26" s="189"/>
      <c r="GZ26" s="189"/>
      <c r="HA26" s="189"/>
      <c r="HB26" s="189"/>
      <c r="HC26" s="189"/>
      <c r="HD26" s="189"/>
      <c r="HE26" s="189"/>
      <c r="HF26" s="189"/>
      <c r="HG26" s="189"/>
      <c r="HH26" s="189"/>
      <c r="HI26" s="189"/>
      <c r="HJ26" s="189"/>
      <c r="HK26" s="189"/>
      <c r="HL26" s="189"/>
      <c r="HM26" s="189"/>
      <c r="HN26" s="189"/>
      <c r="HO26" s="189"/>
      <c r="HP26" s="189"/>
      <c r="HQ26" s="189"/>
      <c r="HR26" s="189"/>
      <c r="HS26" s="189"/>
      <c r="HT26" s="189"/>
      <c r="HU26" s="189"/>
      <c r="HV26" s="189"/>
      <c r="HW26" s="189"/>
      <c r="HX26" s="189"/>
      <c r="HY26" s="189"/>
      <c r="HZ26" s="189"/>
      <c r="IA26" s="189"/>
      <c r="IB26" s="189"/>
      <c r="IC26" s="189"/>
      <c r="ID26" s="189"/>
      <c r="IE26" s="189"/>
      <c r="IF26" s="189"/>
      <c r="IG26" s="189"/>
      <c r="IH26" s="189"/>
      <c r="II26" s="189"/>
      <c r="IJ26" s="189"/>
      <c r="IK26" s="189"/>
      <c r="IL26" s="189"/>
      <c r="IM26" s="189"/>
      <c r="IN26" s="189"/>
      <c r="IO26" s="189"/>
      <c r="IP26" s="189"/>
      <c r="IQ26" s="189"/>
      <c r="IR26" s="189"/>
      <c r="IS26" s="189"/>
      <c r="IT26" s="189"/>
      <c r="IU26" s="189"/>
      <c r="IV26" s="189"/>
    </row>
    <row r="27" spans="1:256" s="2" customFormat="1" ht="14.25" customHeight="1">
      <c r="A27" s="137"/>
      <c r="B27" s="181"/>
      <c r="C27" s="178" t="s">
        <v>88</v>
      </c>
      <c r="D27" s="141">
        <v>0</v>
      </c>
      <c r="E27" s="140">
        <v>0</v>
      </c>
      <c r="F27" s="139">
        <v>0</v>
      </c>
      <c r="G27" s="190"/>
      <c r="H27" s="53">
        <v>0</v>
      </c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189"/>
      <c r="CC27" s="189"/>
      <c r="CD27" s="189"/>
      <c r="CE27" s="189"/>
      <c r="CF27" s="189"/>
      <c r="CG27" s="189"/>
      <c r="CH27" s="189"/>
      <c r="CI27" s="189"/>
      <c r="CJ27" s="189"/>
      <c r="CK27" s="189"/>
      <c r="CL27" s="189"/>
      <c r="CM27" s="189"/>
      <c r="CN27" s="189"/>
      <c r="CO27" s="189"/>
      <c r="CP27" s="189"/>
      <c r="CQ27" s="189"/>
      <c r="CR27" s="189"/>
      <c r="CS27" s="189"/>
      <c r="CT27" s="189"/>
      <c r="CU27" s="189"/>
      <c r="CV27" s="189"/>
      <c r="CW27" s="189"/>
      <c r="CX27" s="189"/>
      <c r="CY27" s="189"/>
      <c r="CZ27" s="189"/>
      <c r="DA27" s="189"/>
      <c r="DB27" s="189"/>
      <c r="DC27" s="189"/>
      <c r="DD27" s="189"/>
      <c r="DE27" s="189"/>
      <c r="DF27" s="189"/>
      <c r="DG27" s="189"/>
      <c r="DH27" s="189"/>
      <c r="DI27" s="189"/>
      <c r="DJ27" s="189"/>
      <c r="DK27" s="189"/>
      <c r="DL27" s="189"/>
      <c r="DM27" s="189"/>
      <c r="DN27" s="189"/>
      <c r="DO27" s="189"/>
      <c r="DP27" s="189"/>
      <c r="DQ27" s="189"/>
      <c r="DR27" s="189"/>
      <c r="DS27" s="189"/>
      <c r="DT27" s="189"/>
      <c r="DU27" s="189"/>
      <c r="DV27" s="189"/>
      <c r="DW27" s="189"/>
      <c r="DX27" s="189"/>
      <c r="DY27" s="189"/>
      <c r="DZ27" s="189"/>
      <c r="EA27" s="189"/>
      <c r="EB27" s="189"/>
      <c r="EC27" s="189"/>
      <c r="ED27" s="189"/>
      <c r="EE27" s="189"/>
      <c r="EF27" s="189"/>
      <c r="EG27" s="189"/>
      <c r="EH27" s="189"/>
      <c r="EI27" s="189"/>
      <c r="EJ27" s="189"/>
      <c r="EK27" s="189"/>
      <c r="EL27" s="189"/>
      <c r="EM27" s="189"/>
      <c r="EN27" s="189"/>
      <c r="EO27" s="189"/>
      <c r="EP27" s="189"/>
      <c r="EQ27" s="189"/>
      <c r="ER27" s="189"/>
      <c r="ES27" s="189"/>
      <c r="ET27" s="189"/>
      <c r="EU27" s="189"/>
      <c r="EV27" s="189"/>
      <c r="EW27" s="189"/>
      <c r="EX27" s="189"/>
      <c r="EY27" s="189"/>
      <c r="EZ27" s="189"/>
      <c r="FA27" s="189"/>
      <c r="FB27" s="189"/>
      <c r="FC27" s="189"/>
      <c r="FD27" s="189"/>
      <c r="FE27" s="189"/>
      <c r="FF27" s="189"/>
      <c r="FG27" s="189"/>
      <c r="FH27" s="189"/>
      <c r="FI27" s="189"/>
      <c r="FJ27" s="189"/>
      <c r="FK27" s="189"/>
      <c r="FL27" s="189"/>
      <c r="FM27" s="189"/>
      <c r="FN27" s="189"/>
      <c r="FO27" s="189"/>
      <c r="FP27" s="189"/>
      <c r="FQ27" s="189"/>
      <c r="FR27" s="189"/>
      <c r="FS27" s="189"/>
      <c r="FT27" s="189"/>
      <c r="FU27" s="189"/>
      <c r="FV27" s="189"/>
      <c r="FW27" s="189"/>
      <c r="FX27" s="189"/>
      <c r="FY27" s="189"/>
      <c r="FZ27" s="189"/>
      <c r="GA27" s="189"/>
      <c r="GB27" s="189"/>
      <c r="GC27" s="189"/>
      <c r="GD27" s="189"/>
      <c r="GE27" s="189"/>
      <c r="GF27" s="189"/>
      <c r="GG27" s="189"/>
      <c r="GH27" s="189"/>
      <c r="GI27" s="189"/>
      <c r="GJ27" s="189"/>
      <c r="GK27" s="189"/>
      <c r="GL27" s="189"/>
      <c r="GM27" s="189"/>
      <c r="GN27" s="189"/>
      <c r="GO27" s="189"/>
      <c r="GP27" s="189"/>
      <c r="GQ27" s="189"/>
      <c r="GR27" s="189"/>
      <c r="GS27" s="189"/>
      <c r="GT27" s="189"/>
      <c r="GU27" s="189"/>
      <c r="GV27" s="189"/>
      <c r="GW27" s="189"/>
      <c r="GX27" s="189"/>
      <c r="GY27" s="189"/>
      <c r="GZ27" s="189"/>
      <c r="HA27" s="189"/>
      <c r="HB27" s="189"/>
      <c r="HC27" s="189"/>
      <c r="HD27" s="189"/>
      <c r="HE27" s="189"/>
      <c r="HF27" s="189"/>
      <c r="HG27" s="189"/>
      <c r="HH27" s="189"/>
      <c r="HI27" s="189"/>
      <c r="HJ27" s="189"/>
      <c r="HK27" s="189"/>
      <c r="HL27" s="189"/>
      <c r="HM27" s="189"/>
      <c r="HN27" s="189"/>
      <c r="HO27" s="189"/>
      <c r="HP27" s="189"/>
      <c r="HQ27" s="189"/>
      <c r="HR27" s="189"/>
      <c r="HS27" s="189"/>
      <c r="HT27" s="189"/>
      <c r="HU27" s="189"/>
      <c r="HV27" s="189"/>
      <c r="HW27" s="189"/>
      <c r="HX27" s="189"/>
      <c r="HY27" s="189"/>
      <c r="HZ27" s="189"/>
      <c r="IA27" s="189"/>
      <c r="IB27" s="189"/>
      <c r="IC27" s="189"/>
      <c r="ID27" s="189"/>
      <c r="IE27" s="189"/>
      <c r="IF27" s="189"/>
      <c r="IG27" s="189"/>
      <c r="IH27" s="189"/>
      <c r="II27" s="189"/>
      <c r="IJ27" s="189"/>
      <c r="IK27" s="189"/>
      <c r="IL27" s="189"/>
      <c r="IM27" s="189"/>
      <c r="IN27" s="189"/>
      <c r="IO27" s="189"/>
      <c r="IP27" s="189"/>
      <c r="IQ27" s="189"/>
      <c r="IR27" s="189"/>
      <c r="IS27" s="189"/>
      <c r="IT27" s="189"/>
      <c r="IU27" s="189"/>
      <c r="IV27" s="189"/>
    </row>
    <row r="28" spans="1:256" s="2" customFormat="1" ht="14.25" customHeight="1">
      <c r="A28" s="156"/>
      <c r="B28" s="179"/>
      <c r="C28" s="178" t="s">
        <v>89</v>
      </c>
      <c r="D28" s="141">
        <v>0</v>
      </c>
      <c r="E28" s="140">
        <v>0</v>
      </c>
      <c r="F28" s="139">
        <v>0</v>
      </c>
      <c r="G28" s="190"/>
      <c r="H28" s="53">
        <v>0</v>
      </c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89"/>
      <c r="DV28" s="189"/>
      <c r="DW28" s="189"/>
      <c r="DX28" s="189"/>
      <c r="DY28" s="189"/>
      <c r="DZ28" s="189"/>
      <c r="EA28" s="189"/>
      <c r="EB28" s="189"/>
      <c r="EC28" s="189"/>
      <c r="ED28" s="189"/>
      <c r="EE28" s="189"/>
      <c r="EF28" s="189"/>
      <c r="EG28" s="189"/>
      <c r="EH28" s="189"/>
      <c r="EI28" s="189"/>
      <c r="EJ28" s="189"/>
      <c r="EK28" s="189"/>
      <c r="EL28" s="189"/>
      <c r="EM28" s="189"/>
      <c r="EN28" s="189"/>
      <c r="EO28" s="189"/>
      <c r="EP28" s="189"/>
      <c r="EQ28" s="189"/>
      <c r="ER28" s="189"/>
      <c r="ES28" s="189"/>
      <c r="ET28" s="189"/>
      <c r="EU28" s="189"/>
      <c r="EV28" s="189"/>
      <c r="EW28" s="189"/>
      <c r="EX28" s="189"/>
      <c r="EY28" s="189"/>
      <c r="EZ28" s="189"/>
      <c r="FA28" s="189"/>
      <c r="FB28" s="189"/>
      <c r="FC28" s="189"/>
      <c r="FD28" s="189"/>
      <c r="FE28" s="189"/>
      <c r="FF28" s="189"/>
      <c r="FG28" s="189"/>
      <c r="FH28" s="189"/>
      <c r="FI28" s="189"/>
      <c r="FJ28" s="189"/>
      <c r="FK28" s="189"/>
      <c r="FL28" s="189"/>
      <c r="FM28" s="189"/>
      <c r="FN28" s="189"/>
      <c r="FO28" s="189"/>
      <c r="FP28" s="189"/>
      <c r="FQ28" s="189"/>
      <c r="FR28" s="189"/>
      <c r="FS28" s="189"/>
      <c r="FT28" s="189"/>
      <c r="FU28" s="189"/>
      <c r="FV28" s="189"/>
      <c r="FW28" s="189"/>
      <c r="FX28" s="189"/>
      <c r="FY28" s="189"/>
      <c r="FZ28" s="189"/>
      <c r="GA28" s="189"/>
      <c r="GB28" s="189"/>
      <c r="GC28" s="189"/>
      <c r="GD28" s="189"/>
      <c r="GE28" s="189"/>
      <c r="GF28" s="189"/>
      <c r="GG28" s="189"/>
      <c r="GH28" s="189"/>
      <c r="GI28" s="189"/>
      <c r="GJ28" s="189"/>
      <c r="GK28" s="189"/>
      <c r="GL28" s="189"/>
      <c r="GM28" s="189"/>
      <c r="GN28" s="189"/>
      <c r="GO28" s="189"/>
      <c r="GP28" s="189"/>
      <c r="GQ28" s="189"/>
      <c r="GR28" s="189"/>
      <c r="GS28" s="189"/>
      <c r="GT28" s="189"/>
      <c r="GU28" s="189"/>
      <c r="GV28" s="189"/>
      <c r="GW28" s="189"/>
      <c r="GX28" s="189"/>
      <c r="GY28" s="189"/>
      <c r="GZ28" s="189"/>
      <c r="HA28" s="189"/>
      <c r="HB28" s="189"/>
      <c r="HC28" s="189"/>
      <c r="HD28" s="189"/>
      <c r="HE28" s="189"/>
      <c r="HF28" s="189"/>
      <c r="HG28" s="189"/>
      <c r="HH28" s="189"/>
      <c r="HI28" s="189"/>
      <c r="HJ28" s="189"/>
      <c r="HK28" s="189"/>
      <c r="HL28" s="189"/>
      <c r="HM28" s="189"/>
      <c r="HN28" s="189"/>
      <c r="HO28" s="189"/>
      <c r="HP28" s="189"/>
      <c r="HQ28" s="189"/>
      <c r="HR28" s="189"/>
      <c r="HS28" s="189"/>
      <c r="HT28" s="189"/>
      <c r="HU28" s="189"/>
      <c r="HV28" s="189"/>
      <c r="HW28" s="189"/>
      <c r="HX28" s="189"/>
      <c r="HY28" s="189"/>
      <c r="HZ28" s="189"/>
      <c r="IA28" s="189"/>
      <c r="IB28" s="189"/>
      <c r="IC28" s="189"/>
      <c r="ID28" s="189"/>
      <c r="IE28" s="189"/>
      <c r="IF28" s="189"/>
      <c r="IG28" s="189"/>
      <c r="IH28" s="189"/>
      <c r="II28" s="189"/>
      <c r="IJ28" s="189"/>
      <c r="IK28" s="189"/>
      <c r="IL28" s="189"/>
      <c r="IM28" s="189"/>
      <c r="IN28" s="189"/>
      <c r="IO28" s="189"/>
      <c r="IP28" s="189"/>
      <c r="IQ28" s="189"/>
      <c r="IR28" s="189"/>
      <c r="IS28" s="189"/>
      <c r="IT28" s="189"/>
      <c r="IU28" s="189"/>
      <c r="IV28" s="189"/>
    </row>
    <row r="29" spans="1:256" s="2" customFormat="1" ht="14.25" customHeight="1">
      <c r="A29" s="156"/>
      <c r="B29" s="179"/>
      <c r="C29" s="178" t="s">
        <v>234</v>
      </c>
      <c r="D29" s="141">
        <v>0</v>
      </c>
      <c r="E29" s="140">
        <v>0</v>
      </c>
      <c r="F29" s="139">
        <v>0</v>
      </c>
      <c r="G29" s="190"/>
      <c r="H29" s="53">
        <v>0</v>
      </c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189"/>
      <c r="CT29" s="189"/>
      <c r="CU29" s="189"/>
      <c r="CV29" s="189"/>
      <c r="CW29" s="189"/>
      <c r="CX29" s="189"/>
      <c r="CY29" s="189"/>
      <c r="CZ29" s="189"/>
      <c r="DA29" s="189"/>
      <c r="DB29" s="189"/>
      <c r="DC29" s="189"/>
      <c r="DD29" s="189"/>
      <c r="DE29" s="189"/>
      <c r="DF29" s="189"/>
      <c r="DG29" s="189"/>
      <c r="DH29" s="189"/>
      <c r="DI29" s="189"/>
      <c r="DJ29" s="189"/>
      <c r="DK29" s="189"/>
      <c r="DL29" s="189"/>
      <c r="DM29" s="189"/>
      <c r="DN29" s="189"/>
      <c r="DO29" s="189"/>
      <c r="DP29" s="189"/>
      <c r="DQ29" s="189"/>
      <c r="DR29" s="189"/>
      <c r="DS29" s="189"/>
      <c r="DT29" s="189"/>
      <c r="DU29" s="189"/>
      <c r="DV29" s="189"/>
      <c r="DW29" s="189"/>
      <c r="DX29" s="189"/>
      <c r="DY29" s="189"/>
      <c r="DZ29" s="189"/>
      <c r="EA29" s="189"/>
      <c r="EB29" s="189"/>
      <c r="EC29" s="189"/>
      <c r="ED29" s="189"/>
      <c r="EE29" s="189"/>
      <c r="EF29" s="189"/>
      <c r="EG29" s="189"/>
      <c r="EH29" s="189"/>
      <c r="EI29" s="189"/>
      <c r="EJ29" s="189"/>
      <c r="EK29" s="189"/>
      <c r="EL29" s="189"/>
      <c r="EM29" s="189"/>
      <c r="EN29" s="189"/>
      <c r="EO29" s="189"/>
      <c r="EP29" s="189"/>
      <c r="EQ29" s="189"/>
      <c r="ER29" s="189"/>
      <c r="ES29" s="189"/>
      <c r="ET29" s="189"/>
      <c r="EU29" s="189"/>
      <c r="EV29" s="189"/>
      <c r="EW29" s="189"/>
      <c r="EX29" s="189"/>
      <c r="EY29" s="189"/>
      <c r="EZ29" s="189"/>
      <c r="FA29" s="189"/>
      <c r="FB29" s="189"/>
      <c r="FC29" s="189"/>
      <c r="FD29" s="189"/>
      <c r="FE29" s="189"/>
      <c r="FF29" s="189"/>
      <c r="FG29" s="189"/>
      <c r="FH29" s="189"/>
      <c r="FI29" s="189"/>
      <c r="FJ29" s="189"/>
      <c r="FK29" s="189"/>
      <c r="FL29" s="189"/>
      <c r="FM29" s="189"/>
      <c r="FN29" s="189"/>
      <c r="FO29" s="189"/>
      <c r="FP29" s="189"/>
      <c r="FQ29" s="189"/>
      <c r="FR29" s="189"/>
      <c r="FS29" s="189"/>
      <c r="FT29" s="189"/>
      <c r="FU29" s="189"/>
      <c r="FV29" s="189"/>
      <c r="FW29" s="189"/>
      <c r="FX29" s="189"/>
      <c r="FY29" s="189"/>
      <c r="FZ29" s="189"/>
      <c r="GA29" s="189"/>
      <c r="GB29" s="189"/>
      <c r="GC29" s="189"/>
      <c r="GD29" s="189"/>
      <c r="GE29" s="189"/>
      <c r="GF29" s="189"/>
      <c r="GG29" s="189"/>
      <c r="GH29" s="189"/>
      <c r="GI29" s="189"/>
      <c r="GJ29" s="189"/>
      <c r="GK29" s="189"/>
      <c r="GL29" s="189"/>
      <c r="GM29" s="189"/>
      <c r="GN29" s="189"/>
      <c r="GO29" s="189"/>
      <c r="GP29" s="189"/>
      <c r="GQ29" s="189"/>
      <c r="GR29" s="189"/>
      <c r="GS29" s="189"/>
      <c r="GT29" s="189"/>
      <c r="GU29" s="189"/>
      <c r="GV29" s="189"/>
      <c r="GW29" s="189"/>
      <c r="GX29" s="189"/>
      <c r="GY29" s="189"/>
      <c r="GZ29" s="189"/>
      <c r="HA29" s="189"/>
      <c r="HB29" s="189"/>
      <c r="HC29" s="189"/>
      <c r="HD29" s="189"/>
      <c r="HE29" s="189"/>
      <c r="HF29" s="189"/>
      <c r="HG29" s="189"/>
      <c r="HH29" s="189"/>
      <c r="HI29" s="189"/>
      <c r="HJ29" s="189"/>
      <c r="HK29" s="189"/>
      <c r="HL29" s="189"/>
      <c r="HM29" s="189"/>
      <c r="HN29" s="189"/>
      <c r="HO29" s="189"/>
      <c r="HP29" s="189"/>
      <c r="HQ29" s="189"/>
      <c r="HR29" s="189"/>
      <c r="HS29" s="189"/>
      <c r="HT29" s="189"/>
      <c r="HU29" s="189"/>
      <c r="HV29" s="189"/>
      <c r="HW29" s="189"/>
      <c r="HX29" s="189"/>
      <c r="HY29" s="189"/>
      <c r="HZ29" s="189"/>
      <c r="IA29" s="189"/>
      <c r="IB29" s="189"/>
      <c r="IC29" s="189"/>
      <c r="ID29" s="189"/>
      <c r="IE29" s="189"/>
      <c r="IF29" s="189"/>
      <c r="IG29" s="189"/>
      <c r="IH29" s="189"/>
      <c r="II29" s="189"/>
      <c r="IJ29" s="189"/>
      <c r="IK29" s="189"/>
      <c r="IL29" s="189"/>
      <c r="IM29" s="189"/>
      <c r="IN29" s="189"/>
      <c r="IO29" s="189"/>
      <c r="IP29" s="189"/>
      <c r="IQ29" s="189"/>
      <c r="IR29" s="189"/>
      <c r="IS29" s="189"/>
      <c r="IT29" s="189"/>
      <c r="IU29" s="189"/>
      <c r="IV29" s="189"/>
    </row>
    <row r="30" spans="1:256" s="2" customFormat="1" ht="14.25" customHeight="1">
      <c r="A30" s="156"/>
      <c r="B30" s="179"/>
      <c r="C30" s="186" t="s">
        <v>90</v>
      </c>
      <c r="D30" s="141">
        <v>0</v>
      </c>
      <c r="E30" s="140">
        <v>0</v>
      </c>
      <c r="F30" s="139">
        <v>0</v>
      </c>
      <c r="G30" s="190"/>
      <c r="H30" s="53">
        <v>0</v>
      </c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189"/>
      <c r="CC30" s="189"/>
      <c r="CD30" s="189"/>
      <c r="CE30" s="189"/>
      <c r="CF30" s="189"/>
      <c r="CG30" s="189"/>
      <c r="CH30" s="189"/>
      <c r="CI30" s="189"/>
      <c r="CJ30" s="189"/>
      <c r="CK30" s="189"/>
      <c r="CL30" s="189"/>
      <c r="CM30" s="189"/>
      <c r="CN30" s="189"/>
      <c r="CO30" s="189"/>
      <c r="CP30" s="189"/>
      <c r="CQ30" s="189"/>
      <c r="CR30" s="189"/>
      <c r="CS30" s="189"/>
      <c r="CT30" s="189"/>
      <c r="CU30" s="189"/>
      <c r="CV30" s="189"/>
      <c r="CW30" s="189"/>
      <c r="CX30" s="189"/>
      <c r="CY30" s="189"/>
      <c r="CZ30" s="189"/>
      <c r="DA30" s="189"/>
      <c r="DB30" s="189"/>
      <c r="DC30" s="189"/>
      <c r="DD30" s="189"/>
      <c r="DE30" s="189"/>
      <c r="DF30" s="189"/>
      <c r="DG30" s="189"/>
      <c r="DH30" s="189"/>
      <c r="DI30" s="189"/>
      <c r="DJ30" s="189"/>
      <c r="DK30" s="189"/>
      <c r="DL30" s="189"/>
      <c r="DM30" s="189"/>
      <c r="DN30" s="189"/>
      <c r="DO30" s="189"/>
      <c r="DP30" s="189"/>
      <c r="DQ30" s="189"/>
      <c r="DR30" s="189"/>
      <c r="DS30" s="189"/>
      <c r="DT30" s="189"/>
      <c r="DU30" s="189"/>
      <c r="DV30" s="189"/>
      <c r="DW30" s="189"/>
      <c r="DX30" s="189"/>
      <c r="DY30" s="189"/>
      <c r="DZ30" s="189"/>
      <c r="EA30" s="189"/>
      <c r="EB30" s="189"/>
      <c r="EC30" s="189"/>
      <c r="ED30" s="189"/>
      <c r="EE30" s="189"/>
      <c r="EF30" s="189"/>
      <c r="EG30" s="189"/>
      <c r="EH30" s="189"/>
      <c r="EI30" s="189"/>
      <c r="EJ30" s="189"/>
      <c r="EK30" s="189"/>
      <c r="EL30" s="189"/>
      <c r="EM30" s="189"/>
      <c r="EN30" s="189"/>
      <c r="EO30" s="189"/>
      <c r="EP30" s="189"/>
      <c r="EQ30" s="189"/>
      <c r="ER30" s="189"/>
      <c r="ES30" s="189"/>
      <c r="ET30" s="189"/>
      <c r="EU30" s="189"/>
      <c r="EV30" s="189"/>
      <c r="EW30" s="189"/>
      <c r="EX30" s="189"/>
      <c r="EY30" s="189"/>
      <c r="EZ30" s="189"/>
      <c r="FA30" s="189"/>
      <c r="FB30" s="189"/>
      <c r="FC30" s="189"/>
      <c r="FD30" s="189"/>
      <c r="FE30" s="189"/>
      <c r="FF30" s="189"/>
      <c r="FG30" s="189"/>
      <c r="FH30" s="189"/>
      <c r="FI30" s="189"/>
      <c r="FJ30" s="189"/>
      <c r="FK30" s="189"/>
      <c r="FL30" s="189"/>
      <c r="FM30" s="189"/>
      <c r="FN30" s="189"/>
      <c r="FO30" s="189"/>
      <c r="FP30" s="189"/>
      <c r="FQ30" s="189"/>
      <c r="FR30" s="189"/>
      <c r="FS30" s="189"/>
      <c r="FT30" s="189"/>
      <c r="FU30" s="189"/>
      <c r="FV30" s="189"/>
      <c r="FW30" s="189"/>
      <c r="FX30" s="189"/>
      <c r="FY30" s="189"/>
      <c r="FZ30" s="189"/>
      <c r="GA30" s="189"/>
      <c r="GB30" s="189"/>
      <c r="GC30" s="189"/>
      <c r="GD30" s="189"/>
      <c r="GE30" s="189"/>
      <c r="GF30" s="189"/>
      <c r="GG30" s="189"/>
      <c r="GH30" s="189"/>
      <c r="GI30" s="189"/>
      <c r="GJ30" s="189"/>
      <c r="GK30" s="189"/>
      <c r="GL30" s="189"/>
      <c r="GM30" s="189"/>
      <c r="GN30" s="189"/>
      <c r="GO30" s="189"/>
      <c r="GP30" s="189"/>
      <c r="GQ30" s="189"/>
      <c r="GR30" s="189"/>
      <c r="GS30" s="189"/>
      <c r="GT30" s="189"/>
      <c r="GU30" s="189"/>
      <c r="GV30" s="189"/>
      <c r="GW30" s="189"/>
      <c r="GX30" s="189"/>
      <c r="GY30" s="189"/>
      <c r="GZ30" s="189"/>
      <c r="HA30" s="189"/>
      <c r="HB30" s="189"/>
      <c r="HC30" s="189"/>
      <c r="HD30" s="189"/>
      <c r="HE30" s="189"/>
      <c r="HF30" s="189"/>
      <c r="HG30" s="189"/>
      <c r="HH30" s="189"/>
      <c r="HI30" s="189"/>
      <c r="HJ30" s="189"/>
      <c r="HK30" s="189"/>
      <c r="HL30" s="189"/>
      <c r="HM30" s="189"/>
      <c r="HN30" s="189"/>
      <c r="HO30" s="189"/>
      <c r="HP30" s="189"/>
      <c r="HQ30" s="189"/>
      <c r="HR30" s="189"/>
      <c r="HS30" s="189"/>
      <c r="HT30" s="189"/>
      <c r="HU30" s="189"/>
      <c r="HV30" s="189"/>
      <c r="HW30" s="189"/>
      <c r="HX30" s="189"/>
      <c r="HY30" s="189"/>
      <c r="HZ30" s="189"/>
      <c r="IA30" s="189"/>
      <c r="IB30" s="189"/>
      <c r="IC30" s="189"/>
      <c r="ID30" s="189"/>
      <c r="IE30" s="189"/>
      <c r="IF30" s="189"/>
      <c r="IG30" s="189"/>
      <c r="IH30" s="189"/>
      <c r="II30" s="189"/>
      <c r="IJ30" s="189"/>
      <c r="IK30" s="189"/>
      <c r="IL30" s="189"/>
      <c r="IM30" s="189"/>
      <c r="IN30" s="189"/>
      <c r="IO30" s="189"/>
      <c r="IP30" s="189"/>
      <c r="IQ30" s="189"/>
      <c r="IR30" s="189"/>
      <c r="IS30" s="189"/>
      <c r="IT30" s="189"/>
      <c r="IU30" s="189"/>
      <c r="IV30" s="189"/>
    </row>
    <row r="31" spans="1:256" s="2" customFormat="1" ht="14.25" customHeight="1">
      <c r="A31" s="156"/>
      <c r="B31" s="179"/>
      <c r="C31" s="178" t="s">
        <v>91</v>
      </c>
      <c r="D31" s="141">
        <v>0</v>
      </c>
      <c r="E31" s="140">
        <v>0</v>
      </c>
      <c r="F31" s="139">
        <v>0</v>
      </c>
      <c r="G31" s="190"/>
      <c r="H31" s="53">
        <v>0</v>
      </c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  <c r="DW31" s="189"/>
      <c r="DX31" s="189"/>
      <c r="DY31" s="189"/>
      <c r="DZ31" s="189"/>
      <c r="EA31" s="189"/>
      <c r="EB31" s="189"/>
      <c r="EC31" s="189"/>
      <c r="ED31" s="189"/>
      <c r="EE31" s="189"/>
      <c r="EF31" s="189"/>
      <c r="EG31" s="189"/>
      <c r="EH31" s="189"/>
      <c r="EI31" s="189"/>
      <c r="EJ31" s="189"/>
      <c r="EK31" s="189"/>
      <c r="EL31" s="189"/>
      <c r="EM31" s="189"/>
      <c r="EN31" s="189"/>
      <c r="EO31" s="189"/>
      <c r="EP31" s="189"/>
      <c r="EQ31" s="189"/>
      <c r="ER31" s="189"/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189"/>
      <c r="FM31" s="189"/>
      <c r="FN31" s="189"/>
      <c r="FO31" s="189"/>
      <c r="FP31" s="189"/>
      <c r="FQ31" s="189"/>
      <c r="FR31" s="189"/>
      <c r="FS31" s="189"/>
      <c r="FT31" s="189"/>
      <c r="FU31" s="189"/>
      <c r="FV31" s="189"/>
      <c r="FW31" s="189"/>
      <c r="FX31" s="189"/>
      <c r="FY31" s="189"/>
      <c r="FZ31" s="189"/>
      <c r="GA31" s="189"/>
      <c r="GB31" s="189"/>
      <c r="GC31" s="189"/>
      <c r="GD31" s="189"/>
      <c r="GE31" s="189"/>
      <c r="GF31" s="189"/>
      <c r="GG31" s="189"/>
      <c r="GH31" s="189"/>
      <c r="GI31" s="189"/>
      <c r="GJ31" s="189"/>
      <c r="GK31" s="189"/>
      <c r="GL31" s="189"/>
      <c r="GM31" s="189"/>
      <c r="GN31" s="189"/>
      <c r="GO31" s="189"/>
      <c r="GP31" s="189"/>
      <c r="GQ31" s="189"/>
      <c r="GR31" s="189"/>
      <c r="GS31" s="189"/>
      <c r="GT31" s="189"/>
      <c r="GU31" s="189"/>
      <c r="GV31" s="189"/>
      <c r="GW31" s="189"/>
      <c r="GX31" s="189"/>
      <c r="GY31" s="189"/>
      <c r="GZ31" s="189"/>
      <c r="HA31" s="189"/>
      <c r="HB31" s="189"/>
      <c r="HC31" s="189"/>
      <c r="HD31" s="189"/>
      <c r="HE31" s="189"/>
      <c r="HF31" s="189"/>
      <c r="HG31" s="189"/>
      <c r="HH31" s="189"/>
      <c r="HI31" s="189"/>
      <c r="HJ31" s="189"/>
      <c r="HK31" s="189"/>
      <c r="HL31" s="189"/>
      <c r="HM31" s="189"/>
      <c r="HN31" s="189"/>
      <c r="HO31" s="189"/>
      <c r="HP31" s="189"/>
      <c r="HQ31" s="189"/>
      <c r="HR31" s="189"/>
      <c r="HS31" s="189"/>
      <c r="HT31" s="189"/>
      <c r="HU31" s="189"/>
      <c r="HV31" s="189"/>
      <c r="HW31" s="189"/>
      <c r="HX31" s="189"/>
      <c r="HY31" s="189"/>
      <c r="HZ31" s="189"/>
      <c r="IA31" s="189"/>
      <c r="IB31" s="189"/>
      <c r="IC31" s="189"/>
      <c r="ID31" s="189"/>
      <c r="IE31" s="189"/>
      <c r="IF31" s="189"/>
      <c r="IG31" s="189"/>
      <c r="IH31" s="189"/>
      <c r="II31" s="189"/>
      <c r="IJ31" s="189"/>
      <c r="IK31" s="189"/>
      <c r="IL31" s="189"/>
      <c r="IM31" s="189"/>
      <c r="IN31" s="189"/>
      <c r="IO31" s="189"/>
      <c r="IP31" s="189"/>
      <c r="IQ31" s="189"/>
      <c r="IR31" s="189"/>
      <c r="IS31" s="189"/>
      <c r="IT31" s="189"/>
      <c r="IU31" s="189"/>
      <c r="IV31" s="189"/>
    </row>
    <row r="32" spans="1:256" s="2" customFormat="1" ht="14.25" customHeight="1">
      <c r="A32" s="156"/>
      <c r="B32" s="179"/>
      <c r="C32" s="54" t="s">
        <v>92</v>
      </c>
      <c r="D32" s="141">
        <v>0</v>
      </c>
      <c r="E32" s="140">
        <v>0</v>
      </c>
      <c r="F32" s="139">
        <v>0</v>
      </c>
      <c r="G32" s="138"/>
      <c r="H32" s="53">
        <v>0</v>
      </c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  <c r="CF32" s="189"/>
      <c r="CG32" s="189"/>
      <c r="CH32" s="189"/>
      <c r="CI32" s="189"/>
      <c r="CJ32" s="189"/>
      <c r="CK32" s="189"/>
      <c r="CL32" s="189"/>
      <c r="CM32" s="189"/>
      <c r="CN32" s="189"/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9"/>
      <c r="DS32" s="189"/>
      <c r="DT32" s="189"/>
      <c r="DU32" s="189"/>
      <c r="DV32" s="189"/>
      <c r="DW32" s="189"/>
      <c r="DX32" s="189"/>
      <c r="DY32" s="189"/>
      <c r="DZ32" s="189"/>
      <c r="EA32" s="189"/>
      <c r="EB32" s="189"/>
      <c r="EC32" s="189"/>
      <c r="ED32" s="189"/>
      <c r="EE32" s="189"/>
      <c r="EF32" s="189"/>
      <c r="EG32" s="189"/>
      <c r="EH32" s="189"/>
      <c r="EI32" s="189"/>
      <c r="EJ32" s="189"/>
      <c r="EK32" s="189"/>
      <c r="EL32" s="189"/>
      <c r="EM32" s="189"/>
      <c r="EN32" s="189"/>
      <c r="EO32" s="189"/>
      <c r="EP32" s="189"/>
      <c r="EQ32" s="189"/>
      <c r="ER32" s="189"/>
      <c r="ES32" s="189"/>
      <c r="ET32" s="189"/>
      <c r="EU32" s="189"/>
      <c r="EV32" s="189"/>
      <c r="EW32" s="189"/>
      <c r="EX32" s="189"/>
      <c r="EY32" s="189"/>
      <c r="EZ32" s="189"/>
      <c r="FA32" s="189"/>
      <c r="FB32" s="189"/>
      <c r="FC32" s="189"/>
      <c r="FD32" s="189"/>
      <c r="FE32" s="189"/>
      <c r="FF32" s="189"/>
      <c r="FG32" s="189"/>
      <c r="FH32" s="189"/>
      <c r="FI32" s="189"/>
      <c r="FJ32" s="189"/>
      <c r="FK32" s="189"/>
      <c r="FL32" s="189"/>
      <c r="FM32" s="189"/>
      <c r="FN32" s="189"/>
      <c r="FO32" s="189"/>
      <c r="FP32" s="189"/>
      <c r="FQ32" s="189"/>
      <c r="FR32" s="189"/>
      <c r="FS32" s="189"/>
      <c r="FT32" s="189"/>
      <c r="FU32" s="189"/>
      <c r="FV32" s="189"/>
      <c r="FW32" s="189"/>
      <c r="FX32" s="189"/>
      <c r="FY32" s="189"/>
      <c r="FZ32" s="189"/>
      <c r="GA32" s="189"/>
      <c r="GB32" s="189"/>
      <c r="GC32" s="189"/>
      <c r="GD32" s="189"/>
      <c r="GE32" s="189"/>
      <c r="GF32" s="189"/>
      <c r="GG32" s="189"/>
      <c r="GH32" s="189"/>
      <c r="GI32" s="189"/>
      <c r="GJ32" s="189"/>
      <c r="GK32" s="189"/>
      <c r="GL32" s="189"/>
      <c r="GM32" s="189"/>
      <c r="GN32" s="189"/>
      <c r="GO32" s="189"/>
      <c r="GP32" s="189"/>
      <c r="GQ32" s="189"/>
      <c r="GR32" s="189"/>
      <c r="GS32" s="189"/>
      <c r="GT32" s="189"/>
      <c r="GU32" s="189"/>
      <c r="GV32" s="189"/>
      <c r="GW32" s="189"/>
      <c r="GX32" s="189"/>
      <c r="GY32" s="189"/>
      <c r="GZ32" s="189"/>
      <c r="HA32" s="189"/>
      <c r="HB32" s="189"/>
      <c r="HC32" s="189"/>
      <c r="HD32" s="189"/>
      <c r="HE32" s="189"/>
      <c r="HF32" s="189"/>
      <c r="HG32" s="189"/>
      <c r="HH32" s="189"/>
      <c r="HI32" s="189"/>
      <c r="HJ32" s="189"/>
      <c r="HK32" s="189"/>
      <c r="HL32" s="189"/>
      <c r="HM32" s="189"/>
      <c r="HN32" s="189"/>
      <c r="HO32" s="189"/>
      <c r="HP32" s="189"/>
      <c r="HQ32" s="189"/>
      <c r="HR32" s="189"/>
      <c r="HS32" s="189"/>
      <c r="HT32" s="189"/>
      <c r="HU32" s="189"/>
      <c r="HV32" s="189"/>
      <c r="HW32" s="189"/>
      <c r="HX32" s="189"/>
      <c r="HY32" s="189"/>
      <c r="HZ32" s="189"/>
      <c r="IA32" s="189"/>
      <c r="IB32" s="189"/>
      <c r="IC32" s="189"/>
      <c r="ID32" s="189"/>
      <c r="IE32" s="189"/>
      <c r="IF32" s="189"/>
      <c r="IG32" s="189"/>
      <c r="IH32" s="189"/>
      <c r="II32" s="189"/>
      <c r="IJ32" s="189"/>
      <c r="IK32" s="189"/>
      <c r="IL32" s="189"/>
      <c r="IM32" s="189"/>
      <c r="IN32" s="189"/>
      <c r="IO32" s="189"/>
      <c r="IP32" s="189"/>
      <c r="IQ32" s="189"/>
      <c r="IR32" s="189"/>
      <c r="IS32" s="189"/>
      <c r="IT32" s="189"/>
      <c r="IU32" s="189"/>
      <c r="IV32" s="189"/>
    </row>
    <row r="33" spans="1:256" s="2" customFormat="1" ht="14.25" customHeight="1">
      <c r="A33" s="156"/>
      <c r="B33" s="179"/>
      <c r="C33" s="54" t="s">
        <v>93</v>
      </c>
      <c r="D33" s="141">
        <v>0</v>
      </c>
      <c r="E33" s="140">
        <v>0</v>
      </c>
      <c r="F33" s="139">
        <v>0</v>
      </c>
      <c r="G33" s="190"/>
      <c r="H33" s="53">
        <v>0</v>
      </c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  <c r="DV33" s="189"/>
      <c r="DW33" s="189"/>
      <c r="DX33" s="189"/>
      <c r="DY33" s="189"/>
      <c r="DZ33" s="189"/>
      <c r="EA33" s="189"/>
      <c r="EB33" s="189"/>
      <c r="EC33" s="189"/>
      <c r="ED33" s="189"/>
      <c r="EE33" s="189"/>
      <c r="EF33" s="189"/>
      <c r="EG33" s="189"/>
      <c r="EH33" s="189"/>
      <c r="EI33" s="189"/>
      <c r="EJ33" s="189"/>
      <c r="EK33" s="189"/>
      <c r="EL33" s="189"/>
      <c r="EM33" s="189"/>
      <c r="EN33" s="189"/>
      <c r="EO33" s="189"/>
      <c r="EP33" s="189"/>
      <c r="EQ33" s="189"/>
      <c r="ER33" s="189"/>
      <c r="ES33" s="189"/>
      <c r="ET33" s="189"/>
      <c r="EU33" s="189"/>
      <c r="EV33" s="189"/>
      <c r="EW33" s="189"/>
      <c r="EX33" s="189"/>
      <c r="EY33" s="189"/>
      <c r="EZ33" s="189"/>
      <c r="FA33" s="189"/>
      <c r="FB33" s="189"/>
      <c r="FC33" s="189"/>
      <c r="FD33" s="189"/>
      <c r="FE33" s="189"/>
      <c r="FF33" s="189"/>
      <c r="FG33" s="189"/>
      <c r="FH33" s="189"/>
      <c r="FI33" s="189"/>
      <c r="FJ33" s="189"/>
      <c r="FK33" s="189"/>
      <c r="FL33" s="189"/>
      <c r="FM33" s="189"/>
      <c r="FN33" s="189"/>
      <c r="FO33" s="189"/>
      <c r="FP33" s="189"/>
      <c r="FQ33" s="189"/>
      <c r="FR33" s="189"/>
      <c r="FS33" s="189"/>
      <c r="FT33" s="189"/>
      <c r="FU33" s="189"/>
      <c r="FV33" s="189"/>
      <c r="FW33" s="189"/>
      <c r="FX33" s="189"/>
      <c r="FY33" s="189"/>
      <c r="FZ33" s="189"/>
      <c r="GA33" s="189"/>
      <c r="GB33" s="189"/>
      <c r="GC33" s="189"/>
      <c r="GD33" s="189"/>
      <c r="GE33" s="189"/>
      <c r="GF33" s="189"/>
      <c r="GG33" s="189"/>
      <c r="GH33" s="189"/>
      <c r="GI33" s="189"/>
      <c r="GJ33" s="189"/>
      <c r="GK33" s="189"/>
      <c r="GL33" s="189"/>
      <c r="GM33" s="189"/>
      <c r="GN33" s="189"/>
      <c r="GO33" s="189"/>
      <c r="GP33" s="189"/>
      <c r="GQ33" s="189"/>
      <c r="GR33" s="189"/>
      <c r="GS33" s="189"/>
      <c r="GT33" s="189"/>
      <c r="GU33" s="189"/>
      <c r="GV33" s="189"/>
      <c r="GW33" s="189"/>
      <c r="GX33" s="189"/>
      <c r="GY33" s="189"/>
      <c r="GZ33" s="189"/>
      <c r="HA33" s="189"/>
      <c r="HB33" s="189"/>
      <c r="HC33" s="189"/>
      <c r="HD33" s="189"/>
      <c r="HE33" s="189"/>
      <c r="HF33" s="189"/>
      <c r="HG33" s="189"/>
      <c r="HH33" s="189"/>
      <c r="HI33" s="189"/>
      <c r="HJ33" s="189"/>
      <c r="HK33" s="189"/>
      <c r="HL33" s="189"/>
      <c r="HM33" s="189"/>
      <c r="HN33" s="189"/>
      <c r="HO33" s="189"/>
      <c r="HP33" s="189"/>
      <c r="HQ33" s="189"/>
      <c r="HR33" s="189"/>
      <c r="HS33" s="189"/>
      <c r="HT33" s="189"/>
      <c r="HU33" s="189"/>
      <c r="HV33" s="189"/>
      <c r="HW33" s="189"/>
      <c r="HX33" s="189"/>
      <c r="HY33" s="189"/>
      <c r="HZ33" s="189"/>
      <c r="IA33" s="189"/>
      <c r="IB33" s="189"/>
      <c r="IC33" s="189"/>
      <c r="ID33" s="189"/>
      <c r="IE33" s="189"/>
      <c r="IF33" s="189"/>
      <c r="IG33" s="189"/>
      <c r="IH33" s="189"/>
      <c r="II33" s="189"/>
      <c r="IJ33" s="189"/>
      <c r="IK33" s="189"/>
      <c r="IL33" s="189"/>
      <c r="IM33" s="189"/>
      <c r="IN33" s="189"/>
      <c r="IO33" s="189"/>
      <c r="IP33" s="189"/>
      <c r="IQ33" s="189"/>
      <c r="IR33" s="189"/>
      <c r="IS33" s="189"/>
      <c r="IT33" s="189"/>
      <c r="IU33" s="189"/>
      <c r="IV33" s="189"/>
    </row>
    <row r="34" spans="1:256" s="2" customFormat="1" ht="14.25" customHeight="1">
      <c r="A34" s="187"/>
      <c r="B34" s="179"/>
      <c r="C34" s="54" t="s">
        <v>94</v>
      </c>
      <c r="D34" s="141">
        <v>0</v>
      </c>
      <c r="E34" s="140">
        <v>0</v>
      </c>
      <c r="F34" s="139">
        <v>0</v>
      </c>
      <c r="G34" s="191"/>
      <c r="H34" s="53">
        <v>0</v>
      </c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189"/>
      <c r="CJ34" s="189"/>
      <c r="CK34" s="189"/>
      <c r="CL34" s="189"/>
      <c r="CM34" s="189"/>
      <c r="CN34" s="189"/>
      <c r="CO34" s="189"/>
      <c r="CP34" s="189"/>
      <c r="CQ34" s="189"/>
      <c r="CR34" s="189"/>
      <c r="CS34" s="189"/>
      <c r="CT34" s="189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  <c r="DM34" s="189"/>
      <c r="DN34" s="189"/>
      <c r="DO34" s="189"/>
      <c r="DP34" s="189"/>
      <c r="DQ34" s="189"/>
      <c r="DR34" s="189"/>
      <c r="DS34" s="189"/>
      <c r="DT34" s="189"/>
      <c r="DU34" s="189"/>
      <c r="DV34" s="189"/>
      <c r="DW34" s="189"/>
      <c r="DX34" s="189"/>
      <c r="DY34" s="189"/>
      <c r="DZ34" s="189"/>
      <c r="EA34" s="189"/>
      <c r="EB34" s="189"/>
      <c r="EC34" s="189"/>
      <c r="ED34" s="189"/>
      <c r="EE34" s="189"/>
      <c r="EF34" s="189"/>
      <c r="EG34" s="189"/>
      <c r="EH34" s="189"/>
      <c r="EI34" s="189"/>
      <c r="EJ34" s="189"/>
      <c r="EK34" s="189"/>
      <c r="EL34" s="189"/>
      <c r="EM34" s="189"/>
      <c r="EN34" s="189"/>
      <c r="EO34" s="189"/>
      <c r="EP34" s="189"/>
      <c r="EQ34" s="189"/>
      <c r="ER34" s="189"/>
      <c r="ES34" s="189"/>
      <c r="ET34" s="189"/>
      <c r="EU34" s="189"/>
      <c r="EV34" s="189"/>
      <c r="EW34" s="189"/>
      <c r="EX34" s="189"/>
      <c r="EY34" s="189"/>
      <c r="EZ34" s="189"/>
      <c r="FA34" s="189"/>
      <c r="FB34" s="189"/>
      <c r="FC34" s="189"/>
      <c r="FD34" s="189"/>
      <c r="FE34" s="189"/>
      <c r="FF34" s="189"/>
      <c r="FG34" s="189"/>
      <c r="FH34" s="189"/>
      <c r="FI34" s="189"/>
      <c r="FJ34" s="189"/>
      <c r="FK34" s="189"/>
      <c r="FL34" s="189"/>
      <c r="FM34" s="189"/>
      <c r="FN34" s="189"/>
      <c r="FO34" s="189"/>
      <c r="FP34" s="189"/>
      <c r="FQ34" s="189"/>
      <c r="FR34" s="189"/>
      <c r="FS34" s="189"/>
      <c r="FT34" s="189"/>
      <c r="FU34" s="189"/>
      <c r="FV34" s="189"/>
      <c r="FW34" s="189"/>
      <c r="FX34" s="189"/>
      <c r="FY34" s="189"/>
      <c r="FZ34" s="189"/>
      <c r="GA34" s="189"/>
      <c r="GB34" s="189"/>
      <c r="GC34" s="189"/>
      <c r="GD34" s="189"/>
      <c r="GE34" s="189"/>
      <c r="GF34" s="189"/>
      <c r="GG34" s="189"/>
      <c r="GH34" s="189"/>
      <c r="GI34" s="189"/>
      <c r="GJ34" s="189"/>
      <c r="GK34" s="189"/>
      <c r="GL34" s="189"/>
      <c r="GM34" s="189"/>
      <c r="GN34" s="189"/>
      <c r="GO34" s="189"/>
      <c r="GP34" s="189"/>
      <c r="GQ34" s="189"/>
      <c r="GR34" s="189"/>
      <c r="GS34" s="189"/>
      <c r="GT34" s="189"/>
      <c r="GU34" s="189"/>
      <c r="GV34" s="189"/>
      <c r="GW34" s="189"/>
      <c r="GX34" s="189"/>
      <c r="GY34" s="189"/>
      <c r="GZ34" s="189"/>
      <c r="HA34" s="189"/>
      <c r="HB34" s="189"/>
      <c r="HC34" s="189"/>
      <c r="HD34" s="189"/>
      <c r="HE34" s="189"/>
      <c r="HF34" s="189"/>
      <c r="HG34" s="189"/>
      <c r="HH34" s="189"/>
      <c r="HI34" s="189"/>
      <c r="HJ34" s="189"/>
      <c r="HK34" s="189"/>
      <c r="HL34" s="189"/>
      <c r="HM34" s="189"/>
      <c r="HN34" s="189"/>
      <c r="HO34" s="189"/>
      <c r="HP34" s="189"/>
      <c r="HQ34" s="189"/>
      <c r="HR34" s="189"/>
      <c r="HS34" s="189"/>
      <c r="HT34" s="189"/>
      <c r="HU34" s="189"/>
      <c r="HV34" s="189"/>
      <c r="HW34" s="189"/>
      <c r="HX34" s="189"/>
      <c r="HY34" s="189"/>
      <c r="HZ34" s="189"/>
      <c r="IA34" s="189"/>
      <c r="IB34" s="189"/>
      <c r="IC34" s="189"/>
      <c r="ID34" s="189"/>
      <c r="IE34" s="189"/>
      <c r="IF34" s="189"/>
      <c r="IG34" s="189"/>
      <c r="IH34" s="189"/>
      <c r="II34" s="189"/>
      <c r="IJ34" s="189"/>
      <c r="IK34" s="189"/>
      <c r="IL34" s="189"/>
      <c r="IM34" s="189"/>
      <c r="IN34" s="189"/>
      <c r="IO34" s="189"/>
      <c r="IP34" s="189"/>
      <c r="IQ34" s="189"/>
      <c r="IR34" s="189"/>
      <c r="IS34" s="189"/>
      <c r="IT34" s="189"/>
      <c r="IU34" s="189"/>
      <c r="IV34" s="189"/>
    </row>
    <row r="35" spans="1:256" s="2" customFormat="1" ht="14.25" customHeight="1">
      <c r="A35" s="55"/>
      <c r="B35" s="53"/>
      <c r="C35" s="54" t="s">
        <v>95</v>
      </c>
      <c r="D35" s="141">
        <v>0</v>
      </c>
      <c r="E35" s="149">
        <v>0</v>
      </c>
      <c r="F35" s="149">
        <v>0</v>
      </c>
      <c r="G35" s="78"/>
      <c r="H35" s="10">
        <v>0</v>
      </c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89"/>
      <c r="BG35" s="189"/>
      <c r="BH35" s="189"/>
      <c r="BI35" s="189"/>
      <c r="BJ35" s="189"/>
      <c r="BK35" s="189"/>
      <c r="BL35" s="189"/>
      <c r="BM35" s="189"/>
      <c r="BN35" s="189"/>
      <c r="BO35" s="189"/>
      <c r="BP35" s="189"/>
      <c r="BQ35" s="189"/>
      <c r="BR35" s="189"/>
      <c r="BS35" s="189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  <c r="DV35" s="189"/>
      <c r="DW35" s="189"/>
      <c r="DX35" s="189"/>
      <c r="DY35" s="189"/>
      <c r="DZ35" s="189"/>
      <c r="EA35" s="189"/>
      <c r="EB35" s="189"/>
      <c r="EC35" s="189"/>
      <c r="ED35" s="189"/>
      <c r="EE35" s="189"/>
      <c r="EF35" s="189"/>
      <c r="EG35" s="189"/>
      <c r="EH35" s="189"/>
      <c r="EI35" s="189"/>
      <c r="EJ35" s="189"/>
      <c r="EK35" s="189"/>
      <c r="EL35" s="189"/>
      <c r="EM35" s="189"/>
      <c r="EN35" s="189"/>
      <c r="EO35" s="189"/>
      <c r="EP35" s="189"/>
      <c r="EQ35" s="189"/>
      <c r="ER35" s="189"/>
      <c r="ES35" s="189"/>
      <c r="ET35" s="189"/>
      <c r="EU35" s="189"/>
      <c r="EV35" s="189"/>
      <c r="EW35" s="189"/>
      <c r="EX35" s="189"/>
      <c r="EY35" s="189"/>
      <c r="EZ35" s="189"/>
      <c r="FA35" s="189"/>
      <c r="FB35" s="189"/>
      <c r="FC35" s="189"/>
      <c r="FD35" s="189"/>
      <c r="FE35" s="189"/>
      <c r="FF35" s="189"/>
      <c r="FG35" s="189"/>
      <c r="FH35" s="189"/>
      <c r="FI35" s="189"/>
      <c r="FJ35" s="189"/>
      <c r="FK35" s="189"/>
      <c r="FL35" s="189"/>
      <c r="FM35" s="189"/>
      <c r="FN35" s="189"/>
      <c r="FO35" s="189"/>
      <c r="FP35" s="189"/>
      <c r="FQ35" s="189"/>
      <c r="FR35" s="189"/>
      <c r="FS35" s="189"/>
      <c r="FT35" s="189"/>
      <c r="FU35" s="189"/>
      <c r="FV35" s="189"/>
      <c r="FW35" s="189"/>
      <c r="FX35" s="189"/>
      <c r="FY35" s="189"/>
      <c r="FZ35" s="189"/>
      <c r="GA35" s="189"/>
      <c r="GB35" s="189"/>
      <c r="GC35" s="189"/>
      <c r="GD35" s="189"/>
      <c r="GE35" s="189"/>
      <c r="GF35" s="189"/>
      <c r="GG35" s="189"/>
      <c r="GH35" s="189"/>
      <c r="GI35" s="189"/>
      <c r="GJ35" s="189"/>
      <c r="GK35" s="189"/>
      <c r="GL35" s="189"/>
      <c r="GM35" s="189"/>
      <c r="GN35" s="189"/>
      <c r="GO35" s="189"/>
      <c r="GP35" s="189"/>
      <c r="GQ35" s="189"/>
      <c r="GR35" s="189"/>
      <c r="GS35" s="189"/>
      <c r="GT35" s="189"/>
      <c r="GU35" s="189"/>
      <c r="GV35" s="189"/>
      <c r="GW35" s="189"/>
      <c r="GX35" s="189"/>
      <c r="GY35" s="189"/>
      <c r="GZ35" s="189"/>
      <c r="HA35" s="189"/>
      <c r="HB35" s="189"/>
      <c r="HC35" s="189"/>
      <c r="HD35" s="189"/>
      <c r="HE35" s="189"/>
      <c r="HF35" s="189"/>
      <c r="HG35" s="189"/>
      <c r="HH35" s="189"/>
      <c r="HI35" s="189"/>
      <c r="HJ35" s="189"/>
      <c r="HK35" s="189"/>
      <c r="HL35" s="189"/>
      <c r="HM35" s="189"/>
      <c r="HN35" s="189"/>
      <c r="HO35" s="189"/>
      <c r="HP35" s="189"/>
      <c r="HQ35" s="189"/>
      <c r="HR35" s="189"/>
      <c r="HS35" s="189"/>
      <c r="HT35" s="189"/>
      <c r="HU35" s="189"/>
      <c r="HV35" s="189"/>
      <c r="HW35" s="189"/>
      <c r="HX35" s="189"/>
      <c r="HY35" s="189"/>
      <c r="HZ35" s="189"/>
      <c r="IA35" s="189"/>
      <c r="IB35" s="189"/>
      <c r="IC35" s="189"/>
      <c r="ID35" s="189"/>
      <c r="IE35" s="189"/>
      <c r="IF35" s="189"/>
      <c r="IG35" s="189"/>
      <c r="IH35" s="189"/>
      <c r="II35" s="189"/>
      <c r="IJ35" s="189"/>
      <c r="IK35" s="189"/>
      <c r="IL35" s="189"/>
      <c r="IM35" s="189"/>
      <c r="IN35" s="189"/>
      <c r="IO35" s="189"/>
      <c r="IP35" s="189"/>
      <c r="IQ35" s="189"/>
      <c r="IR35" s="189"/>
      <c r="IS35" s="189"/>
      <c r="IT35" s="189"/>
      <c r="IU35" s="189"/>
      <c r="IV35" s="189"/>
    </row>
    <row r="36" spans="1:256" ht="14.25" customHeight="1">
      <c r="A36" s="55"/>
      <c r="B36" s="53"/>
      <c r="C36" s="54"/>
      <c r="D36" s="10"/>
      <c r="E36" s="10"/>
      <c r="F36" s="10"/>
      <c r="G36" s="78"/>
      <c r="H36" s="56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  <c r="IU36" s="43"/>
      <c r="IV36" s="43"/>
    </row>
    <row r="37" spans="1:256" ht="14.25" customHeight="1">
      <c r="A37" s="55"/>
      <c r="B37" s="53"/>
      <c r="C37" s="54"/>
      <c r="D37" s="10"/>
      <c r="E37" s="10"/>
      <c r="F37" s="10"/>
      <c r="G37" s="78"/>
      <c r="H37" s="56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  <c r="HZ37" s="43"/>
      <c r="IA37" s="43"/>
      <c r="IB37" s="43"/>
      <c r="IC37" s="43"/>
      <c r="ID37" s="43"/>
      <c r="IE37" s="43"/>
      <c r="IF37" s="43"/>
      <c r="IG37" s="43"/>
      <c r="IH37" s="43"/>
      <c r="II37" s="43"/>
      <c r="IJ37" s="43"/>
      <c r="IK37" s="43"/>
      <c r="IL37" s="43"/>
      <c r="IM37" s="43"/>
      <c r="IN37" s="43"/>
      <c r="IO37" s="43"/>
      <c r="IP37" s="43"/>
      <c r="IQ37" s="43"/>
      <c r="IR37" s="43"/>
      <c r="IS37" s="43"/>
      <c r="IT37" s="43"/>
      <c r="IU37" s="43"/>
      <c r="IV37" s="43"/>
    </row>
    <row r="38" spans="1:256" ht="14.25" customHeight="1">
      <c r="A38" s="55"/>
      <c r="B38" s="53"/>
      <c r="C38" s="54"/>
      <c r="D38" s="10"/>
      <c r="E38" s="10"/>
      <c r="F38" s="10"/>
      <c r="G38" s="78"/>
      <c r="H38" s="56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</row>
    <row r="39" spans="1:256" s="2" customFormat="1" ht="14.25" customHeight="1">
      <c r="A39" s="48" t="s">
        <v>96</v>
      </c>
      <c r="B39" s="179">
        <v>29655080.82</v>
      </c>
      <c r="C39" s="188" t="s">
        <v>97</v>
      </c>
      <c r="D39" s="181">
        <v>29655080.82</v>
      </c>
      <c r="E39" s="10">
        <v>28625080.82</v>
      </c>
      <c r="F39" s="10">
        <v>1030000</v>
      </c>
      <c r="G39" s="10">
        <f>G6*1</f>
        <v>0</v>
      </c>
      <c r="H39" s="10">
        <v>0</v>
      </c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89"/>
      <c r="BA39" s="189"/>
      <c r="BB39" s="189"/>
      <c r="BC39" s="189"/>
      <c r="BD39" s="189"/>
      <c r="BE39" s="189"/>
      <c r="BF39" s="189"/>
      <c r="BG39" s="189"/>
      <c r="BH39" s="189"/>
      <c r="BI39" s="189"/>
      <c r="BJ39" s="189"/>
      <c r="BK39" s="189"/>
      <c r="BL39" s="189"/>
      <c r="BM39" s="189"/>
      <c r="BN39" s="189"/>
      <c r="BO39" s="189"/>
      <c r="BP39" s="189"/>
      <c r="BQ39" s="189"/>
      <c r="BR39" s="189"/>
      <c r="BS39" s="189"/>
      <c r="BT39" s="189"/>
      <c r="BU39" s="189"/>
      <c r="BV39" s="189"/>
      <c r="BW39" s="189"/>
      <c r="BX39" s="189"/>
      <c r="BY39" s="189"/>
      <c r="BZ39" s="189"/>
      <c r="CA39" s="189"/>
      <c r="CB39" s="189"/>
      <c r="CC39" s="189"/>
      <c r="CD39" s="189"/>
      <c r="CE39" s="189"/>
      <c r="CF39" s="189"/>
      <c r="CG39" s="189"/>
      <c r="CH39" s="189"/>
      <c r="CI39" s="189"/>
      <c r="CJ39" s="189"/>
      <c r="CK39" s="189"/>
      <c r="CL39" s="189"/>
      <c r="CM39" s="189"/>
      <c r="CN39" s="189"/>
      <c r="CO39" s="189"/>
      <c r="CP39" s="189"/>
      <c r="CQ39" s="189"/>
      <c r="CR39" s="189"/>
      <c r="CS39" s="189"/>
      <c r="CT39" s="189"/>
      <c r="CU39" s="189"/>
      <c r="CV39" s="189"/>
      <c r="CW39" s="189"/>
      <c r="CX39" s="189"/>
      <c r="CY39" s="189"/>
      <c r="CZ39" s="189"/>
      <c r="DA39" s="189"/>
      <c r="DB39" s="189"/>
      <c r="DC39" s="189"/>
      <c r="DD39" s="189"/>
      <c r="DE39" s="189"/>
      <c r="DF39" s="189"/>
      <c r="DG39" s="189"/>
      <c r="DH39" s="189"/>
      <c r="DI39" s="189"/>
      <c r="DJ39" s="189"/>
      <c r="DK39" s="189"/>
      <c r="DL39" s="189"/>
      <c r="DM39" s="189"/>
      <c r="DN39" s="189"/>
      <c r="DO39" s="189"/>
      <c r="DP39" s="189"/>
      <c r="DQ39" s="189"/>
      <c r="DR39" s="189"/>
      <c r="DS39" s="189"/>
      <c r="DT39" s="189"/>
      <c r="DU39" s="189"/>
      <c r="DV39" s="189"/>
      <c r="DW39" s="189"/>
      <c r="DX39" s="189"/>
      <c r="DY39" s="189"/>
      <c r="DZ39" s="189"/>
      <c r="EA39" s="189"/>
      <c r="EB39" s="189"/>
      <c r="EC39" s="189"/>
      <c r="ED39" s="189"/>
      <c r="EE39" s="189"/>
      <c r="EF39" s="189"/>
      <c r="EG39" s="189"/>
      <c r="EH39" s="189"/>
      <c r="EI39" s="189"/>
      <c r="EJ39" s="189"/>
      <c r="EK39" s="189"/>
      <c r="EL39" s="189"/>
      <c r="EM39" s="189"/>
      <c r="EN39" s="189"/>
      <c r="EO39" s="189"/>
      <c r="EP39" s="189"/>
      <c r="EQ39" s="189"/>
      <c r="ER39" s="189"/>
      <c r="ES39" s="189"/>
      <c r="ET39" s="189"/>
      <c r="EU39" s="189"/>
      <c r="EV39" s="189"/>
      <c r="EW39" s="189"/>
      <c r="EX39" s="189"/>
      <c r="EY39" s="189"/>
      <c r="EZ39" s="189"/>
      <c r="FA39" s="189"/>
      <c r="FB39" s="189"/>
      <c r="FC39" s="189"/>
      <c r="FD39" s="189"/>
      <c r="FE39" s="189"/>
      <c r="FF39" s="189"/>
      <c r="FG39" s="189"/>
      <c r="FH39" s="189"/>
      <c r="FI39" s="189"/>
      <c r="FJ39" s="189"/>
      <c r="FK39" s="189"/>
      <c r="FL39" s="189"/>
      <c r="FM39" s="189"/>
      <c r="FN39" s="189"/>
      <c r="FO39" s="189"/>
      <c r="FP39" s="189"/>
      <c r="FQ39" s="189"/>
      <c r="FR39" s="189"/>
      <c r="FS39" s="189"/>
      <c r="FT39" s="189"/>
      <c r="FU39" s="189"/>
      <c r="FV39" s="189"/>
      <c r="FW39" s="189"/>
      <c r="FX39" s="189"/>
      <c r="FY39" s="189"/>
      <c r="FZ39" s="189"/>
      <c r="GA39" s="189"/>
      <c r="GB39" s="189"/>
      <c r="GC39" s="189"/>
      <c r="GD39" s="189"/>
      <c r="GE39" s="189"/>
      <c r="GF39" s="189"/>
      <c r="GG39" s="189"/>
      <c r="GH39" s="189"/>
      <c r="GI39" s="189"/>
      <c r="GJ39" s="189"/>
      <c r="GK39" s="189"/>
      <c r="GL39" s="189"/>
      <c r="GM39" s="189"/>
      <c r="GN39" s="189"/>
      <c r="GO39" s="189"/>
      <c r="GP39" s="189"/>
      <c r="GQ39" s="189"/>
      <c r="GR39" s="189"/>
      <c r="GS39" s="189"/>
      <c r="GT39" s="189"/>
      <c r="GU39" s="189"/>
      <c r="GV39" s="189"/>
      <c r="GW39" s="189"/>
      <c r="GX39" s="189"/>
      <c r="GY39" s="189"/>
      <c r="GZ39" s="189"/>
      <c r="HA39" s="189"/>
      <c r="HB39" s="189"/>
      <c r="HC39" s="189"/>
      <c r="HD39" s="189"/>
      <c r="HE39" s="189"/>
      <c r="HF39" s="189"/>
      <c r="HG39" s="189"/>
      <c r="HH39" s="189"/>
      <c r="HI39" s="189"/>
      <c r="HJ39" s="189"/>
      <c r="HK39" s="189"/>
      <c r="HL39" s="189"/>
      <c r="HM39" s="189"/>
      <c r="HN39" s="189"/>
      <c r="HO39" s="189"/>
      <c r="HP39" s="189"/>
      <c r="HQ39" s="189"/>
      <c r="HR39" s="189"/>
      <c r="HS39" s="189"/>
      <c r="HT39" s="189"/>
      <c r="HU39" s="189"/>
      <c r="HV39" s="189"/>
      <c r="HW39" s="189"/>
      <c r="HX39" s="189"/>
      <c r="HY39" s="189"/>
      <c r="HZ39" s="189"/>
      <c r="IA39" s="189"/>
      <c r="IB39" s="189"/>
      <c r="IC39" s="189"/>
      <c r="ID39" s="189"/>
      <c r="IE39" s="189"/>
      <c r="IF39" s="189"/>
      <c r="IG39" s="189"/>
      <c r="IH39" s="189"/>
      <c r="II39" s="189"/>
      <c r="IJ39" s="189"/>
      <c r="IK39" s="189"/>
      <c r="IL39" s="189"/>
      <c r="IM39" s="189"/>
      <c r="IN39" s="189"/>
      <c r="IO39" s="189"/>
      <c r="IP39" s="189"/>
      <c r="IQ39" s="189"/>
      <c r="IR39" s="189"/>
      <c r="IS39" s="189"/>
      <c r="IT39" s="189"/>
      <c r="IU39" s="189"/>
      <c r="IV39" s="189"/>
    </row>
    <row r="40" spans="1:256" ht="14.25" customHeight="1">
      <c r="A40" s="43"/>
      <c r="B40" s="2"/>
      <c r="C40" s="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</row>
    <row r="41" spans="1:256" ht="14.25" customHeight="1">
      <c r="B41" s="2"/>
      <c r="C41" s="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  <c r="IV41" s="43"/>
    </row>
    <row r="42" spans="1:256" ht="14.25" customHeight="1">
      <c r="B42" s="2"/>
    </row>
    <row r="43" spans="1:256" ht="14.25" customHeight="1">
      <c r="B43" s="2"/>
      <c r="C43" s="2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ht="14.25" customHeight="1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38" t="s">
        <v>98</v>
      </c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0.100000000000001" customHeight="1">
      <c r="A2" s="5" t="s">
        <v>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4.25" customHeight="1">
      <c r="A3" s="132" t="s">
        <v>379</v>
      </c>
      <c r="B3" s="23"/>
      <c r="C3" s="24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38" t="s">
        <v>1</v>
      </c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14.25" customHeight="1">
      <c r="A4" s="245" t="s">
        <v>4</v>
      </c>
      <c r="B4" s="246"/>
      <c r="C4" s="246"/>
      <c r="D4" s="246"/>
      <c r="E4" s="252" t="s">
        <v>50</v>
      </c>
      <c r="F4" s="80" t="s">
        <v>100</v>
      </c>
      <c r="G4" s="81"/>
      <c r="H4" s="81"/>
      <c r="I4" s="81"/>
      <c r="J4" s="81"/>
      <c r="K4" s="81"/>
      <c r="L4" s="81"/>
      <c r="M4" s="81"/>
      <c r="N4" s="81"/>
      <c r="O4" s="82"/>
      <c r="P4" s="79" t="s">
        <v>101</v>
      </c>
      <c r="Q4" s="79"/>
      <c r="R4" s="79"/>
      <c r="S4" s="79"/>
      <c r="T4" s="79"/>
      <c r="U4" s="79"/>
      <c r="V4" s="79"/>
      <c r="W4" s="79"/>
      <c r="X4" s="79"/>
      <c r="Y4" s="79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14.25" customHeight="1">
      <c r="A5" s="245" t="s">
        <v>42</v>
      </c>
      <c r="B5" s="246"/>
      <c r="C5" s="248" t="s">
        <v>43</v>
      </c>
      <c r="D5" s="250" t="s">
        <v>102</v>
      </c>
      <c r="E5" s="252"/>
      <c r="F5" s="247" t="s">
        <v>41</v>
      </c>
      <c r="G5" s="79" t="s">
        <v>103</v>
      </c>
      <c r="H5" s="79"/>
      <c r="I5" s="79"/>
      <c r="J5" s="79" t="s">
        <v>59</v>
      </c>
      <c r="K5" s="79"/>
      <c r="L5" s="79"/>
      <c r="M5" s="83" t="s">
        <v>104</v>
      </c>
      <c r="N5" s="83"/>
      <c r="O5" s="83"/>
      <c r="P5" s="254" t="s">
        <v>41</v>
      </c>
      <c r="Q5" s="79" t="s">
        <v>105</v>
      </c>
      <c r="R5" s="79"/>
      <c r="S5" s="79"/>
      <c r="T5" s="79" t="s">
        <v>106</v>
      </c>
      <c r="U5" s="79"/>
      <c r="V5" s="79"/>
      <c r="W5" s="247" t="s">
        <v>107</v>
      </c>
      <c r="X5" s="247"/>
      <c r="Y5" s="247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14.25" customHeight="1">
      <c r="A6" s="26" t="s">
        <v>46</v>
      </c>
      <c r="B6" s="26" t="s">
        <v>47</v>
      </c>
      <c r="C6" s="249"/>
      <c r="D6" s="251"/>
      <c r="E6" s="253"/>
      <c r="F6" s="254"/>
      <c r="G6" s="27" t="s">
        <v>45</v>
      </c>
      <c r="H6" s="27" t="s">
        <v>54</v>
      </c>
      <c r="I6" s="27" t="s">
        <v>55</v>
      </c>
      <c r="J6" s="27" t="s">
        <v>45</v>
      </c>
      <c r="K6" s="27" t="s">
        <v>54</v>
      </c>
      <c r="L6" s="27" t="s">
        <v>55</v>
      </c>
      <c r="M6" s="37" t="s">
        <v>45</v>
      </c>
      <c r="N6" s="37" t="s">
        <v>54</v>
      </c>
      <c r="O6" s="37" t="s">
        <v>55</v>
      </c>
      <c r="P6" s="255"/>
      <c r="Q6" s="27" t="s">
        <v>45</v>
      </c>
      <c r="R6" s="27" t="s">
        <v>54</v>
      </c>
      <c r="S6" s="27" t="s">
        <v>55</v>
      </c>
      <c r="T6" s="27" t="s">
        <v>45</v>
      </c>
      <c r="U6" s="27" t="s">
        <v>54</v>
      </c>
      <c r="V6" s="27" t="s">
        <v>55</v>
      </c>
      <c r="W6" s="27" t="s">
        <v>45</v>
      </c>
      <c r="X6" s="27" t="s">
        <v>54</v>
      </c>
      <c r="Y6" s="27" t="s">
        <v>55</v>
      </c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s="2" customFormat="1" ht="14.25" customHeight="1">
      <c r="A7" s="155"/>
      <c r="B7" s="155"/>
      <c r="C7" s="155"/>
      <c r="D7" s="155" t="s">
        <v>41</v>
      </c>
      <c r="E7" s="173">
        <f t="shared" ref="E7:L7" si="0">E8</f>
        <v>29655080.82</v>
      </c>
      <c r="F7" s="173">
        <f t="shared" si="0"/>
        <v>29655080.82</v>
      </c>
      <c r="G7" s="173">
        <f t="shared" si="0"/>
        <v>28625080.82</v>
      </c>
      <c r="H7" s="173">
        <f t="shared" si="0"/>
        <v>15722330.459999999</v>
      </c>
      <c r="I7" s="173">
        <f t="shared" si="0"/>
        <v>12902750.359999999</v>
      </c>
      <c r="J7" s="173">
        <f t="shared" si="0"/>
        <v>1030000</v>
      </c>
      <c r="K7" s="173">
        <f t="shared" si="0"/>
        <v>0</v>
      </c>
      <c r="L7" s="10">
        <f t="shared" si="0"/>
        <v>1030000</v>
      </c>
      <c r="M7" s="195">
        <f>SUM(0)</f>
        <v>0</v>
      </c>
      <c r="N7" s="173">
        <f>SUM(0)</f>
        <v>0</v>
      </c>
      <c r="O7" s="173">
        <f>SUM(0)</f>
        <v>0</v>
      </c>
      <c r="P7" s="173">
        <f t="shared" ref="P7:V7" si="1">P8</f>
        <v>0</v>
      </c>
      <c r="Q7" s="173">
        <f t="shared" si="1"/>
        <v>0</v>
      </c>
      <c r="R7" s="173">
        <f t="shared" si="1"/>
        <v>0</v>
      </c>
      <c r="S7" s="173">
        <f t="shared" si="1"/>
        <v>0</v>
      </c>
      <c r="T7" s="173">
        <f t="shared" si="1"/>
        <v>0</v>
      </c>
      <c r="U7" s="173">
        <f t="shared" si="1"/>
        <v>0</v>
      </c>
      <c r="V7" s="10">
        <f t="shared" si="1"/>
        <v>0</v>
      </c>
      <c r="W7" s="135">
        <f>SUM(0)</f>
        <v>0</v>
      </c>
      <c r="X7" s="134">
        <f>SUM(0)</f>
        <v>0</v>
      </c>
      <c r="Y7" s="134">
        <f>SUM(0)</f>
        <v>0</v>
      </c>
      <c r="Z7" s="39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ht="14.25" customHeight="1">
      <c r="A8" s="155"/>
      <c r="B8" s="155"/>
      <c r="C8" s="155" t="s">
        <v>381</v>
      </c>
      <c r="D8" s="155" t="s">
        <v>382</v>
      </c>
      <c r="E8" s="173">
        <f t="shared" ref="E8:L8" si="2">E9+E14+E22+E24+E26</f>
        <v>29655080.82</v>
      </c>
      <c r="F8" s="173">
        <f t="shared" si="2"/>
        <v>29655080.82</v>
      </c>
      <c r="G8" s="173">
        <f t="shared" si="2"/>
        <v>28625080.82</v>
      </c>
      <c r="H8" s="173">
        <f t="shared" si="2"/>
        <v>15722330.459999999</v>
      </c>
      <c r="I8" s="173">
        <f t="shared" si="2"/>
        <v>12902750.359999999</v>
      </c>
      <c r="J8" s="173">
        <f t="shared" si="2"/>
        <v>1030000</v>
      </c>
      <c r="K8" s="173">
        <f t="shared" si="2"/>
        <v>0</v>
      </c>
      <c r="L8" s="10">
        <f t="shared" si="2"/>
        <v>1030000</v>
      </c>
      <c r="M8" s="195">
        <f t="shared" ref="M8:O27" si="3">SUM(0)</f>
        <v>0</v>
      </c>
      <c r="N8" s="173">
        <f t="shared" si="3"/>
        <v>0</v>
      </c>
      <c r="O8" s="173">
        <f t="shared" si="3"/>
        <v>0</v>
      </c>
      <c r="P8" s="173">
        <f t="shared" ref="P8:V8" si="4">P9+P14+P22+P24+P26</f>
        <v>0</v>
      </c>
      <c r="Q8" s="173">
        <f t="shared" si="4"/>
        <v>0</v>
      </c>
      <c r="R8" s="173">
        <f t="shared" si="4"/>
        <v>0</v>
      </c>
      <c r="S8" s="173">
        <f t="shared" si="4"/>
        <v>0</v>
      </c>
      <c r="T8" s="173">
        <f t="shared" si="4"/>
        <v>0</v>
      </c>
      <c r="U8" s="173">
        <f t="shared" si="4"/>
        <v>0</v>
      </c>
      <c r="V8" s="10">
        <f t="shared" si="4"/>
        <v>0</v>
      </c>
      <c r="W8" s="135">
        <f t="shared" ref="W8:Y27" si="5">SUM(0)</f>
        <v>0</v>
      </c>
      <c r="X8" s="134">
        <f t="shared" si="5"/>
        <v>0</v>
      </c>
      <c r="Y8" s="134">
        <f t="shared" si="5"/>
        <v>0</v>
      </c>
      <c r="Z8" s="33"/>
      <c r="AA8" s="39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14.25" customHeight="1">
      <c r="A9" s="155"/>
      <c r="B9" s="155"/>
      <c r="C9" s="155" t="s">
        <v>383</v>
      </c>
      <c r="D9" s="155" t="s">
        <v>384</v>
      </c>
      <c r="E9" s="173">
        <f t="shared" ref="E9:L9" si="6">SUM(E10:E13)</f>
        <v>18485363.739999998</v>
      </c>
      <c r="F9" s="173">
        <f t="shared" si="6"/>
        <v>18485363.739999998</v>
      </c>
      <c r="G9" s="173">
        <f t="shared" si="6"/>
        <v>18485363.739999998</v>
      </c>
      <c r="H9" s="173">
        <f t="shared" si="6"/>
        <v>11505017.379999999</v>
      </c>
      <c r="I9" s="173">
        <f t="shared" si="6"/>
        <v>6980346.3600000003</v>
      </c>
      <c r="J9" s="173">
        <f t="shared" si="6"/>
        <v>0</v>
      </c>
      <c r="K9" s="173">
        <f t="shared" si="6"/>
        <v>0</v>
      </c>
      <c r="L9" s="10">
        <f t="shared" si="6"/>
        <v>0</v>
      </c>
      <c r="M9" s="195">
        <f t="shared" si="3"/>
        <v>0</v>
      </c>
      <c r="N9" s="173">
        <f t="shared" si="3"/>
        <v>0</v>
      </c>
      <c r="O9" s="173">
        <f t="shared" si="3"/>
        <v>0</v>
      </c>
      <c r="P9" s="173">
        <f t="shared" ref="P9:V9" si="7">SUM(P10:P13)</f>
        <v>0</v>
      </c>
      <c r="Q9" s="173">
        <f t="shared" si="7"/>
        <v>0</v>
      </c>
      <c r="R9" s="173">
        <f t="shared" si="7"/>
        <v>0</v>
      </c>
      <c r="S9" s="173">
        <f t="shared" si="7"/>
        <v>0</v>
      </c>
      <c r="T9" s="173">
        <f t="shared" si="7"/>
        <v>0</v>
      </c>
      <c r="U9" s="173">
        <f t="shared" si="7"/>
        <v>0</v>
      </c>
      <c r="V9" s="10">
        <f t="shared" si="7"/>
        <v>0</v>
      </c>
      <c r="W9" s="135">
        <f t="shared" si="5"/>
        <v>0</v>
      </c>
      <c r="X9" s="134">
        <f t="shared" si="5"/>
        <v>0</v>
      </c>
      <c r="Y9" s="134">
        <f t="shared" si="5"/>
        <v>0</v>
      </c>
      <c r="Z9" s="30"/>
      <c r="AA9" s="28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</row>
    <row r="10" spans="1:256" ht="14.25" customHeight="1">
      <c r="A10" s="155" t="s">
        <v>385</v>
      </c>
      <c r="B10" s="155" t="s">
        <v>386</v>
      </c>
      <c r="C10" s="155" t="s">
        <v>347</v>
      </c>
      <c r="D10" s="155" t="s">
        <v>387</v>
      </c>
      <c r="E10" s="173">
        <v>6751070</v>
      </c>
      <c r="F10" s="173">
        <v>6751070</v>
      </c>
      <c r="G10" s="173">
        <v>6751070</v>
      </c>
      <c r="H10" s="173">
        <v>6751070</v>
      </c>
      <c r="I10" s="173">
        <v>0</v>
      </c>
      <c r="J10" s="173">
        <v>0</v>
      </c>
      <c r="K10" s="173">
        <v>0</v>
      </c>
      <c r="L10" s="10">
        <v>0</v>
      </c>
      <c r="M10" s="195">
        <f t="shared" si="3"/>
        <v>0</v>
      </c>
      <c r="N10" s="173">
        <f t="shared" si="3"/>
        <v>0</v>
      </c>
      <c r="O10" s="173">
        <f t="shared" si="3"/>
        <v>0</v>
      </c>
      <c r="P10" s="173">
        <v>0</v>
      </c>
      <c r="Q10" s="173">
        <v>0</v>
      </c>
      <c r="R10" s="173">
        <v>0</v>
      </c>
      <c r="S10" s="173">
        <v>0</v>
      </c>
      <c r="T10" s="173">
        <v>0</v>
      </c>
      <c r="U10" s="173">
        <v>0</v>
      </c>
      <c r="V10" s="10">
        <v>0</v>
      </c>
      <c r="W10" s="135">
        <f t="shared" si="5"/>
        <v>0</v>
      </c>
      <c r="X10" s="134">
        <f t="shared" si="5"/>
        <v>0</v>
      </c>
      <c r="Y10" s="134">
        <f t="shared" si="5"/>
        <v>0</v>
      </c>
      <c r="Z10" s="30"/>
      <c r="AA10" s="28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spans="1:256" ht="14.25" customHeight="1">
      <c r="A11" s="155" t="s">
        <v>385</v>
      </c>
      <c r="B11" s="155" t="s">
        <v>388</v>
      </c>
      <c r="C11" s="155" t="s">
        <v>347</v>
      </c>
      <c r="D11" s="155" t="s">
        <v>389</v>
      </c>
      <c r="E11" s="173">
        <v>2463175.38</v>
      </c>
      <c r="F11" s="173">
        <v>2463175.38</v>
      </c>
      <c r="G11" s="173">
        <v>2463175.38</v>
      </c>
      <c r="H11" s="173">
        <v>2463175.38</v>
      </c>
      <c r="I11" s="173">
        <v>0</v>
      </c>
      <c r="J11" s="173">
        <v>0</v>
      </c>
      <c r="K11" s="173">
        <v>0</v>
      </c>
      <c r="L11" s="10">
        <v>0</v>
      </c>
      <c r="M11" s="195">
        <f t="shared" si="3"/>
        <v>0</v>
      </c>
      <c r="N11" s="173">
        <f t="shared" si="3"/>
        <v>0</v>
      </c>
      <c r="O11" s="173">
        <f t="shared" si="3"/>
        <v>0</v>
      </c>
      <c r="P11" s="173">
        <v>0</v>
      </c>
      <c r="Q11" s="173">
        <v>0</v>
      </c>
      <c r="R11" s="173">
        <v>0</v>
      </c>
      <c r="S11" s="173">
        <v>0</v>
      </c>
      <c r="T11" s="173">
        <v>0</v>
      </c>
      <c r="U11" s="173">
        <v>0</v>
      </c>
      <c r="V11" s="10">
        <v>0</v>
      </c>
      <c r="W11" s="135">
        <f t="shared" si="5"/>
        <v>0</v>
      </c>
      <c r="X11" s="134">
        <f t="shared" si="5"/>
        <v>0</v>
      </c>
      <c r="Y11" s="134">
        <f t="shared" si="5"/>
        <v>0</v>
      </c>
      <c r="Z11" s="30"/>
      <c r="AA11" s="28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</row>
    <row r="12" spans="1:256" ht="14.25" customHeight="1">
      <c r="A12" s="155" t="s">
        <v>385</v>
      </c>
      <c r="B12" s="155" t="s">
        <v>390</v>
      </c>
      <c r="C12" s="155" t="s">
        <v>347</v>
      </c>
      <c r="D12" s="155" t="s">
        <v>378</v>
      </c>
      <c r="E12" s="173">
        <v>1757652</v>
      </c>
      <c r="F12" s="173">
        <v>1757652</v>
      </c>
      <c r="G12" s="173">
        <v>1757652</v>
      </c>
      <c r="H12" s="173">
        <v>1757652</v>
      </c>
      <c r="I12" s="173">
        <v>0</v>
      </c>
      <c r="J12" s="173">
        <v>0</v>
      </c>
      <c r="K12" s="173">
        <v>0</v>
      </c>
      <c r="L12" s="10">
        <v>0</v>
      </c>
      <c r="M12" s="195">
        <f t="shared" si="3"/>
        <v>0</v>
      </c>
      <c r="N12" s="173">
        <f t="shared" si="3"/>
        <v>0</v>
      </c>
      <c r="O12" s="173">
        <f t="shared" si="3"/>
        <v>0</v>
      </c>
      <c r="P12" s="173">
        <v>0</v>
      </c>
      <c r="Q12" s="173">
        <v>0</v>
      </c>
      <c r="R12" s="173">
        <v>0</v>
      </c>
      <c r="S12" s="173">
        <v>0</v>
      </c>
      <c r="T12" s="173">
        <v>0</v>
      </c>
      <c r="U12" s="173">
        <v>0</v>
      </c>
      <c r="V12" s="10">
        <v>0</v>
      </c>
      <c r="W12" s="135">
        <f t="shared" si="5"/>
        <v>0</v>
      </c>
      <c r="X12" s="134">
        <f t="shared" si="5"/>
        <v>0</v>
      </c>
      <c r="Y12" s="134">
        <f t="shared" si="5"/>
        <v>0</v>
      </c>
      <c r="Z12" s="30"/>
      <c r="AA12" s="28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</row>
    <row r="13" spans="1:256" ht="14.25" customHeight="1">
      <c r="A13" s="155" t="s">
        <v>385</v>
      </c>
      <c r="B13" s="155" t="s">
        <v>391</v>
      </c>
      <c r="C13" s="155" t="s">
        <v>347</v>
      </c>
      <c r="D13" s="155" t="s">
        <v>392</v>
      </c>
      <c r="E13" s="173">
        <v>7513466.3600000003</v>
      </c>
      <c r="F13" s="173">
        <v>7513466.3600000003</v>
      </c>
      <c r="G13" s="173">
        <v>7513466.3600000003</v>
      </c>
      <c r="H13" s="173">
        <v>533120</v>
      </c>
      <c r="I13" s="173">
        <v>6980346.3600000003</v>
      </c>
      <c r="J13" s="173">
        <v>0</v>
      </c>
      <c r="K13" s="173">
        <v>0</v>
      </c>
      <c r="L13" s="10">
        <v>0</v>
      </c>
      <c r="M13" s="195">
        <f t="shared" si="3"/>
        <v>0</v>
      </c>
      <c r="N13" s="173">
        <f t="shared" si="3"/>
        <v>0</v>
      </c>
      <c r="O13" s="173">
        <f t="shared" si="3"/>
        <v>0</v>
      </c>
      <c r="P13" s="173">
        <v>0</v>
      </c>
      <c r="Q13" s="173">
        <v>0</v>
      </c>
      <c r="R13" s="173">
        <v>0</v>
      </c>
      <c r="S13" s="173">
        <v>0</v>
      </c>
      <c r="T13" s="173">
        <v>0</v>
      </c>
      <c r="U13" s="173">
        <v>0</v>
      </c>
      <c r="V13" s="10">
        <v>0</v>
      </c>
      <c r="W13" s="135">
        <f t="shared" si="5"/>
        <v>0</v>
      </c>
      <c r="X13" s="134">
        <f t="shared" si="5"/>
        <v>0</v>
      </c>
      <c r="Y13" s="134">
        <f t="shared" si="5"/>
        <v>0</v>
      </c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</row>
    <row r="14" spans="1:256" ht="14.25" customHeight="1">
      <c r="A14" s="155"/>
      <c r="B14" s="155"/>
      <c r="C14" s="155" t="s">
        <v>393</v>
      </c>
      <c r="D14" s="155" t="s">
        <v>394</v>
      </c>
      <c r="E14" s="173">
        <f t="shared" ref="E14:L14" si="8">SUM(E15:E21)</f>
        <v>7376696.0800000001</v>
      </c>
      <c r="F14" s="173">
        <f t="shared" si="8"/>
        <v>7376696.0800000001</v>
      </c>
      <c r="G14" s="173">
        <f t="shared" si="8"/>
        <v>6346696.0800000001</v>
      </c>
      <c r="H14" s="173">
        <f t="shared" si="8"/>
        <v>2682320.08</v>
      </c>
      <c r="I14" s="173">
        <f t="shared" si="8"/>
        <v>3664376</v>
      </c>
      <c r="J14" s="173">
        <f t="shared" si="8"/>
        <v>1030000</v>
      </c>
      <c r="K14" s="173">
        <f t="shared" si="8"/>
        <v>0</v>
      </c>
      <c r="L14" s="10">
        <f t="shared" si="8"/>
        <v>1030000</v>
      </c>
      <c r="M14" s="195">
        <f t="shared" si="3"/>
        <v>0</v>
      </c>
      <c r="N14" s="173">
        <f t="shared" si="3"/>
        <v>0</v>
      </c>
      <c r="O14" s="173">
        <f t="shared" si="3"/>
        <v>0</v>
      </c>
      <c r="P14" s="173">
        <f t="shared" ref="P14:V14" si="9">SUM(P15:P21)</f>
        <v>0</v>
      </c>
      <c r="Q14" s="173">
        <f t="shared" si="9"/>
        <v>0</v>
      </c>
      <c r="R14" s="173">
        <f t="shared" si="9"/>
        <v>0</v>
      </c>
      <c r="S14" s="173">
        <f t="shared" si="9"/>
        <v>0</v>
      </c>
      <c r="T14" s="173">
        <f t="shared" si="9"/>
        <v>0</v>
      </c>
      <c r="U14" s="173">
        <f t="shared" si="9"/>
        <v>0</v>
      </c>
      <c r="V14" s="10">
        <f t="shared" si="9"/>
        <v>0</v>
      </c>
      <c r="W14" s="135">
        <f t="shared" si="5"/>
        <v>0</v>
      </c>
      <c r="X14" s="134">
        <f t="shared" si="5"/>
        <v>0</v>
      </c>
      <c r="Y14" s="134">
        <f t="shared" si="5"/>
        <v>0</v>
      </c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ht="14.25" customHeight="1">
      <c r="A15" s="155" t="s">
        <v>395</v>
      </c>
      <c r="B15" s="155" t="s">
        <v>396</v>
      </c>
      <c r="C15" s="155" t="s">
        <v>347</v>
      </c>
      <c r="D15" s="155" t="s">
        <v>397</v>
      </c>
      <c r="E15" s="173">
        <v>2732886</v>
      </c>
      <c r="F15" s="173">
        <v>2732886</v>
      </c>
      <c r="G15" s="173">
        <v>2732886</v>
      </c>
      <c r="H15" s="173">
        <v>1806400</v>
      </c>
      <c r="I15" s="173">
        <v>926486</v>
      </c>
      <c r="J15" s="173">
        <v>0</v>
      </c>
      <c r="K15" s="173">
        <v>0</v>
      </c>
      <c r="L15" s="10">
        <v>0</v>
      </c>
      <c r="M15" s="195">
        <f t="shared" si="3"/>
        <v>0</v>
      </c>
      <c r="N15" s="173">
        <f t="shared" si="3"/>
        <v>0</v>
      </c>
      <c r="O15" s="173">
        <f t="shared" si="3"/>
        <v>0</v>
      </c>
      <c r="P15" s="173">
        <v>0</v>
      </c>
      <c r="Q15" s="173">
        <v>0</v>
      </c>
      <c r="R15" s="173">
        <v>0</v>
      </c>
      <c r="S15" s="173">
        <v>0</v>
      </c>
      <c r="T15" s="173">
        <v>0</v>
      </c>
      <c r="U15" s="173">
        <v>0</v>
      </c>
      <c r="V15" s="10">
        <v>0</v>
      </c>
      <c r="W15" s="135">
        <f t="shared" si="5"/>
        <v>0</v>
      </c>
      <c r="X15" s="134">
        <f t="shared" si="5"/>
        <v>0</v>
      </c>
      <c r="Y15" s="134">
        <f t="shared" si="5"/>
        <v>0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</row>
    <row r="16" spans="1:256" ht="14.25" customHeight="1">
      <c r="A16" s="155" t="s">
        <v>395</v>
      </c>
      <c r="B16" s="155" t="s">
        <v>398</v>
      </c>
      <c r="C16" s="155" t="s">
        <v>347</v>
      </c>
      <c r="D16" s="155" t="s">
        <v>399</v>
      </c>
      <c r="E16" s="173">
        <v>280000</v>
      </c>
      <c r="F16" s="173">
        <v>280000</v>
      </c>
      <c r="G16" s="173">
        <v>280000</v>
      </c>
      <c r="H16" s="173">
        <v>0</v>
      </c>
      <c r="I16" s="173">
        <v>280000</v>
      </c>
      <c r="J16" s="173">
        <v>0</v>
      </c>
      <c r="K16" s="173">
        <v>0</v>
      </c>
      <c r="L16" s="10">
        <v>0</v>
      </c>
      <c r="M16" s="195">
        <f t="shared" si="3"/>
        <v>0</v>
      </c>
      <c r="N16" s="173">
        <f t="shared" si="3"/>
        <v>0</v>
      </c>
      <c r="O16" s="173">
        <f t="shared" si="3"/>
        <v>0</v>
      </c>
      <c r="P16" s="173">
        <v>0</v>
      </c>
      <c r="Q16" s="173">
        <v>0</v>
      </c>
      <c r="R16" s="173">
        <v>0</v>
      </c>
      <c r="S16" s="173">
        <v>0</v>
      </c>
      <c r="T16" s="173">
        <v>0</v>
      </c>
      <c r="U16" s="173">
        <v>0</v>
      </c>
      <c r="V16" s="10">
        <v>0</v>
      </c>
      <c r="W16" s="135">
        <f t="shared" si="5"/>
        <v>0</v>
      </c>
      <c r="X16" s="134">
        <f t="shared" si="5"/>
        <v>0</v>
      </c>
      <c r="Y16" s="134">
        <f t="shared" si="5"/>
        <v>0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14.25" customHeight="1">
      <c r="A17" s="155" t="s">
        <v>395</v>
      </c>
      <c r="B17" s="155" t="s">
        <v>400</v>
      </c>
      <c r="C17" s="155" t="s">
        <v>347</v>
      </c>
      <c r="D17" s="155" t="s">
        <v>401</v>
      </c>
      <c r="E17" s="173">
        <v>732520.08</v>
      </c>
      <c r="F17" s="173">
        <v>732520.08</v>
      </c>
      <c r="G17" s="173">
        <v>532520.07999999996</v>
      </c>
      <c r="H17" s="173">
        <v>122520.08</v>
      </c>
      <c r="I17" s="173">
        <v>410000</v>
      </c>
      <c r="J17" s="173">
        <v>200000</v>
      </c>
      <c r="K17" s="173">
        <v>0</v>
      </c>
      <c r="L17" s="10">
        <v>200000</v>
      </c>
      <c r="M17" s="195">
        <f t="shared" si="3"/>
        <v>0</v>
      </c>
      <c r="N17" s="173">
        <f t="shared" si="3"/>
        <v>0</v>
      </c>
      <c r="O17" s="173">
        <f t="shared" si="3"/>
        <v>0</v>
      </c>
      <c r="P17" s="173">
        <v>0</v>
      </c>
      <c r="Q17" s="173">
        <v>0</v>
      </c>
      <c r="R17" s="173">
        <v>0</v>
      </c>
      <c r="S17" s="173">
        <v>0</v>
      </c>
      <c r="T17" s="173">
        <v>0</v>
      </c>
      <c r="U17" s="173">
        <v>0</v>
      </c>
      <c r="V17" s="10">
        <v>0</v>
      </c>
      <c r="W17" s="135">
        <f t="shared" si="5"/>
        <v>0</v>
      </c>
      <c r="X17" s="134">
        <f t="shared" si="5"/>
        <v>0</v>
      </c>
      <c r="Y17" s="134">
        <f t="shared" si="5"/>
        <v>0</v>
      </c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14.25" customHeight="1">
      <c r="A18" s="155" t="s">
        <v>395</v>
      </c>
      <c r="B18" s="155" t="s">
        <v>402</v>
      </c>
      <c r="C18" s="155" t="s">
        <v>347</v>
      </c>
      <c r="D18" s="155" t="s">
        <v>403</v>
      </c>
      <c r="E18" s="173">
        <v>10000</v>
      </c>
      <c r="F18" s="173">
        <v>10000</v>
      </c>
      <c r="G18" s="173">
        <v>10000</v>
      </c>
      <c r="H18" s="173">
        <v>10000</v>
      </c>
      <c r="I18" s="173">
        <v>0</v>
      </c>
      <c r="J18" s="173">
        <v>0</v>
      </c>
      <c r="K18" s="173">
        <v>0</v>
      </c>
      <c r="L18" s="10">
        <v>0</v>
      </c>
      <c r="M18" s="195">
        <f t="shared" si="3"/>
        <v>0</v>
      </c>
      <c r="N18" s="173">
        <f t="shared" si="3"/>
        <v>0</v>
      </c>
      <c r="O18" s="173">
        <f t="shared" si="3"/>
        <v>0</v>
      </c>
      <c r="P18" s="173">
        <v>0</v>
      </c>
      <c r="Q18" s="173">
        <v>0</v>
      </c>
      <c r="R18" s="173">
        <v>0</v>
      </c>
      <c r="S18" s="173">
        <v>0</v>
      </c>
      <c r="T18" s="173">
        <v>0</v>
      </c>
      <c r="U18" s="173">
        <v>0</v>
      </c>
      <c r="V18" s="10">
        <v>0</v>
      </c>
      <c r="W18" s="135">
        <f t="shared" si="5"/>
        <v>0</v>
      </c>
      <c r="X18" s="134">
        <f t="shared" si="5"/>
        <v>0</v>
      </c>
      <c r="Y18" s="134">
        <f t="shared" si="5"/>
        <v>0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14.25" customHeight="1">
      <c r="A19" s="155" t="s">
        <v>395</v>
      </c>
      <c r="B19" s="155" t="s">
        <v>404</v>
      </c>
      <c r="C19" s="155" t="s">
        <v>347</v>
      </c>
      <c r="D19" s="155" t="s">
        <v>405</v>
      </c>
      <c r="E19" s="173">
        <v>417200</v>
      </c>
      <c r="F19" s="173">
        <v>417200</v>
      </c>
      <c r="G19" s="173">
        <v>417200</v>
      </c>
      <c r="H19" s="173">
        <v>417200</v>
      </c>
      <c r="I19" s="173">
        <v>0</v>
      </c>
      <c r="J19" s="173">
        <v>0</v>
      </c>
      <c r="K19" s="173">
        <v>0</v>
      </c>
      <c r="L19" s="10">
        <v>0</v>
      </c>
      <c r="M19" s="195">
        <f t="shared" si="3"/>
        <v>0</v>
      </c>
      <c r="N19" s="173">
        <f t="shared" si="3"/>
        <v>0</v>
      </c>
      <c r="O19" s="173">
        <f t="shared" si="3"/>
        <v>0</v>
      </c>
      <c r="P19" s="173">
        <v>0</v>
      </c>
      <c r="Q19" s="173">
        <v>0</v>
      </c>
      <c r="R19" s="173">
        <v>0</v>
      </c>
      <c r="S19" s="173">
        <v>0</v>
      </c>
      <c r="T19" s="173">
        <v>0</v>
      </c>
      <c r="U19" s="173">
        <v>0</v>
      </c>
      <c r="V19" s="10">
        <v>0</v>
      </c>
      <c r="W19" s="135">
        <f t="shared" si="5"/>
        <v>0</v>
      </c>
      <c r="X19" s="134">
        <f t="shared" si="5"/>
        <v>0</v>
      </c>
      <c r="Y19" s="134">
        <f t="shared" si="5"/>
        <v>0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14.25" customHeight="1">
      <c r="A20" s="155" t="s">
        <v>395</v>
      </c>
      <c r="B20" s="155" t="s">
        <v>406</v>
      </c>
      <c r="C20" s="155" t="s">
        <v>347</v>
      </c>
      <c r="D20" s="155" t="s">
        <v>407</v>
      </c>
      <c r="E20" s="173">
        <v>577500</v>
      </c>
      <c r="F20" s="173">
        <v>577500</v>
      </c>
      <c r="G20" s="173">
        <v>47500</v>
      </c>
      <c r="H20" s="173">
        <v>47500</v>
      </c>
      <c r="I20" s="173">
        <v>0</v>
      </c>
      <c r="J20" s="173">
        <v>530000</v>
      </c>
      <c r="K20" s="173">
        <v>0</v>
      </c>
      <c r="L20" s="10">
        <v>530000</v>
      </c>
      <c r="M20" s="195">
        <f t="shared" si="3"/>
        <v>0</v>
      </c>
      <c r="N20" s="173">
        <f t="shared" si="3"/>
        <v>0</v>
      </c>
      <c r="O20" s="173">
        <f t="shared" si="3"/>
        <v>0</v>
      </c>
      <c r="P20" s="173">
        <v>0</v>
      </c>
      <c r="Q20" s="173">
        <v>0</v>
      </c>
      <c r="R20" s="173">
        <v>0</v>
      </c>
      <c r="S20" s="173">
        <v>0</v>
      </c>
      <c r="T20" s="173">
        <v>0</v>
      </c>
      <c r="U20" s="173">
        <v>0</v>
      </c>
      <c r="V20" s="10">
        <v>0</v>
      </c>
      <c r="W20" s="135">
        <f t="shared" si="5"/>
        <v>0</v>
      </c>
      <c r="X20" s="134">
        <f t="shared" si="5"/>
        <v>0</v>
      </c>
      <c r="Y20" s="134">
        <f t="shared" si="5"/>
        <v>0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14.25" customHeight="1">
      <c r="A21" s="155" t="s">
        <v>395</v>
      </c>
      <c r="B21" s="155" t="s">
        <v>408</v>
      </c>
      <c r="C21" s="155" t="s">
        <v>347</v>
      </c>
      <c r="D21" s="155" t="s">
        <v>409</v>
      </c>
      <c r="E21" s="173">
        <v>2626590</v>
      </c>
      <c r="F21" s="173">
        <v>2626590</v>
      </c>
      <c r="G21" s="173">
        <v>2326590</v>
      </c>
      <c r="H21" s="173">
        <v>278700</v>
      </c>
      <c r="I21" s="173">
        <v>2047890</v>
      </c>
      <c r="J21" s="173">
        <v>300000</v>
      </c>
      <c r="K21" s="173">
        <v>0</v>
      </c>
      <c r="L21" s="10">
        <v>300000</v>
      </c>
      <c r="M21" s="195">
        <f t="shared" si="3"/>
        <v>0</v>
      </c>
      <c r="N21" s="173">
        <f t="shared" si="3"/>
        <v>0</v>
      </c>
      <c r="O21" s="173">
        <f t="shared" si="3"/>
        <v>0</v>
      </c>
      <c r="P21" s="173">
        <v>0</v>
      </c>
      <c r="Q21" s="173">
        <v>0</v>
      </c>
      <c r="R21" s="173">
        <v>0</v>
      </c>
      <c r="S21" s="173">
        <v>0</v>
      </c>
      <c r="T21" s="173">
        <v>0</v>
      </c>
      <c r="U21" s="173">
        <v>0</v>
      </c>
      <c r="V21" s="10">
        <v>0</v>
      </c>
      <c r="W21" s="135">
        <f t="shared" si="5"/>
        <v>0</v>
      </c>
      <c r="X21" s="134">
        <f t="shared" si="5"/>
        <v>0</v>
      </c>
      <c r="Y21" s="134">
        <f t="shared" si="5"/>
        <v>0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14.25" customHeight="1">
      <c r="A22" s="155"/>
      <c r="B22" s="155"/>
      <c r="C22" s="155" t="s">
        <v>410</v>
      </c>
      <c r="D22" s="155" t="s">
        <v>411</v>
      </c>
      <c r="E22" s="173">
        <f t="shared" ref="E22:L22" si="10">E23</f>
        <v>25000</v>
      </c>
      <c r="F22" s="173">
        <f t="shared" si="10"/>
        <v>25000</v>
      </c>
      <c r="G22" s="173">
        <f t="shared" si="10"/>
        <v>25000</v>
      </c>
      <c r="H22" s="173">
        <f t="shared" si="10"/>
        <v>0</v>
      </c>
      <c r="I22" s="173">
        <f t="shared" si="10"/>
        <v>25000</v>
      </c>
      <c r="J22" s="173">
        <f t="shared" si="10"/>
        <v>0</v>
      </c>
      <c r="K22" s="173">
        <f t="shared" si="10"/>
        <v>0</v>
      </c>
      <c r="L22" s="10">
        <f t="shared" si="10"/>
        <v>0</v>
      </c>
      <c r="M22" s="195">
        <f t="shared" si="3"/>
        <v>0</v>
      </c>
      <c r="N22" s="173">
        <f t="shared" si="3"/>
        <v>0</v>
      </c>
      <c r="O22" s="173">
        <f t="shared" si="3"/>
        <v>0</v>
      </c>
      <c r="P22" s="173">
        <f t="shared" ref="P22:V22" si="11">P23</f>
        <v>0</v>
      </c>
      <c r="Q22" s="173">
        <f t="shared" si="11"/>
        <v>0</v>
      </c>
      <c r="R22" s="173">
        <f t="shared" si="11"/>
        <v>0</v>
      </c>
      <c r="S22" s="173">
        <f t="shared" si="11"/>
        <v>0</v>
      </c>
      <c r="T22" s="173">
        <f t="shared" si="11"/>
        <v>0</v>
      </c>
      <c r="U22" s="173">
        <f t="shared" si="11"/>
        <v>0</v>
      </c>
      <c r="V22" s="10">
        <f t="shared" si="11"/>
        <v>0</v>
      </c>
      <c r="W22" s="135">
        <f t="shared" si="5"/>
        <v>0</v>
      </c>
      <c r="X22" s="134">
        <f t="shared" si="5"/>
        <v>0</v>
      </c>
      <c r="Y22" s="134">
        <f t="shared" si="5"/>
        <v>0</v>
      </c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</row>
    <row r="23" spans="1:256" ht="14.25" customHeight="1">
      <c r="A23" s="155" t="s">
        <v>412</v>
      </c>
      <c r="B23" s="155" t="s">
        <v>413</v>
      </c>
      <c r="C23" s="155" t="s">
        <v>347</v>
      </c>
      <c r="D23" s="155" t="s">
        <v>414</v>
      </c>
      <c r="E23" s="173">
        <v>25000</v>
      </c>
      <c r="F23" s="173">
        <v>25000</v>
      </c>
      <c r="G23" s="173">
        <v>25000</v>
      </c>
      <c r="H23" s="173">
        <v>0</v>
      </c>
      <c r="I23" s="173">
        <v>25000</v>
      </c>
      <c r="J23" s="173">
        <v>0</v>
      </c>
      <c r="K23" s="173">
        <v>0</v>
      </c>
      <c r="L23" s="10">
        <v>0</v>
      </c>
      <c r="M23" s="195">
        <f t="shared" si="3"/>
        <v>0</v>
      </c>
      <c r="N23" s="173">
        <f t="shared" si="3"/>
        <v>0</v>
      </c>
      <c r="O23" s="173">
        <f t="shared" si="3"/>
        <v>0</v>
      </c>
      <c r="P23" s="173">
        <v>0</v>
      </c>
      <c r="Q23" s="173">
        <v>0</v>
      </c>
      <c r="R23" s="173">
        <v>0</v>
      </c>
      <c r="S23" s="173">
        <v>0</v>
      </c>
      <c r="T23" s="173">
        <v>0</v>
      </c>
      <c r="U23" s="173">
        <v>0</v>
      </c>
      <c r="V23" s="10">
        <v>0</v>
      </c>
      <c r="W23" s="135">
        <f t="shared" si="5"/>
        <v>0</v>
      </c>
      <c r="X23" s="134">
        <f t="shared" si="5"/>
        <v>0</v>
      </c>
      <c r="Y23" s="134">
        <f t="shared" si="5"/>
        <v>0</v>
      </c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</row>
    <row r="24" spans="1:256" ht="14.25" customHeight="1">
      <c r="A24" s="155"/>
      <c r="B24" s="155"/>
      <c r="C24" s="155" t="s">
        <v>415</v>
      </c>
      <c r="D24" s="155" t="s">
        <v>416</v>
      </c>
      <c r="E24" s="173">
        <f t="shared" ref="E24:L24" si="12">E25</f>
        <v>1495541</v>
      </c>
      <c r="F24" s="173">
        <f t="shared" si="12"/>
        <v>1495541</v>
      </c>
      <c r="G24" s="173">
        <f t="shared" si="12"/>
        <v>1495541</v>
      </c>
      <c r="H24" s="173">
        <f t="shared" si="12"/>
        <v>1495541</v>
      </c>
      <c r="I24" s="173">
        <f t="shared" si="12"/>
        <v>0</v>
      </c>
      <c r="J24" s="173">
        <f t="shared" si="12"/>
        <v>0</v>
      </c>
      <c r="K24" s="173">
        <f t="shared" si="12"/>
        <v>0</v>
      </c>
      <c r="L24" s="10">
        <f t="shared" si="12"/>
        <v>0</v>
      </c>
      <c r="M24" s="195">
        <f t="shared" si="3"/>
        <v>0</v>
      </c>
      <c r="N24" s="173">
        <f t="shared" si="3"/>
        <v>0</v>
      </c>
      <c r="O24" s="173">
        <f t="shared" si="3"/>
        <v>0</v>
      </c>
      <c r="P24" s="173">
        <f t="shared" ref="P24:V24" si="13">P25</f>
        <v>0</v>
      </c>
      <c r="Q24" s="173">
        <f t="shared" si="13"/>
        <v>0</v>
      </c>
      <c r="R24" s="173">
        <f t="shared" si="13"/>
        <v>0</v>
      </c>
      <c r="S24" s="173">
        <f t="shared" si="13"/>
        <v>0</v>
      </c>
      <c r="T24" s="173">
        <f t="shared" si="13"/>
        <v>0</v>
      </c>
      <c r="U24" s="173">
        <f t="shared" si="13"/>
        <v>0</v>
      </c>
      <c r="V24" s="10">
        <f t="shared" si="13"/>
        <v>0</v>
      </c>
      <c r="W24" s="135">
        <f t="shared" si="5"/>
        <v>0</v>
      </c>
      <c r="X24" s="134">
        <f t="shared" si="5"/>
        <v>0</v>
      </c>
      <c r="Y24" s="134">
        <f t="shared" si="5"/>
        <v>0</v>
      </c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pans="1:256" ht="14.25" customHeight="1">
      <c r="A25" s="155" t="s">
        <v>417</v>
      </c>
      <c r="B25" s="155" t="s">
        <v>418</v>
      </c>
      <c r="C25" s="155" t="s">
        <v>347</v>
      </c>
      <c r="D25" s="155" t="s">
        <v>419</v>
      </c>
      <c r="E25" s="173">
        <v>1495541</v>
      </c>
      <c r="F25" s="173">
        <v>1495541</v>
      </c>
      <c r="G25" s="173">
        <v>1495541</v>
      </c>
      <c r="H25" s="173">
        <v>1495541</v>
      </c>
      <c r="I25" s="173">
        <v>0</v>
      </c>
      <c r="J25" s="173">
        <v>0</v>
      </c>
      <c r="K25" s="173">
        <v>0</v>
      </c>
      <c r="L25" s="10">
        <v>0</v>
      </c>
      <c r="M25" s="195">
        <f t="shared" si="3"/>
        <v>0</v>
      </c>
      <c r="N25" s="173">
        <f t="shared" si="3"/>
        <v>0</v>
      </c>
      <c r="O25" s="173">
        <f t="shared" si="3"/>
        <v>0</v>
      </c>
      <c r="P25" s="173">
        <v>0</v>
      </c>
      <c r="Q25" s="173">
        <v>0</v>
      </c>
      <c r="R25" s="173">
        <v>0</v>
      </c>
      <c r="S25" s="173">
        <v>0</v>
      </c>
      <c r="T25" s="173">
        <v>0</v>
      </c>
      <c r="U25" s="173">
        <v>0</v>
      </c>
      <c r="V25" s="10">
        <v>0</v>
      </c>
      <c r="W25" s="135">
        <f t="shared" si="5"/>
        <v>0</v>
      </c>
      <c r="X25" s="134">
        <f t="shared" si="5"/>
        <v>0</v>
      </c>
      <c r="Y25" s="134">
        <f t="shared" si="5"/>
        <v>0</v>
      </c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</row>
    <row r="26" spans="1:256" ht="14.25" customHeight="1">
      <c r="A26" s="155"/>
      <c r="B26" s="155"/>
      <c r="C26" s="155" t="s">
        <v>420</v>
      </c>
      <c r="D26" s="155" t="s">
        <v>421</v>
      </c>
      <c r="E26" s="173">
        <f t="shared" ref="E26:L26" si="14">E27</f>
        <v>2272480</v>
      </c>
      <c r="F26" s="173">
        <f t="shared" si="14"/>
        <v>2272480</v>
      </c>
      <c r="G26" s="173">
        <f t="shared" si="14"/>
        <v>2272480</v>
      </c>
      <c r="H26" s="173">
        <f t="shared" si="14"/>
        <v>39452</v>
      </c>
      <c r="I26" s="173">
        <f t="shared" si="14"/>
        <v>2233028</v>
      </c>
      <c r="J26" s="173">
        <f t="shared" si="14"/>
        <v>0</v>
      </c>
      <c r="K26" s="173">
        <f t="shared" si="14"/>
        <v>0</v>
      </c>
      <c r="L26" s="10">
        <f t="shared" si="14"/>
        <v>0</v>
      </c>
      <c r="M26" s="195">
        <f t="shared" si="3"/>
        <v>0</v>
      </c>
      <c r="N26" s="173">
        <f t="shared" si="3"/>
        <v>0</v>
      </c>
      <c r="O26" s="173">
        <f t="shared" si="3"/>
        <v>0</v>
      </c>
      <c r="P26" s="173">
        <f t="shared" ref="P26:V26" si="15">P27</f>
        <v>0</v>
      </c>
      <c r="Q26" s="173">
        <f t="shared" si="15"/>
        <v>0</v>
      </c>
      <c r="R26" s="173">
        <f t="shared" si="15"/>
        <v>0</v>
      </c>
      <c r="S26" s="173">
        <f t="shared" si="15"/>
        <v>0</v>
      </c>
      <c r="T26" s="173">
        <f t="shared" si="15"/>
        <v>0</v>
      </c>
      <c r="U26" s="173">
        <f t="shared" si="15"/>
        <v>0</v>
      </c>
      <c r="V26" s="10">
        <f t="shared" si="15"/>
        <v>0</v>
      </c>
      <c r="W26" s="135">
        <f t="shared" si="5"/>
        <v>0</v>
      </c>
      <c r="X26" s="134">
        <f t="shared" si="5"/>
        <v>0</v>
      </c>
      <c r="Y26" s="134">
        <f t="shared" si="5"/>
        <v>0</v>
      </c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</row>
    <row r="27" spans="1:256" ht="14.25" customHeight="1">
      <c r="A27" s="155" t="s">
        <v>422</v>
      </c>
      <c r="B27" s="155" t="s">
        <v>423</v>
      </c>
      <c r="C27" s="155" t="s">
        <v>347</v>
      </c>
      <c r="D27" s="155" t="s">
        <v>424</v>
      </c>
      <c r="E27" s="173">
        <v>2272480</v>
      </c>
      <c r="F27" s="173">
        <v>2272480</v>
      </c>
      <c r="G27" s="173">
        <v>2272480</v>
      </c>
      <c r="H27" s="173">
        <v>39452</v>
      </c>
      <c r="I27" s="173">
        <v>2233028</v>
      </c>
      <c r="J27" s="173">
        <v>0</v>
      </c>
      <c r="K27" s="173">
        <v>0</v>
      </c>
      <c r="L27" s="10">
        <v>0</v>
      </c>
      <c r="M27" s="195">
        <f t="shared" si="3"/>
        <v>0</v>
      </c>
      <c r="N27" s="173">
        <f t="shared" si="3"/>
        <v>0</v>
      </c>
      <c r="O27" s="173">
        <f t="shared" si="3"/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0">
        <v>0</v>
      </c>
      <c r="W27" s="135">
        <f t="shared" si="5"/>
        <v>0</v>
      </c>
      <c r="X27" s="134">
        <f t="shared" si="5"/>
        <v>0</v>
      </c>
      <c r="Y27" s="134">
        <f t="shared" si="5"/>
        <v>0</v>
      </c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</row>
    <row r="28" spans="1:256" ht="14.25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29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</row>
    <row r="29" spans="1:256" ht="14.25" customHeight="1">
      <c r="A29" s="30"/>
      <c r="B29" s="30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29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</row>
    <row r="30" spans="1:256" ht="14.25" customHeight="1">
      <c r="A30" s="30"/>
      <c r="B30" s="30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29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</row>
    <row r="31" spans="1:256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29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  <c r="IU31" s="30"/>
      <c r="IV31" s="30"/>
    </row>
    <row r="32" spans="1:256" ht="14.25" customHeight="1">
      <c r="A32" s="30"/>
      <c r="B32" s="30"/>
      <c r="C32" s="30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29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  <c r="IU32" s="30"/>
      <c r="IV32" s="30"/>
    </row>
    <row r="33" spans="1:256" ht="14.25" customHeight="1">
      <c r="A33" s="33"/>
      <c r="B33" s="33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40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</row>
    <row r="34" spans="1:256" ht="14.2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41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</row>
    <row r="35" spans="1:256" ht="14.25" customHeight="1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41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</row>
    <row r="36" spans="1:256" ht="14.25" customHeight="1">
      <c r="A36" s="36"/>
      <c r="B36" s="36"/>
      <c r="C36" s="36"/>
      <c r="D36" s="36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41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</row>
    <row r="37" spans="1:256" ht="14.25" customHeight="1">
      <c r="A37" s="36"/>
      <c r="B37" s="36"/>
      <c r="C37" s="36"/>
      <c r="D37" s="36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41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</row>
    <row r="38" spans="1:256" ht="14.25" customHeight="1">
      <c r="A38" s="36"/>
      <c r="B38" s="36"/>
      <c r="C38" s="36"/>
      <c r="D38" s="36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41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</row>
    <row r="39" spans="1:256" ht="14.25" customHeight="1">
      <c r="A39" s="36"/>
      <c r="B39" s="36"/>
      <c r="C39" s="36"/>
      <c r="D39" s="36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41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</row>
    <row r="40" spans="1:256" ht="14.25" customHeight="1">
      <c r="A40" s="36"/>
      <c r="B40" s="36"/>
      <c r="C40" s="36"/>
      <c r="D40" s="36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41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</row>
    <row r="41" spans="1:256" ht="14.25" customHeight="1">
      <c r="A41" s="36"/>
      <c r="B41" s="36"/>
      <c r="C41" s="36"/>
      <c r="D41" s="36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41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</row>
    <row r="42" spans="1:256" ht="14.25" customHeight="1">
      <c r="A42" s="36"/>
      <c r="B42" s="36"/>
      <c r="C42" s="36"/>
      <c r="D42" s="36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41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</row>
    <row r="43" spans="1:256" ht="14.25" customHeight="1">
      <c r="A43" s="36"/>
      <c r="B43" s="36"/>
      <c r="C43" s="36"/>
      <c r="D43" s="36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41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</row>
    <row r="44" spans="1:256" ht="14.25" customHeight="1">
      <c r="A44" s="36"/>
      <c r="B44" s="36"/>
      <c r="C44" s="36"/>
      <c r="D44" s="36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41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</row>
    <row r="45" spans="1:256" ht="14.25" customHeight="1">
      <c r="A45" s="36"/>
      <c r="B45" s="36"/>
      <c r="C45" s="36"/>
      <c r="D45" s="36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41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104" customWidth="1"/>
    <col min="2" max="2" width="7.6640625" style="104" customWidth="1"/>
    <col min="3" max="3" width="44.83203125" style="104" customWidth="1"/>
    <col min="4" max="6" width="22.83203125" style="104" customWidth="1"/>
    <col min="7" max="16384" width="9.33203125" style="104"/>
  </cols>
  <sheetData>
    <row r="1" spans="1:10" ht="14.45" customHeight="1">
      <c r="F1" s="106" t="s">
        <v>287</v>
      </c>
    </row>
    <row r="2" spans="1:10" ht="20.100000000000001" customHeight="1">
      <c r="A2" s="5" t="s">
        <v>288</v>
      </c>
      <c r="B2" s="12"/>
      <c r="C2" s="12"/>
      <c r="D2" s="12"/>
      <c r="E2" s="12"/>
      <c r="F2" s="12"/>
    </row>
    <row r="3" spans="1:10" ht="14.45" customHeight="1">
      <c r="A3" s="132" t="s">
        <v>339</v>
      </c>
      <c r="B3" s="103"/>
      <c r="F3" s="105" t="s">
        <v>1</v>
      </c>
    </row>
    <row r="4" spans="1:10" ht="14.45" customHeight="1">
      <c r="A4" s="260" t="s">
        <v>4</v>
      </c>
      <c r="B4" s="260"/>
      <c r="C4" s="260"/>
      <c r="D4" s="261" t="s">
        <v>53</v>
      </c>
      <c r="E4" s="107" t="s">
        <v>289</v>
      </c>
      <c r="F4" s="107"/>
    </row>
    <row r="5" spans="1:10" ht="14.45" customHeight="1">
      <c r="A5" s="261" t="s">
        <v>42</v>
      </c>
      <c r="B5" s="261"/>
      <c r="C5" s="260" t="s">
        <v>56</v>
      </c>
      <c r="D5" s="261"/>
      <c r="E5" s="256" t="s">
        <v>290</v>
      </c>
      <c r="F5" s="258" t="s">
        <v>291</v>
      </c>
    </row>
    <row r="6" spans="1:10" ht="14.45" customHeight="1">
      <c r="A6" s="108" t="s">
        <v>46</v>
      </c>
      <c r="B6" s="108" t="s">
        <v>47</v>
      </c>
      <c r="C6" s="263"/>
      <c r="D6" s="262"/>
      <c r="E6" s="257"/>
      <c r="F6" s="259"/>
    </row>
    <row r="7" spans="1:10" s="103" customFormat="1" ht="14.45" customHeight="1">
      <c r="A7" s="197"/>
      <c r="B7" s="196"/>
      <c r="C7" s="131" t="s">
        <v>41</v>
      </c>
      <c r="D7" s="10">
        <f t="shared" ref="D7:F8" si="0">D8</f>
        <v>15722330.460000001</v>
      </c>
      <c r="E7" s="130">
        <f t="shared" si="0"/>
        <v>13040010.380000001</v>
      </c>
      <c r="F7" s="177">
        <f t="shared" si="0"/>
        <v>2682320.08</v>
      </c>
    </row>
    <row r="8" spans="1:10" ht="14.45" customHeight="1">
      <c r="A8" s="197"/>
      <c r="B8" s="196"/>
      <c r="C8" s="131" t="s">
        <v>341</v>
      </c>
      <c r="D8" s="10">
        <f t="shared" si="0"/>
        <v>15722330.460000001</v>
      </c>
      <c r="E8" s="130">
        <f t="shared" si="0"/>
        <v>13040010.380000001</v>
      </c>
      <c r="F8" s="177">
        <f t="shared" si="0"/>
        <v>2682320.08</v>
      </c>
      <c r="H8" s="103"/>
      <c r="J8" s="103"/>
    </row>
    <row r="9" spans="1:10" ht="14.45" customHeight="1">
      <c r="A9" s="197"/>
      <c r="B9" s="196"/>
      <c r="C9" s="131" t="s">
        <v>343</v>
      </c>
      <c r="D9" s="10">
        <f>SUM(D10:D18)</f>
        <v>15722330.460000001</v>
      </c>
      <c r="E9" s="130">
        <f>SUM(E10:E18)</f>
        <v>13040010.380000001</v>
      </c>
      <c r="F9" s="177">
        <f>SUM(F10:F18)</f>
        <v>2682320.08</v>
      </c>
    </row>
    <row r="10" spans="1:10" ht="14.45" customHeight="1">
      <c r="A10" s="197" t="s">
        <v>344</v>
      </c>
      <c r="B10" s="196" t="s">
        <v>345</v>
      </c>
      <c r="C10" s="131" t="s">
        <v>348</v>
      </c>
      <c r="D10" s="10">
        <v>6828954.0800000001</v>
      </c>
      <c r="E10" s="130">
        <v>5033134</v>
      </c>
      <c r="F10" s="177">
        <v>1795820.08</v>
      </c>
    </row>
    <row r="11" spans="1:10" ht="14.45" customHeight="1">
      <c r="A11" s="197" t="s">
        <v>353</v>
      </c>
      <c r="B11" s="196" t="s">
        <v>346</v>
      </c>
      <c r="C11" s="131" t="s">
        <v>355</v>
      </c>
      <c r="D11" s="10">
        <v>1240464</v>
      </c>
      <c r="E11" s="130">
        <v>994764</v>
      </c>
      <c r="F11" s="177">
        <v>245700</v>
      </c>
    </row>
    <row r="12" spans="1:10" ht="14.45" customHeight="1">
      <c r="A12" s="197" t="s">
        <v>356</v>
      </c>
      <c r="B12" s="196" t="s">
        <v>346</v>
      </c>
      <c r="C12" s="131" t="s">
        <v>358</v>
      </c>
      <c r="D12" s="10">
        <v>1549945</v>
      </c>
      <c r="E12" s="130">
        <v>1259245</v>
      </c>
      <c r="F12" s="177">
        <v>290700</v>
      </c>
    </row>
    <row r="13" spans="1:10" ht="14.45" customHeight="1">
      <c r="A13" s="197" t="s">
        <v>356</v>
      </c>
      <c r="B13" s="196" t="s">
        <v>357</v>
      </c>
      <c r="C13" s="131" t="s">
        <v>361</v>
      </c>
      <c r="D13" s="10">
        <v>1268270.56</v>
      </c>
      <c r="E13" s="130">
        <v>1268270.56</v>
      </c>
      <c r="F13" s="177">
        <v>0</v>
      </c>
    </row>
    <row r="14" spans="1:10" ht="14.45" customHeight="1">
      <c r="A14" s="197" t="s">
        <v>356</v>
      </c>
      <c r="B14" s="196" t="s">
        <v>357</v>
      </c>
      <c r="C14" s="131" t="s">
        <v>363</v>
      </c>
      <c r="D14" s="10">
        <v>634135.28</v>
      </c>
      <c r="E14" s="130">
        <v>634135.28</v>
      </c>
      <c r="F14" s="177">
        <v>0</v>
      </c>
    </row>
    <row r="15" spans="1:10" ht="14.45" customHeight="1">
      <c r="A15" s="197" t="s">
        <v>356</v>
      </c>
      <c r="B15" s="196" t="s">
        <v>351</v>
      </c>
      <c r="C15" s="131" t="s">
        <v>364</v>
      </c>
      <c r="D15" s="10">
        <v>65972.88</v>
      </c>
      <c r="E15" s="130">
        <v>65972.88</v>
      </c>
      <c r="F15" s="177">
        <v>0</v>
      </c>
    </row>
    <row r="16" spans="1:10" ht="14.45" customHeight="1">
      <c r="A16" s="197" t="s">
        <v>365</v>
      </c>
      <c r="B16" s="196" t="s">
        <v>366</v>
      </c>
      <c r="C16" s="131" t="s">
        <v>367</v>
      </c>
      <c r="D16" s="10">
        <v>494796.66</v>
      </c>
      <c r="E16" s="130">
        <v>494796.66</v>
      </c>
      <c r="F16" s="177">
        <v>0</v>
      </c>
    </row>
    <row r="17" spans="1:6" ht="14.45" customHeight="1">
      <c r="A17" s="197" t="s">
        <v>373</v>
      </c>
      <c r="B17" s="196" t="s">
        <v>346</v>
      </c>
      <c r="C17" s="131" t="s">
        <v>374</v>
      </c>
      <c r="D17" s="10">
        <v>1882140</v>
      </c>
      <c r="E17" s="130">
        <v>1532040</v>
      </c>
      <c r="F17" s="177">
        <v>350100</v>
      </c>
    </row>
    <row r="18" spans="1:6" ht="14.45" customHeight="1">
      <c r="A18" s="197" t="s">
        <v>377</v>
      </c>
      <c r="B18" s="196" t="s">
        <v>349</v>
      </c>
      <c r="C18" s="131" t="s">
        <v>378</v>
      </c>
      <c r="D18" s="10">
        <v>1757652</v>
      </c>
      <c r="E18" s="130">
        <v>1757652</v>
      </c>
      <c r="F18" s="177">
        <v>0</v>
      </c>
    </row>
    <row r="20" spans="1:6" ht="14.45" customHeight="1">
      <c r="D20" s="103"/>
    </row>
    <row r="21" spans="1:6" ht="14.45" customHeight="1">
      <c r="D21" s="103"/>
    </row>
  </sheetData>
  <sheetProtection formatCells="0" formatColumns="0" formatRows="0"/>
  <mergeCells count="6">
    <mergeCell ref="E5:E6"/>
    <mergeCell ref="F5:F6"/>
    <mergeCell ref="A4:C4"/>
    <mergeCell ref="D4:D6"/>
    <mergeCell ref="A5:B5"/>
    <mergeCell ref="C5:C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3"/>
  <sheetViews>
    <sheetView showGridLines="0" showZeros="0" workbookViewId="0"/>
  </sheetViews>
  <sheetFormatPr defaultColWidth="9.1640625"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1640625" style="1"/>
  </cols>
  <sheetData>
    <row r="1" spans="1:118" ht="14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s">
        <v>236</v>
      </c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</row>
    <row r="2" spans="1:118" s="6" customFormat="1" ht="20.100000000000001" customHeight="1">
      <c r="A2" s="5" t="s">
        <v>244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</row>
    <row r="3" spans="1:118" ht="14.25" customHeight="1">
      <c r="A3" s="3" t="s">
        <v>425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 t="s">
        <v>1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</row>
    <row r="4" spans="1:118" ht="14.25" customHeight="1">
      <c r="A4" s="238" t="s">
        <v>52</v>
      </c>
      <c r="B4" s="238"/>
      <c r="C4" s="238"/>
      <c r="D4" s="238"/>
      <c r="E4" s="241"/>
      <c r="F4" s="238" t="s">
        <v>53</v>
      </c>
      <c r="G4" s="264" t="s">
        <v>108</v>
      </c>
      <c r="H4" s="264" t="s">
        <v>109</v>
      </c>
      <c r="I4" s="264" t="s">
        <v>110</v>
      </c>
      <c r="J4" s="264" t="s">
        <v>111</v>
      </c>
      <c r="K4" s="264" t="s">
        <v>237</v>
      </c>
      <c r="L4" s="264" t="s">
        <v>238</v>
      </c>
      <c r="M4" s="264" t="s">
        <v>113</v>
      </c>
      <c r="N4" s="264" t="s">
        <v>114</v>
      </c>
      <c r="O4" s="264" t="s">
        <v>115</v>
      </c>
      <c r="P4" s="264" t="s">
        <v>239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</row>
    <row r="5" spans="1:118" ht="14.25" customHeight="1">
      <c r="A5" s="238" t="s">
        <v>42</v>
      </c>
      <c r="B5" s="238"/>
      <c r="C5" s="238"/>
      <c r="D5" s="238" t="s">
        <v>43</v>
      </c>
      <c r="E5" s="238" t="s">
        <v>56</v>
      </c>
      <c r="F5" s="238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</row>
    <row r="6" spans="1:118" ht="14.25" customHeight="1">
      <c r="A6" s="17" t="s">
        <v>46</v>
      </c>
      <c r="B6" s="17" t="s">
        <v>47</v>
      </c>
      <c r="C6" s="17" t="s">
        <v>48</v>
      </c>
      <c r="D6" s="238"/>
      <c r="E6" s="238"/>
      <c r="F6" s="238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</row>
    <row r="7" spans="1:118" s="2" customFormat="1" ht="14.25" customHeight="1">
      <c r="A7" s="129"/>
      <c r="B7" s="129"/>
      <c r="C7" s="129"/>
      <c r="D7" s="129"/>
      <c r="E7" s="129" t="s">
        <v>41</v>
      </c>
      <c r="F7" s="157">
        <f t="shared" ref="F7:P8" si="0">F8</f>
        <v>28625080.82</v>
      </c>
      <c r="G7" s="157">
        <f t="shared" si="0"/>
        <v>19980904.740000002</v>
      </c>
      <c r="H7" s="157">
        <f t="shared" si="0"/>
        <v>6346696.0800000001</v>
      </c>
      <c r="I7" s="157">
        <f t="shared" si="0"/>
        <v>2272480</v>
      </c>
      <c r="J7" s="157">
        <f t="shared" si="0"/>
        <v>0</v>
      </c>
      <c r="K7" s="157">
        <f t="shared" si="0"/>
        <v>0</v>
      </c>
      <c r="L7" s="157">
        <f t="shared" si="0"/>
        <v>25000</v>
      </c>
      <c r="M7" s="157">
        <f t="shared" si="0"/>
        <v>0</v>
      </c>
      <c r="N7" s="157">
        <f t="shared" si="0"/>
        <v>0</v>
      </c>
      <c r="O7" s="157">
        <f t="shared" si="0"/>
        <v>0</v>
      </c>
      <c r="P7" s="157">
        <f t="shared" si="0"/>
        <v>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</row>
    <row r="8" spans="1:118" ht="14.25" customHeight="1">
      <c r="A8" s="129"/>
      <c r="B8" s="129"/>
      <c r="C8" s="129"/>
      <c r="D8" s="129" t="s">
        <v>340</v>
      </c>
      <c r="E8" s="129" t="s">
        <v>341</v>
      </c>
      <c r="F8" s="157">
        <f t="shared" si="0"/>
        <v>28625080.82</v>
      </c>
      <c r="G8" s="157">
        <f t="shared" si="0"/>
        <v>19980904.740000002</v>
      </c>
      <c r="H8" s="157">
        <f t="shared" si="0"/>
        <v>6346696.0800000001</v>
      </c>
      <c r="I8" s="157">
        <f t="shared" si="0"/>
        <v>2272480</v>
      </c>
      <c r="J8" s="157">
        <f t="shared" si="0"/>
        <v>0</v>
      </c>
      <c r="K8" s="157">
        <f t="shared" si="0"/>
        <v>0</v>
      </c>
      <c r="L8" s="157">
        <f t="shared" si="0"/>
        <v>25000</v>
      </c>
      <c r="M8" s="157">
        <f t="shared" si="0"/>
        <v>0</v>
      </c>
      <c r="N8" s="157">
        <f t="shared" si="0"/>
        <v>0</v>
      </c>
      <c r="O8" s="157">
        <f t="shared" si="0"/>
        <v>0</v>
      </c>
      <c r="P8" s="157">
        <f t="shared" si="0"/>
        <v>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</row>
    <row r="9" spans="1:118" ht="14.25" customHeight="1">
      <c r="A9" s="129"/>
      <c r="B9" s="129"/>
      <c r="C9" s="129"/>
      <c r="D9" s="129" t="s">
        <v>342</v>
      </c>
      <c r="E9" s="129" t="s">
        <v>343</v>
      </c>
      <c r="F9" s="157">
        <f t="shared" ref="F9:P9" si="1">SUM(F10:F23)</f>
        <v>28625080.82</v>
      </c>
      <c r="G9" s="157">
        <f t="shared" si="1"/>
        <v>19980904.740000002</v>
      </c>
      <c r="H9" s="157">
        <f t="shared" si="1"/>
        <v>6346696.0800000001</v>
      </c>
      <c r="I9" s="157">
        <f t="shared" si="1"/>
        <v>2272480</v>
      </c>
      <c r="J9" s="157">
        <f t="shared" si="1"/>
        <v>0</v>
      </c>
      <c r="K9" s="157">
        <f t="shared" si="1"/>
        <v>0</v>
      </c>
      <c r="L9" s="157">
        <f t="shared" si="1"/>
        <v>25000</v>
      </c>
      <c r="M9" s="157">
        <f t="shared" si="1"/>
        <v>0</v>
      </c>
      <c r="N9" s="157">
        <f t="shared" si="1"/>
        <v>0</v>
      </c>
      <c r="O9" s="157">
        <f t="shared" si="1"/>
        <v>0</v>
      </c>
      <c r="P9" s="157">
        <f t="shared" si="1"/>
        <v>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</row>
    <row r="10" spans="1:118" ht="14.25" customHeight="1">
      <c r="A10" s="129" t="s">
        <v>344</v>
      </c>
      <c r="B10" s="129" t="s">
        <v>345</v>
      </c>
      <c r="C10" s="129" t="s">
        <v>346</v>
      </c>
      <c r="D10" s="129" t="s">
        <v>347</v>
      </c>
      <c r="E10" s="129" t="s">
        <v>348</v>
      </c>
      <c r="F10" s="157">
        <v>6828954.0800000001</v>
      </c>
      <c r="G10" s="157">
        <v>4993682</v>
      </c>
      <c r="H10" s="157">
        <v>1795820.08</v>
      </c>
      <c r="I10" s="157">
        <v>39452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</row>
    <row r="11" spans="1:118" ht="14.25" customHeight="1">
      <c r="A11" s="129" t="s">
        <v>344</v>
      </c>
      <c r="B11" s="129" t="s">
        <v>345</v>
      </c>
      <c r="C11" s="129" t="s">
        <v>349</v>
      </c>
      <c r="D11" s="129" t="s">
        <v>347</v>
      </c>
      <c r="E11" s="129" t="s">
        <v>350</v>
      </c>
      <c r="F11" s="157">
        <v>456486</v>
      </c>
      <c r="G11" s="157">
        <v>0</v>
      </c>
      <c r="H11" s="157">
        <v>456486</v>
      </c>
      <c r="I11" s="157">
        <v>0</v>
      </c>
      <c r="J11" s="157">
        <v>0</v>
      </c>
      <c r="K11" s="157">
        <v>0</v>
      </c>
      <c r="L11" s="157">
        <v>0</v>
      </c>
      <c r="M11" s="157">
        <v>0</v>
      </c>
      <c r="N11" s="157">
        <v>0</v>
      </c>
      <c r="O11" s="157">
        <v>0</v>
      </c>
      <c r="P11" s="157">
        <v>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</row>
    <row r="12" spans="1:118" ht="14.25" customHeight="1">
      <c r="A12" s="129" t="s">
        <v>344</v>
      </c>
      <c r="B12" s="129" t="s">
        <v>345</v>
      </c>
      <c r="C12" s="129" t="s">
        <v>351</v>
      </c>
      <c r="D12" s="129" t="s">
        <v>347</v>
      </c>
      <c r="E12" s="129" t="s">
        <v>352</v>
      </c>
      <c r="F12" s="157">
        <v>1077530</v>
      </c>
      <c r="G12" s="157">
        <v>0</v>
      </c>
      <c r="H12" s="157">
        <v>1077530</v>
      </c>
      <c r="I12" s="157">
        <v>0</v>
      </c>
      <c r="J12" s="157">
        <v>0</v>
      </c>
      <c r="K12" s="157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</row>
    <row r="13" spans="1:118" ht="14.25" customHeight="1">
      <c r="A13" s="129" t="s">
        <v>353</v>
      </c>
      <c r="B13" s="129" t="s">
        <v>346</v>
      </c>
      <c r="C13" s="129" t="s">
        <v>354</v>
      </c>
      <c r="D13" s="129" t="s">
        <v>347</v>
      </c>
      <c r="E13" s="129" t="s">
        <v>355</v>
      </c>
      <c r="F13" s="157">
        <v>1240464</v>
      </c>
      <c r="G13" s="157">
        <v>994764</v>
      </c>
      <c r="H13" s="157">
        <v>245700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57">
        <v>0</v>
      </c>
      <c r="O13" s="157">
        <v>0</v>
      </c>
      <c r="P13" s="157">
        <v>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</row>
    <row r="14" spans="1:118" ht="14.25" customHeight="1">
      <c r="A14" s="129" t="s">
        <v>356</v>
      </c>
      <c r="B14" s="129" t="s">
        <v>346</v>
      </c>
      <c r="C14" s="129" t="s">
        <v>357</v>
      </c>
      <c r="D14" s="129" t="s">
        <v>347</v>
      </c>
      <c r="E14" s="129" t="s">
        <v>358</v>
      </c>
      <c r="F14" s="157">
        <v>1549945</v>
      </c>
      <c r="G14" s="157">
        <v>1259245</v>
      </c>
      <c r="H14" s="157">
        <v>290700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57">
        <v>0</v>
      </c>
      <c r="O14" s="157">
        <v>0</v>
      </c>
      <c r="P14" s="157">
        <v>0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</row>
    <row r="15" spans="1:118" ht="14.25" customHeight="1">
      <c r="A15" s="129" t="s">
        <v>356</v>
      </c>
      <c r="B15" s="129" t="s">
        <v>349</v>
      </c>
      <c r="C15" s="129" t="s">
        <v>359</v>
      </c>
      <c r="D15" s="129" t="s">
        <v>347</v>
      </c>
      <c r="E15" s="129" t="s">
        <v>360</v>
      </c>
      <c r="F15" s="157">
        <v>2720028</v>
      </c>
      <c r="G15" s="157">
        <v>0</v>
      </c>
      <c r="H15" s="157">
        <v>462000</v>
      </c>
      <c r="I15" s="157">
        <v>2233028</v>
      </c>
      <c r="J15" s="157">
        <v>0</v>
      </c>
      <c r="K15" s="157">
        <v>0</v>
      </c>
      <c r="L15" s="157">
        <v>25000</v>
      </c>
      <c r="M15" s="157">
        <v>0</v>
      </c>
      <c r="N15" s="157">
        <v>0</v>
      </c>
      <c r="O15" s="157">
        <v>0</v>
      </c>
      <c r="P15" s="157">
        <v>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</row>
    <row r="16" spans="1:118" ht="14.25" customHeight="1">
      <c r="A16" s="129" t="s">
        <v>356</v>
      </c>
      <c r="B16" s="129" t="s">
        <v>357</v>
      </c>
      <c r="C16" s="129" t="s">
        <v>357</v>
      </c>
      <c r="D16" s="129" t="s">
        <v>347</v>
      </c>
      <c r="E16" s="129" t="s">
        <v>361</v>
      </c>
      <c r="F16" s="157">
        <v>1268270.56</v>
      </c>
      <c r="G16" s="157">
        <v>1268270.56</v>
      </c>
      <c r="H16" s="157">
        <v>0</v>
      </c>
      <c r="I16" s="157">
        <v>0</v>
      </c>
      <c r="J16" s="157">
        <v>0</v>
      </c>
      <c r="K16" s="157">
        <v>0</v>
      </c>
      <c r="L16" s="157">
        <v>0</v>
      </c>
      <c r="M16" s="157">
        <v>0</v>
      </c>
      <c r="N16" s="157">
        <v>0</v>
      </c>
      <c r="O16" s="157">
        <v>0</v>
      </c>
      <c r="P16" s="157">
        <v>0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</row>
    <row r="17" spans="1:118" ht="14.25" customHeight="1">
      <c r="A17" s="129" t="s">
        <v>356</v>
      </c>
      <c r="B17" s="129" t="s">
        <v>357</v>
      </c>
      <c r="C17" s="129" t="s">
        <v>362</v>
      </c>
      <c r="D17" s="129" t="s">
        <v>347</v>
      </c>
      <c r="E17" s="129" t="s">
        <v>363</v>
      </c>
      <c r="F17" s="157">
        <v>634135.28</v>
      </c>
      <c r="G17" s="157">
        <v>634135.28</v>
      </c>
      <c r="H17" s="157">
        <v>0</v>
      </c>
      <c r="I17" s="157">
        <v>0</v>
      </c>
      <c r="J17" s="157">
        <v>0</v>
      </c>
      <c r="K17" s="157">
        <v>0</v>
      </c>
      <c r="L17" s="157">
        <v>0</v>
      </c>
      <c r="M17" s="157">
        <v>0</v>
      </c>
      <c r="N17" s="157">
        <v>0</v>
      </c>
      <c r="O17" s="157">
        <v>0</v>
      </c>
      <c r="P17" s="157">
        <v>0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</row>
    <row r="18" spans="1:118" ht="14.25" customHeight="1">
      <c r="A18" s="129" t="s">
        <v>356</v>
      </c>
      <c r="B18" s="129" t="s">
        <v>351</v>
      </c>
      <c r="C18" s="129" t="s">
        <v>346</v>
      </c>
      <c r="D18" s="129" t="s">
        <v>347</v>
      </c>
      <c r="E18" s="129" t="s">
        <v>364</v>
      </c>
      <c r="F18" s="157">
        <v>65972.88</v>
      </c>
      <c r="G18" s="157">
        <v>65972.88</v>
      </c>
      <c r="H18" s="157">
        <v>0</v>
      </c>
      <c r="I18" s="157">
        <v>0</v>
      </c>
      <c r="J18" s="157">
        <v>0</v>
      </c>
      <c r="K18" s="157">
        <v>0</v>
      </c>
      <c r="L18" s="157">
        <v>0</v>
      </c>
      <c r="M18" s="157">
        <v>0</v>
      </c>
      <c r="N18" s="157">
        <v>0</v>
      </c>
      <c r="O18" s="157">
        <v>0</v>
      </c>
      <c r="P18" s="157">
        <v>0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</row>
    <row r="19" spans="1:118" ht="14.25" customHeight="1">
      <c r="A19" s="129" t="s">
        <v>365</v>
      </c>
      <c r="B19" s="129" t="s">
        <v>366</v>
      </c>
      <c r="C19" s="129" t="s">
        <v>346</v>
      </c>
      <c r="D19" s="129" t="s">
        <v>347</v>
      </c>
      <c r="E19" s="129" t="s">
        <v>367</v>
      </c>
      <c r="F19" s="157">
        <v>494796.66</v>
      </c>
      <c r="G19" s="157">
        <v>494796.66</v>
      </c>
      <c r="H19" s="157">
        <v>0</v>
      </c>
      <c r="I19" s="157">
        <v>0</v>
      </c>
      <c r="J19" s="157">
        <v>0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57"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</row>
    <row r="20" spans="1:118" ht="14.25" customHeight="1">
      <c r="A20" s="129" t="s">
        <v>368</v>
      </c>
      <c r="B20" s="129" t="s">
        <v>357</v>
      </c>
      <c r="C20" s="129" t="s">
        <v>346</v>
      </c>
      <c r="D20" s="129" t="s">
        <v>347</v>
      </c>
      <c r="E20" s="129" t="s">
        <v>369</v>
      </c>
      <c r="F20" s="157">
        <v>920000</v>
      </c>
      <c r="G20" s="157">
        <v>0</v>
      </c>
      <c r="H20" s="157">
        <v>920000</v>
      </c>
      <c r="I20" s="157">
        <v>0</v>
      </c>
      <c r="J20" s="157">
        <v>0</v>
      </c>
      <c r="K20" s="157">
        <v>0</v>
      </c>
      <c r="L20" s="157">
        <v>0</v>
      </c>
      <c r="M20" s="157">
        <v>0</v>
      </c>
      <c r="N20" s="157">
        <v>0</v>
      </c>
      <c r="O20" s="157">
        <v>0</v>
      </c>
      <c r="P20" s="157">
        <v>0</v>
      </c>
    </row>
    <row r="21" spans="1:118" ht="14.25" customHeight="1">
      <c r="A21" s="129" t="s">
        <v>373</v>
      </c>
      <c r="B21" s="129" t="s">
        <v>346</v>
      </c>
      <c r="C21" s="129" t="s">
        <v>370</v>
      </c>
      <c r="D21" s="129" t="s">
        <v>347</v>
      </c>
      <c r="E21" s="129" t="s">
        <v>374</v>
      </c>
      <c r="F21" s="157">
        <v>1882140</v>
      </c>
      <c r="G21" s="157">
        <v>1532040</v>
      </c>
      <c r="H21" s="157">
        <v>350100</v>
      </c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57">
        <v>0</v>
      </c>
      <c r="O21" s="157">
        <v>0</v>
      </c>
      <c r="P21" s="157">
        <v>0</v>
      </c>
    </row>
    <row r="22" spans="1:118" ht="14.25" customHeight="1">
      <c r="A22" s="129" t="s">
        <v>373</v>
      </c>
      <c r="B22" s="129" t="s">
        <v>375</v>
      </c>
      <c r="C22" s="129" t="s">
        <v>357</v>
      </c>
      <c r="D22" s="129" t="s">
        <v>347</v>
      </c>
      <c r="E22" s="129" t="s">
        <v>376</v>
      </c>
      <c r="F22" s="157">
        <v>7728706.3600000003</v>
      </c>
      <c r="G22" s="157">
        <v>6980346.3600000003</v>
      </c>
      <c r="H22" s="157">
        <v>748360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57">
        <v>0</v>
      </c>
      <c r="P22" s="157">
        <v>0</v>
      </c>
    </row>
    <row r="23" spans="1:118" ht="14.25" customHeight="1">
      <c r="A23" s="129" t="s">
        <v>377</v>
      </c>
      <c r="B23" s="129" t="s">
        <v>349</v>
      </c>
      <c r="C23" s="129" t="s">
        <v>346</v>
      </c>
      <c r="D23" s="129" t="s">
        <v>347</v>
      </c>
      <c r="E23" s="129" t="s">
        <v>378</v>
      </c>
      <c r="F23" s="157">
        <v>1757652</v>
      </c>
      <c r="G23" s="157">
        <v>1757652</v>
      </c>
      <c r="H23" s="157">
        <v>0</v>
      </c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57">
        <v>0</v>
      </c>
      <c r="O23" s="157">
        <v>0</v>
      </c>
      <c r="P23" s="157">
        <v>0</v>
      </c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showGridLines="0" showZeros="0" workbookViewId="0"/>
  </sheetViews>
  <sheetFormatPr defaultColWidth="9.1640625"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1640625" style="1"/>
  </cols>
  <sheetData>
    <row r="1" spans="1:8" ht="14.25" customHeight="1">
      <c r="B1" s="3"/>
      <c r="C1" s="3"/>
      <c r="D1" s="3"/>
      <c r="E1" s="3"/>
      <c r="F1" s="3"/>
      <c r="G1" s="4" t="s">
        <v>251</v>
      </c>
      <c r="H1" s="3"/>
    </row>
    <row r="2" spans="1:8" ht="20.100000000000001" customHeight="1">
      <c r="A2" s="5" t="s">
        <v>209</v>
      </c>
      <c r="B2" s="12"/>
      <c r="C2" s="12"/>
      <c r="D2" s="12"/>
      <c r="E2" s="12"/>
      <c r="F2" s="12"/>
      <c r="G2" s="12"/>
      <c r="H2" s="3"/>
    </row>
    <row r="3" spans="1:8" ht="14.25" customHeight="1">
      <c r="A3" s="143" t="s">
        <v>379</v>
      </c>
      <c r="B3" s="3"/>
      <c r="C3" s="3"/>
      <c r="D3" s="3"/>
      <c r="E3" s="3"/>
      <c r="F3" s="3"/>
      <c r="G3" s="7" t="s">
        <v>1</v>
      </c>
      <c r="H3" s="3"/>
    </row>
    <row r="4" spans="1:8" ht="14.25" customHeight="1">
      <c r="A4" s="238" t="s">
        <v>210</v>
      </c>
      <c r="B4" s="238"/>
      <c r="C4" s="239"/>
      <c r="D4" s="239"/>
      <c r="E4" s="265" t="s">
        <v>54</v>
      </c>
      <c r="F4" s="239"/>
      <c r="G4" s="239"/>
      <c r="H4" s="13"/>
    </row>
    <row r="5" spans="1:8" ht="14.25" customHeight="1">
      <c r="A5" s="266" t="s">
        <v>42</v>
      </c>
      <c r="B5" s="242"/>
      <c r="C5" s="259" t="s">
        <v>43</v>
      </c>
      <c r="D5" s="268" t="s">
        <v>56</v>
      </c>
      <c r="E5" s="241" t="s">
        <v>41</v>
      </c>
      <c r="F5" s="241" t="s">
        <v>211</v>
      </c>
      <c r="G5" s="238" t="s">
        <v>212</v>
      </c>
      <c r="H5" s="13"/>
    </row>
    <row r="6" spans="1:8" ht="14.25" customHeight="1">
      <c r="A6" s="8" t="s">
        <v>46</v>
      </c>
      <c r="B6" s="9" t="s">
        <v>47</v>
      </c>
      <c r="C6" s="267"/>
      <c r="D6" s="269"/>
      <c r="E6" s="240"/>
      <c r="F6" s="240"/>
      <c r="G6" s="239"/>
      <c r="H6" s="3"/>
    </row>
    <row r="7" spans="1:8" s="2" customFormat="1" ht="14.25" customHeight="1">
      <c r="A7" s="155"/>
      <c r="B7" s="155"/>
      <c r="C7" s="155"/>
      <c r="D7" s="155" t="s">
        <v>41</v>
      </c>
      <c r="E7" s="173">
        <f>E8</f>
        <v>15722330.460000001</v>
      </c>
      <c r="F7" s="173">
        <f>F8</f>
        <v>13040010.380000001</v>
      </c>
      <c r="G7" s="10">
        <f>G8</f>
        <v>2682320.08</v>
      </c>
      <c r="H7" s="3"/>
    </row>
    <row r="8" spans="1:8" ht="14.25" customHeight="1">
      <c r="A8" s="155"/>
      <c r="B8" s="155"/>
      <c r="C8" s="155" t="s">
        <v>381</v>
      </c>
      <c r="D8" s="155" t="s">
        <v>382</v>
      </c>
      <c r="E8" s="173">
        <f>E9+E21+E35</f>
        <v>15722330.460000001</v>
      </c>
      <c r="F8" s="173">
        <f>F9+F21+F35</f>
        <v>13040010.380000001</v>
      </c>
      <c r="G8" s="10">
        <f>G9+G21+G35</f>
        <v>2682320.08</v>
      </c>
      <c r="H8" s="3"/>
    </row>
    <row r="9" spans="1:8" ht="14.25" customHeight="1">
      <c r="A9" s="155"/>
      <c r="B9" s="155"/>
      <c r="C9" s="155" t="s">
        <v>426</v>
      </c>
      <c r="D9" s="155" t="s">
        <v>427</v>
      </c>
      <c r="E9" s="173">
        <f>SUM(E10:E20)</f>
        <v>13000558.380000001</v>
      </c>
      <c r="F9" s="173">
        <f>SUM(F10:F20)</f>
        <v>13000558.380000001</v>
      </c>
      <c r="G9" s="10">
        <f>SUM(G10:G20)</f>
        <v>0</v>
      </c>
      <c r="H9" s="3"/>
    </row>
    <row r="10" spans="1:8" ht="14.25" customHeight="1">
      <c r="A10" s="155" t="s">
        <v>428</v>
      </c>
      <c r="B10" s="155" t="s">
        <v>429</v>
      </c>
      <c r="C10" s="155" t="s">
        <v>347</v>
      </c>
      <c r="D10" s="155" t="s">
        <v>430</v>
      </c>
      <c r="E10" s="173">
        <v>4365168</v>
      </c>
      <c r="F10" s="173">
        <v>4365168</v>
      </c>
      <c r="G10" s="10">
        <v>0</v>
      </c>
      <c r="H10" s="3"/>
    </row>
    <row r="11" spans="1:8" ht="14.25" customHeight="1">
      <c r="A11" s="155" t="s">
        <v>428</v>
      </c>
      <c r="B11" s="155" t="s">
        <v>431</v>
      </c>
      <c r="C11" s="155" t="s">
        <v>347</v>
      </c>
      <c r="D11" s="155" t="s">
        <v>432</v>
      </c>
      <c r="E11" s="173">
        <v>2192028</v>
      </c>
      <c r="F11" s="173">
        <v>2192028</v>
      </c>
      <c r="G11" s="10">
        <v>0</v>
      </c>
      <c r="H11" s="3"/>
    </row>
    <row r="12" spans="1:8" ht="14.25" customHeight="1">
      <c r="A12" s="155" t="s">
        <v>428</v>
      </c>
      <c r="B12" s="155" t="s">
        <v>433</v>
      </c>
      <c r="C12" s="155" t="s">
        <v>347</v>
      </c>
      <c r="D12" s="155" t="s">
        <v>434</v>
      </c>
      <c r="E12" s="173">
        <v>193874</v>
      </c>
      <c r="F12" s="173">
        <v>193874</v>
      </c>
      <c r="G12" s="10">
        <v>0</v>
      </c>
      <c r="H12" s="3"/>
    </row>
    <row r="13" spans="1:8" ht="14.25" customHeight="1">
      <c r="A13" s="155" t="s">
        <v>428</v>
      </c>
      <c r="B13" s="155" t="s">
        <v>435</v>
      </c>
      <c r="C13" s="155" t="s">
        <v>347</v>
      </c>
      <c r="D13" s="155" t="s">
        <v>436</v>
      </c>
      <c r="E13" s="173">
        <v>483120</v>
      </c>
      <c r="F13" s="173">
        <v>483120</v>
      </c>
      <c r="G13" s="10">
        <v>0</v>
      </c>
      <c r="H13" s="3"/>
    </row>
    <row r="14" spans="1:8" ht="14.25" customHeight="1">
      <c r="A14" s="155" t="s">
        <v>428</v>
      </c>
      <c r="B14" s="155" t="s">
        <v>437</v>
      </c>
      <c r="C14" s="155" t="s">
        <v>347</v>
      </c>
      <c r="D14" s="155" t="s">
        <v>438</v>
      </c>
      <c r="E14" s="173">
        <v>1495541</v>
      </c>
      <c r="F14" s="173">
        <v>1495541</v>
      </c>
      <c r="G14" s="10">
        <v>0</v>
      </c>
      <c r="H14" s="3"/>
    </row>
    <row r="15" spans="1:8" ht="14.25" customHeight="1">
      <c r="A15" s="155" t="s">
        <v>428</v>
      </c>
      <c r="B15" s="155" t="s">
        <v>439</v>
      </c>
      <c r="C15" s="155" t="s">
        <v>347</v>
      </c>
      <c r="D15" s="155" t="s">
        <v>440</v>
      </c>
      <c r="E15" s="173">
        <v>1268270.56</v>
      </c>
      <c r="F15" s="173">
        <v>1268270.56</v>
      </c>
      <c r="G15" s="10">
        <v>0</v>
      </c>
      <c r="H15" s="3"/>
    </row>
    <row r="16" spans="1:8" ht="14.25" customHeight="1">
      <c r="A16" s="155" t="s">
        <v>428</v>
      </c>
      <c r="B16" s="155" t="s">
        <v>441</v>
      </c>
      <c r="C16" s="155" t="s">
        <v>347</v>
      </c>
      <c r="D16" s="155" t="s">
        <v>442</v>
      </c>
      <c r="E16" s="173">
        <v>634135.28</v>
      </c>
      <c r="F16" s="173">
        <v>634135.28</v>
      </c>
      <c r="G16" s="10">
        <v>0</v>
      </c>
    </row>
    <row r="17" spans="1:7" ht="14.25" customHeight="1">
      <c r="A17" s="155" t="s">
        <v>428</v>
      </c>
      <c r="B17" s="155" t="s">
        <v>443</v>
      </c>
      <c r="C17" s="155" t="s">
        <v>347</v>
      </c>
      <c r="D17" s="155" t="s">
        <v>444</v>
      </c>
      <c r="E17" s="173">
        <v>494796.66</v>
      </c>
      <c r="F17" s="173">
        <v>494796.66</v>
      </c>
      <c r="G17" s="10">
        <v>0</v>
      </c>
    </row>
    <row r="18" spans="1:7" ht="14.25" customHeight="1">
      <c r="A18" s="155" t="s">
        <v>428</v>
      </c>
      <c r="B18" s="155" t="s">
        <v>445</v>
      </c>
      <c r="C18" s="155" t="s">
        <v>347</v>
      </c>
      <c r="D18" s="155" t="s">
        <v>446</v>
      </c>
      <c r="E18" s="173">
        <v>65972.88</v>
      </c>
      <c r="F18" s="173">
        <v>65972.88</v>
      </c>
      <c r="G18" s="10">
        <v>0</v>
      </c>
    </row>
    <row r="19" spans="1:7" ht="14.25" customHeight="1">
      <c r="A19" s="155" t="s">
        <v>428</v>
      </c>
      <c r="B19" s="155" t="s">
        <v>447</v>
      </c>
      <c r="C19" s="155" t="s">
        <v>347</v>
      </c>
      <c r="D19" s="155" t="s">
        <v>378</v>
      </c>
      <c r="E19" s="173">
        <v>1757652</v>
      </c>
      <c r="F19" s="173">
        <v>1757652</v>
      </c>
      <c r="G19" s="10">
        <v>0</v>
      </c>
    </row>
    <row r="20" spans="1:7" ht="14.25" customHeight="1">
      <c r="A20" s="155" t="s">
        <v>428</v>
      </c>
      <c r="B20" s="155" t="s">
        <v>448</v>
      </c>
      <c r="C20" s="155" t="s">
        <v>347</v>
      </c>
      <c r="D20" s="155" t="s">
        <v>392</v>
      </c>
      <c r="E20" s="173">
        <v>50000</v>
      </c>
      <c r="F20" s="173">
        <v>50000</v>
      </c>
      <c r="G20" s="10">
        <v>0</v>
      </c>
    </row>
    <row r="21" spans="1:7" ht="14.25" customHeight="1">
      <c r="A21" s="155"/>
      <c r="B21" s="155"/>
      <c r="C21" s="155" t="s">
        <v>449</v>
      </c>
      <c r="D21" s="155" t="s">
        <v>450</v>
      </c>
      <c r="E21" s="173">
        <f>SUM(E22:E34)</f>
        <v>2682320.08</v>
      </c>
      <c r="F21" s="173">
        <f>SUM(F22:F34)</f>
        <v>0</v>
      </c>
      <c r="G21" s="10">
        <f>SUM(G22:G34)</f>
        <v>2682320.08</v>
      </c>
    </row>
    <row r="22" spans="1:7" ht="14.25" customHeight="1">
      <c r="A22" s="155" t="s">
        <v>451</v>
      </c>
      <c r="B22" s="155" t="s">
        <v>452</v>
      </c>
      <c r="C22" s="155" t="s">
        <v>347</v>
      </c>
      <c r="D22" s="155" t="s">
        <v>453</v>
      </c>
      <c r="E22" s="173">
        <v>736500</v>
      </c>
      <c r="F22" s="173">
        <v>0</v>
      </c>
      <c r="G22" s="10">
        <v>736500</v>
      </c>
    </row>
    <row r="23" spans="1:7" ht="14.25" customHeight="1">
      <c r="A23" s="155" t="s">
        <v>451</v>
      </c>
      <c r="B23" s="155" t="s">
        <v>454</v>
      </c>
      <c r="C23" s="155" t="s">
        <v>347</v>
      </c>
      <c r="D23" s="155" t="s">
        <v>455</v>
      </c>
      <c r="E23" s="173">
        <v>20000</v>
      </c>
      <c r="F23" s="173">
        <v>0</v>
      </c>
      <c r="G23" s="10">
        <v>20000</v>
      </c>
    </row>
    <row r="24" spans="1:7" ht="14.25" customHeight="1">
      <c r="A24" s="155" t="s">
        <v>451</v>
      </c>
      <c r="B24" s="155" t="s">
        <v>456</v>
      </c>
      <c r="C24" s="155" t="s">
        <v>347</v>
      </c>
      <c r="D24" s="155" t="s">
        <v>457</v>
      </c>
      <c r="E24" s="173">
        <v>22500</v>
      </c>
      <c r="F24" s="173">
        <v>0</v>
      </c>
      <c r="G24" s="10">
        <v>22500</v>
      </c>
    </row>
    <row r="25" spans="1:7" ht="14.25" customHeight="1">
      <c r="A25" s="155" t="s">
        <v>451</v>
      </c>
      <c r="B25" s="155" t="s">
        <v>458</v>
      </c>
      <c r="C25" s="155" t="s">
        <v>347</v>
      </c>
      <c r="D25" s="155" t="s">
        <v>459</v>
      </c>
      <c r="E25" s="173">
        <v>78500</v>
      </c>
      <c r="F25" s="173">
        <v>0</v>
      </c>
      <c r="G25" s="10">
        <v>78500</v>
      </c>
    </row>
    <row r="26" spans="1:7" ht="14.25" customHeight="1">
      <c r="A26" s="155" t="s">
        <v>451</v>
      </c>
      <c r="B26" s="155" t="s">
        <v>460</v>
      </c>
      <c r="C26" s="155" t="s">
        <v>347</v>
      </c>
      <c r="D26" s="155" t="s">
        <v>461</v>
      </c>
      <c r="E26" s="173">
        <v>55000</v>
      </c>
      <c r="F26" s="173">
        <v>0</v>
      </c>
      <c r="G26" s="10">
        <v>55000</v>
      </c>
    </row>
    <row r="27" spans="1:7" ht="14.25" customHeight="1">
      <c r="A27" s="155" t="s">
        <v>451</v>
      </c>
      <c r="B27" s="155" t="s">
        <v>462</v>
      </c>
      <c r="C27" s="155" t="s">
        <v>347</v>
      </c>
      <c r="D27" s="155" t="s">
        <v>463</v>
      </c>
      <c r="E27" s="173">
        <v>280200</v>
      </c>
      <c r="F27" s="173">
        <v>0</v>
      </c>
      <c r="G27" s="10">
        <v>280200</v>
      </c>
    </row>
    <row r="28" spans="1:7" ht="14.25" customHeight="1">
      <c r="A28" s="155" t="s">
        <v>451</v>
      </c>
      <c r="B28" s="155" t="s">
        <v>464</v>
      </c>
      <c r="C28" s="155" t="s">
        <v>347</v>
      </c>
      <c r="D28" s="155" t="s">
        <v>407</v>
      </c>
      <c r="E28" s="173">
        <v>47500</v>
      </c>
      <c r="F28" s="173">
        <v>0</v>
      </c>
      <c r="G28" s="10">
        <v>47500</v>
      </c>
    </row>
    <row r="29" spans="1:7" ht="14.25" customHeight="1">
      <c r="A29" s="155" t="s">
        <v>451</v>
      </c>
      <c r="B29" s="155" t="s">
        <v>465</v>
      </c>
      <c r="C29" s="155" t="s">
        <v>347</v>
      </c>
      <c r="D29" s="155" t="s">
        <v>403</v>
      </c>
      <c r="E29" s="173">
        <v>10000</v>
      </c>
      <c r="F29" s="173">
        <v>0</v>
      </c>
      <c r="G29" s="10">
        <v>10000</v>
      </c>
    </row>
    <row r="30" spans="1:7" ht="14.25" customHeight="1">
      <c r="A30" s="155" t="s">
        <v>451</v>
      </c>
      <c r="B30" s="155" t="s">
        <v>466</v>
      </c>
      <c r="C30" s="155" t="s">
        <v>347</v>
      </c>
      <c r="D30" s="155" t="s">
        <v>467</v>
      </c>
      <c r="E30" s="173">
        <v>122520.08</v>
      </c>
      <c r="F30" s="173">
        <v>0</v>
      </c>
      <c r="G30" s="10">
        <v>122520.08</v>
      </c>
    </row>
    <row r="31" spans="1:7" ht="14.25" customHeight="1">
      <c r="A31" s="155" t="s">
        <v>451</v>
      </c>
      <c r="B31" s="155" t="s">
        <v>468</v>
      </c>
      <c r="C31" s="155" t="s">
        <v>347</v>
      </c>
      <c r="D31" s="155" t="s">
        <v>469</v>
      </c>
      <c r="E31" s="173">
        <v>163700</v>
      </c>
      <c r="F31" s="173">
        <v>0</v>
      </c>
      <c r="G31" s="10">
        <v>163700</v>
      </c>
    </row>
    <row r="32" spans="1:7" ht="14.25" customHeight="1">
      <c r="A32" s="155" t="s">
        <v>451</v>
      </c>
      <c r="B32" s="155" t="s">
        <v>470</v>
      </c>
      <c r="C32" s="155" t="s">
        <v>347</v>
      </c>
      <c r="D32" s="155" t="s">
        <v>405</v>
      </c>
      <c r="E32" s="173">
        <v>417200</v>
      </c>
      <c r="F32" s="173">
        <v>0</v>
      </c>
      <c r="G32" s="10">
        <v>417200</v>
      </c>
    </row>
    <row r="33" spans="1:7" ht="14.25" customHeight="1">
      <c r="A33" s="155" t="s">
        <v>451</v>
      </c>
      <c r="B33" s="155" t="s">
        <v>471</v>
      </c>
      <c r="C33" s="155" t="s">
        <v>347</v>
      </c>
      <c r="D33" s="155" t="s">
        <v>472</v>
      </c>
      <c r="E33" s="173">
        <v>450000</v>
      </c>
      <c r="F33" s="173">
        <v>0</v>
      </c>
      <c r="G33" s="10">
        <v>450000</v>
      </c>
    </row>
    <row r="34" spans="1:7" ht="14.25" customHeight="1">
      <c r="A34" s="155" t="s">
        <v>451</v>
      </c>
      <c r="B34" s="155" t="s">
        <v>473</v>
      </c>
      <c r="C34" s="155" t="s">
        <v>347</v>
      </c>
      <c r="D34" s="155" t="s">
        <v>409</v>
      </c>
      <c r="E34" s="173">
        <v>278700</v>
      </c>
      <c r="F34" s="173">
        <v>0</v>
      </c>
      <c r="G34" s="10">
        <v>278700</v>
      </c>
    </row>
    <row r="35" spans="1:7" ht="14.25" customHeight="1">
      <c r="A35" s="155"/>
      <c r="B35" s="155"/>
      <c r="C35" s="155" t="s">
        <v>474</v>
      </c>
      <c r="D35" s="155" t="s">
        <v>475</v>
      </c>
      <c r="E35" s="173">
        <f>SUM(E36:E37)</f>
        <v>39452</v>
      </c>
      <c r="F35" s="173">
        <f>SUM(F36:F37)</f>
        <v>39452</v>
      </c>
      <c r="G35" s="10">
        <f>SUM(G36:G37)</f>
        <v>0</v>
      </c>
    </row>
    <row r="36" spans="1:7" ht="14.25" customHeight="1">
      <c r="A36" s="155" t="s">
        <v>476</v>
      </c>
      <c r="B36" s="155" t="s">
        <v>477</v>
      </c>
      <c r="C36" s="155" t="s">
        <v>347</v>
      </c>
      <c r="D36" s="155" t="s">
        <v>478</v>
      </c>
      <c r="E36" s="173">
        <v>36992</v>
      </c>
      <c r="F36" s="173">
        <v>36992</v>
      </c>
      <c r="G36" s="10">
        <v>0</v>
      </c>
    </row>
    <row r="37" spans="1:7" ht="14.25" customHeight="1">
      <c r="A37" s="155" t="s">
        <v>476</v>
      </c>
      <c r="B37" s="155" t="s">
        <v>479</v>
      </c>
      <c r="C37" s="155" t="s">
        <v>347</v>
      </c>
      <c r="D37" s="155" t="s">
        <v>480</v>
      </c>
      <c r="E37" s="173">
        <v>2460</v>
      </c>
      <c r="F37" s="173">
        <v>2460</v>
      </c>
      <c r="G37" s="10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2020-05-28T02:49:29Z</cp:lastPrinted>
  <dcterms:created xsi:type="dcterms:W3CDTF">2018-08-27T07:11:37Z</dcterms:created>
  <dcterms:modified xsi:type="dcterms:W3CDTF">2020-06-08T01:36:34Z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198880</vt:i4>
  </property>
</Properties>
</file>