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7400" windowHeight="8220" tabRatio="78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" sheetId="36" r:id="rId20"/>
    <sheet name="11" sheetId="35" r:id="rId21"/>
  </sheets>
  <definedNames>
    <definedName name="_xlnm._FilterDatabase" localSheetId="20" hidden="1">'11'!$A$6:$I$6</definedName>
    <definedName name="_xlnm._FilterDatabase" localSheetId="7" hidden="1">'4'!$A$7:$DN$320</definedName>
    <definedName name="_xlnm.Print_Area" localSheetId="1">'1'!$A$1:$D$38</definedName>
    <definedName name="_xlnm.Print_Area" localSheetId="19">'10'!$A$1:$H$93</definedName>
    <definedName name="_xlnm.Print_Area" localSheetId="20">'11'!$A$1:$I$203</definedName>
    <definedName name="_xlnm.Print_Area" localSheetId="2">'1-1'!$A$1:$U$332</definedName>
    <definedName name="_xlnm.Print_Area" localSheetId="3">'1-2'!$A$1:$H$332</definedName>
    <definedName name="_xlnm.Print_Area" localSheetId="4">'2'!$A$1:$H$39</definedName>
    <definedName name="_xlnm.Print_Area" localSheetId="5">'2-1'!$A$1:$Y$224</definedName>
    <definedName name="_xlnm.Print_Area" localSheetId="6">'3'!$A$1:$F$322</definedName>
    <definedName name="_xlnm.Print_Area" localSheetId="7">'4'!$A$1:$P$320</definedName>
    <definedName name="_xlnm.Print_Area" localSheetId="8">'4-0'!$A$1:$G$578</definedName>
    <definedName name="_xlnm.Print_Area" localSheetId="9">'4-1(1)'!$A$1:$AF$312</definedName>
    <definedName name="_xlnm.Print_Area" localSheetId="10">'4-1(2)'!$A$1:$AG$26</definedName>
    <definedName name="_xlnm.Print_Area" localSheetId="11">'4-1(3)'!$A$1:$DH$6</definedName>
    <definedName name="_xlnm.Print_Area" localSheetId="12">'4-1(4)'!$A$1:$DH$10</definedName>
    <definedName name="_xlnm.Print_Area" localSheetId="13">'4-2'!$A$1:$G$42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'9'!$A$1:$G$14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25725"/>
</workbook>
</file>

<file path=xl/calcChain.xml><?xml version="1.0" encoding="utf-8"?>
<calcChain xmlns="http://schemas.openxmlformats.org/spreadsheetml/2006/main">
  <c r="G7" i="30"/>
  <c r="G6" s="1"/>
  <c r="F7"/>
  <c r="F6" s="1"/>
  <c r="G41" i="9"/>
  <c r="G39"/>
  <c r="G37"/>
  <c r="G35"/>
  <c r="G33"/>
  <c r="G31"/>
  <c r="G28"/>
  <c r="G9"/>
  <c r="AB9" i="24"/>
  <c r="AB8" s="1"/>
  <c r="AB7" s="1"/>
  <c r="AA9"/>
  <c r="AA8" s="1"/>
  <c r="AA7" s="1"/>
  <c r="Z9"/>
  <c r="Z8" s="1"/>
  <c r="Z7" s="1"/>
  <c r="Y9"/>
  <c r="Y8" s="1"/>
  <c r="Y7" s="1"/>
  <c r="X9"/>
  <c r="X8" s="1"/>
  <c r="X7" s="1"/>
  <c r="W9"/>
  <c r="W8" s="1"/>
  <c r="W7" s="1"/>
  <c r="V9"/>
  <c r="V8" s="1"/>
  <c r="V7" s="1"/>
  <c r="U9"/>
  <c r="U8" s="1"/>
  <c r="U7" s="1"/>
  <c r="T9"/>
  <c r="T8" s="1"/>
  <c r="T7" s="1"/>
  <c r="S9"/>
  <c r="S8" s="1"/>
  <c r="S7" s="1"/>
  <c r="R9"/>
  <c r="R8" s="1"/>
  <c r="R7" s="1"/>
  <c r="Q9"/>
  <c r="Q8" s="1"/>
  <c r="Q7" s="1"/>
  <c r="P9"/>
  <c r="P8" s="1"/>
  <c r="P7" s="1"/>
  <c r="O9"/>
  <c r="O8" s="1"/>
  <c r="O7" s="1"/>
  <c r="N9"/>
  <c r="N8" s="1"/>
  <c r="N7" s="1"/>
  <c r="M9"/>
  <c r="M8" s="1"/>
  <c r="M7" s="1"/>
  <c r="L9"/>
  <c r="L8" s="1"/>
  <c r="L7" s="1"/>
  <c r="K9"/>
  <c r="K8" s="1"/>
  <c r="K7" s="1"/>
  <c r="J9"/>
  <c r="J8" s="1"/>
  <c r="J7" s="1"/>
  <c r="I9"/>
  <c r="I8" s="1"/>
  <c r="I7" s="1"/>
  <c r="H9"/>
  <c r="H8" s="1"/>
  <c r="H7" s="1"/>
  <c r="G9"/>
  <c r="G8" s="1"/>
  <c r="G7" s="1"/>
  <c r="F9"/>
  <c r="F8" s="1"/>
  <c r="F7" s="1"/>
  <c r="AG25" i="20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AF305" i="18"/>
  <c r="AE305"/>
  <c r="AD305"/>
  <c r="AC305"/>
  <c r="AB305"/>
  <c r="AA305"/>
  <c r="Z305"/>
  <c r="Y305"/>
  <c r="X305"/>
  <c r="W305"/>
  <c r="V305"/>
  <c r="U305"/>
  <c r="T305"/>
  <c r="S305"/>
  <c r="R305"/>
  <c r="Q305"/>
  <c r="P305"/>
  <c r="O305"/>
  <c r="N305"/>
  <c r="M305"/>
  <c r="L305"/>
  <c r="K305"/>
  <c r="J305"/>
  <c r="I305"/>
  <c r="H305"/>
  <c r="G305"/>
  <c r="F305"/>
  <c r="AF297"/>
  <c r="AE297"/>
  <c r="AD297"/>
  <c r="AC297"/>
  <c r="AB297"/>
  <c r="AA297"/>
  <c r="Z297"/>
  <c r="Y297"/>
  <c r="X297"/>
  <c r="W297"/>
  <c r="V297"/>
  <c r="U297"/>
  <c r="T297"/>
  <c r="S297"/>
  <c r="R297"/>
  <c r="Q297"/>
  <c r="P297"/>
  <c r="O297"/>
  <c r="N297"/>
  <c r="M297"/>
  <c r="L297"/>
  <c r="K297"/>
  <c r="J297"/>
  <c r="I297"/>
  <c r="H297"/>
  <c r="G297"/>
  <c r="F297"/>
  <c r="AF289"/>
  <c r="AE289"/>
  <c r="AD289"/>
  <c r="AC289"/>
  <c r="AB289"/>
  <c r="AA289"/>
  <c r="Z289"/>
  <c r="Y289"/>
  <c r="X289"/>
  <c r="W289"/>
  <c r="V289"/>
  <c r="U289"/>
  <c r="T289"/>
  <c r="S289"/>
  <c r="R289"/>
  <c r="Q289"/>
  <c r="P289"/>
  <c r="O289"/>
  <c r="N289"/>
  <c r="M289"/>
  <c r="L289"/>
  <c r="K289"/>
  <c r="J289"/>
  <c r="I289"/>
  <c r="H289"/>
  <c r="G289"/>
  <c r="F289"/>
  <c r="AF281"/>
  <c r="AE281"/>
  <c r="AD281"/>
  <c r="AC281"/>
  <c r="AB281"/>
  <c r="AA281"/>
  <c r="Z281"/>
  <c r="Y281"/>
  <c r="X281"/>
  <c r="W281"/>
  <c r="V281"/>
  <c r="U281"/>
  <c r="T281"/>
  <c r="S281"/>
  <c r="R281"/>
  <c r="Q281"/>
  <c r="P281"/>
  <c r="O281"/>
  <c r="N281"/>
  <c r="M281"/>
  <c r="L281"/>
  <c r="K281"/>
  <c r="J281"/>
  <c r="I281"/>
  <c r="H281"/>
  <c r="G281"/>
  <c r="F281"/>
  <c r="AF273"/>
  <c r="AE273"/>
  <c r="AD273"/>
  <c r="AC273"/>
  <c r="AB273"/>
  <c r="AA273"/>
  <c r="Z273"/>
  <c r="Y273"/>
  <c r="X273"/>
  <c r="W273"/>
  <c r="V273"/>
  <c r="U273"/>
  <c r="T273"/>
  <c r="S273"/>
  <c r="R273"/>
  <c r="Q273"/>
  <c r="P273"/>
  <c r="O273"/>
  <c r="N273"/>
  <c r="M273"/>
  <c r="L273"/>
  <c r="K273"/>
  <c r="J273"/>
  <c r="I273"/>
  <c r="H273"/>
  <c r="G273"/>
  <c r="F273"/>
  <c r="AF265"/>
  <c r="AE265"/>
  <c r="AD265"/>
  <c r="AC265"/>
  <c r="AB265"/>
  <c r="AA265"/>
  <c r="Z265"/>
  <c r="Y265"/>
  <c r="X265"/>
  <c r="W265"/>
  <c r="V265"/>
  <c r="U265"/>
  <c r="T265"/>
  <c r="S265"/>
  <c r="R265"/>
  <c r="Q265"/>
  <c r="P265"/>
  <c r="O265"/>
  <c r="N265"/>
  <c r="M265"/>
  <c r="L265"/>
  <c r="K265"/>
  <c r="J265"/>
  <c r="I265"/>
  <c r="H265"/>
  <c r="G265"/>
  <c r="F265"/>
  <c r="AF258"/>
  <c r="AE258"/>
  <c r="AD258"/>
  <c r="AC258"/>
  <c r="AB258"/>
  <c r="AA258"/>
  <c r="Z258"/>
  <c r="Y258"/>
  <c r="X258"/>
  <c r="W258"/>
  <c r="V258"/>
  <c r="U258"/>
  <c r="T258"/>
  <c r="S258"/>
  <c r="R258"/>
  <c r="Q258"/>
  <c r="P258"/>
  <c r="O258"/>
  <c r="N258"/>
  <c r="M258"/>
  <c r="L258"/>
  <c r="K258"/>
  <c r="J258"/>
  <c r="I258"/>
  <c r="H258"/>
  <c r="G258"/>
  <c r="F258"/>
  <c r="AF250"/>
  <c r="AE250"/>
  <c r="AD250"/>
  <c r="AC250"/>
  <c r="AB250"/>
  <c r="AA250"/>
  <c r="Z250"/>
  <c r="Y250"/>
  <c r="X250"/>
  <c r="W250"/>
  <c r="V250"/>
  <c r="U250"/>
  <c r="T250"/>
  <c r="S250"/>
  <c r="R250"/>
  <c r="Q250"/>
  <c r="P250"/>
  <c r="O250"/>
  <c r="N250"/>
  <c r="M250"/>
  <c r="L250"/>
  <c r="K250"/>
  <c r="J250"/>
  <c r="I250"/>
  <c r="H250"/>
  <c r="G250"/>
  <c r="F250"/>
  <c r="AF242"/>
  <c r="AE242"/>
  <c r="AD242"/>
  <c r="AC242"/>
  <c r="AB242"/>
  <c r="AA242"/>
  <c r="Z242"/>
  <c r="Y242"/>
  <c r="X242"/>
  <c r="W242"/>
  <c r="V242"/>
  <c r="U242"/>
  <c r="T242"/>
  <c r="S242"/>
  <c r="R242"/>
  <c r="Q242"/>
  <c r="P242"/>
  <c r="O242"/>
  <c r="N242"/>
  <c r="M242"/>
  <c r="L242"/>
  <c r="K242"/>
  <c r="J242"/>
  <c r="I242"/>
  <c r="H242"/>
  <c r="G242"/>
  <c r="F242"/>
  <c r="AF233"/>
  <c r="AE233"/>
  <c r="AD233"/>
  <c r="AC233"/>
  <c r="AB233"/>
  <c r="AA233"/>
  <c r="Z233"/>
  <c r="Y233"/>
  <c r="X233"/>
  <c r="W233"/>
  <c r="V233"/>
  <c r="U233"/>
  <c r="T233"/>
  <c r="S233"/>
  <c r="R233"/>
  <c r="Q233"/>
  <c r="P233"/>
  <c r="O233"/>
  <c r="N233"/>
  <c r="M233"/>
  <c r="L233"/>
  <c r="K233"/>
  <c r="J233"/>
  <c r="I233"/>
  <c r="H233"/>
  <c r="G233"/>
  <c r="F233"/>
  <c r="AF225"/>
  <c r="AE225"/>
  <c r="AD225"/>
  <c r="AC225"/>
  <c r="AB225"/>
  <c r="AA225"/>
  <c r="Z225"/>
  <c r="Y225"/>
  <c r="X225"/>
  <c r="W225"/>
  <c r="V225"/>
  <c r="U225"/>
  <c r="T225"/>
  <c r="S225"/>
  <c r="R225"/>
  <c r="Q225"/>
  <c r="P225"/>
  <c r="O225"/>
  <c r="N225"/>
  <c r="M225"/>
  <c r="L225"/>
  <c r="K225"/>
  <c r="J225"/>
  <c r="I225"/>
  <c r="H225"/>
  <c r="G225"/>
  <c r="F225"/>
  <c r="AF217"/>
  <c r="AE217"/>
  <c r="AD217"/>
  <c r="AC217"/>
  <c r="AB217"/>
  <c r="AA217"/>
  <c r="Z217"/>
  <c r="Y217"/>
  <c r="X217"/>
  <c r="W217"/>
  <c r="V217"/>
  <c r="U217"/>
  <c r="T217"/>
  <c r="S217"/>
  <c r="R217"/>
  <c r="Q217"/>
  <c r="P217"/>
  <c r="O217"/>
  <c r="N217"/>
  <c r="M217"/>
  <c r="L217"/>
  <c r="K217"/>
  <c r="J217"/>
  <c r="I217"/>
  <c r="H217"/>
  <c r="G217"/>
  <c r="F217"/>
  <c r="AF209"/>
  <c r="AE209"/>
  <c r="AD209"/>
  <c r="AC209"/>
  <c r="AB209"/>
  <c r="AA209"/>
  <c r="Z209"/>
  <c r="Y209"/>
  <c r="X209"/>
  <c r="W209"/>
  <c r="V209"/>
  <c r="U209"/>
  <c r="T209"/>
  <c r="S209"/>
  <c r="R209"/>
  <c r="Q209"/>
  <c r="P209"/>
  <c r="O209"/>
  <c r="N209"/>
  <c r="M209"/>
  <c r="L209"/>
  <c r="K209"/>
  <c r="J209"/>
  <c r="I209"/>
  <c r="H209"/>
  <c r="G209"/>
  <c r="F209"/>
  <c r="AF202"/>
  <c r="AE202"/>
  <c r="AD202"/>
  <c r="AC202"/>
  <c r="AB202"/>
  <c r="AA202"/>
  <c r="Z202"/>
  <c r="Y202"/>
  <c r="X202"/>
  <c r="W202"/>
  <c r="V202"/>
  <c r="U202"/>
  <c r="T202"/>
  <c r="S202"/>
  <c r="R202"/>
  <c r="Q202"/>
  <c r="P202"/>
  <c r="O202"/>
  <c r="N202"/>
  <c r="M202"/>
  <c r="L202"/>
  <c r="K202"/>
  <c r="J202"/>
  <c r="I202"/>
  <c r="H202"/>
  <c r="G202"/>
  <c r="F202"/>
  <c r="AF195"/>
  <c r="AE195"/>
  <c r="AD195"/>
  <c r="AC195"/>
  <c r="AB195"/>
  <c r="AA195"/>
  <c r="Z195"/>
  <c r="Y195"/>
  <c r="X195"/>
  <c r="W195"/>
  <c r="V195"/>
  <c r="U195"/>
  <c r="T195"/>
  <c r="S195"/>
  <c r="R195"/>
  <c r="Q195"/>
  <c r="P195"/>
  <c r="O195"/>
  <c r="N195"/>
  <c r="M195"/>
  <c r="L195"/>
  <c r="K195"/>
  <c r="J195"/>
  <c r="I195"/>
  <c r="H195"/>
  <c r="G195"/>
  <c r="F195"/>
  <c r="AF188"/>
  <c r="AE188"/>
  <c r="AD188"/>
  <c r="AC188"/>
  <c r="AB188"/>
  <c r="AA188"/>
  <c r="Z188"/>
  <c r="Y188"/>
  <c r="X188"/>
  <c r="W188"/>
  <c r="V188"/>
  <c r="U188"/>
  <c r="T188"/>
  <c r="S188"/>
  <c r="R188"/>
  <c r="Q188"/>
  <c r="P188"/>
  <c r="O188"/>
  <c r="N188"/>
  <c r="M188"/>
  <c r="L188"/>
  <c r="K188"/>
  <c r="J188"/>
  <c r="I188"/>
  <c r="H188"/>
  <c r="G188"/>
  <c r="F188"/>
  <c r="AF180"/>
  <c r="AE180"/>
  <c r="AD180"/>
  <c r="AC180"/>
  <c r="AB180"/>
  <c r="AA180"/>
  <c r="Z180"/>
  <c r="Y180"/>
  <c r="X180"/>
  <c r="W180"/>
  <c r="V180"/>
  <c r="U180"/>
  <c r="T180"/>
  <c r="S180"/>
  <c r="R180"/>
  <c r="Q180"/>
  <c r="P180"/>
  <c r="O180"/>
  <c r="N180"/>
  <c r="M180"/>
  <c r="L180"/>
  <c r="K180"/>
  <c r="J180"/>
  <c r="I180"/>
  <c r="H180"/>
  <c r="G180"/>
  <c r="F180"/>
  <c r="AF172"/>
  <c r="AE172"/>
  <c r="AD172"/>
  <c r="AC172"/>
  <c r="AB172"/>
  <c r="AA172"/>
  <c r="Z172"/>
  <c r="Y172"/>
  <c r="X172"/>
  <c r="W172"/>
  <c r="V172"/>
  <c r="U172"/>
  <c r="T172"/>
  <c r="S172"/>
  <c r="R172"/>
  <c r="Q172"/>
  <c r="P172"/>
  <c r="O172"/>
  <c r="N172"/>
  <c r="M172"/>
  <c r="L172"/>
  <c r="K172"/>
  <c r="J172"/>
  <c r="I172"/>
  <c r="H172"/>
  <c r="G172"/>
  <c r="F172"/>
  <c r="AF164"/>
  <c r="AE164"/>
  <c r="AD164"/>
  <c r="AC164"/>
  <c r="AB164"/>
  <c r="AA164"/>
  <c r="Z164"/>
  <c r="Y164"/>
  <c r="X164"/>
  <c r="W164"/>
  <c r="V164"/>
  <c r="U164"/>
  <c r="T164"/>
  <c r="S164"/>
  <c r="R164"/>
  <c r="Q164"/>
  <c r="P164"/>
  <c r="O164"/>
  <c r="N164"/>
  <c r="M164"/>
  <c r="L164"/>
  <c r="K164"/>
  <c r="J164"/>
  <c r="I164"/>
  <c r="H164"/>
  <c r="G164"/>
  <c r="F164"/>
  <c r="AF157"/>
  <c r="AE157"/>
  <c r="AD157"/>
  <c r="AC157"/>
  <c r="AB157"/>
  <c r="AA157"/>
  <c r="Z157"/>
  <c r="Y157"/>
  <c r="X157"/>
  <c r="W157"/>
  <c r="V157"/>
  <c r="U157"/>
  <c r="T157"/>
  <c r="S157"/>
  <c r="R157"/>
  <c r="Q157"/>
  <c r="P157"/>
  <c r="O157"/>
  <c r="N157"/>
  <c r="M157"/>
  <c r="L157"/>
  <c r="K157"/>
  <c r="J157"/>
  <c r="I157"/>
  <c r="H157"/>
  <c r="G157"/>
  <c r="F157"/>
  <c r="AF149"/>
  <c r="AE149"/>
  <c r="AD149"/>
  <c r="AC149"/>
  <c r="AB149"/>
  <c r="AA149"/>
  <c r="Z149"/>
  <c r="Y149"/>
  <c r="X149"/>
  <c r="W149"/>
  <c r="V149"/>
  <c r="U149"/>
  <c r="T149"/>
  <c r="S149"/>
  <c r="R149"/>
  <c r="Q149"/>
  <c r="P149"/>
  <c r="O149"/>
  <c r="N149"/>
  <c r="M149"/>
  <c r="L149"/>
  <c r="K149"/>
  <c r="J149"/>
  <c r="I149"/>
  <c r="H149"/>
  <c r="G149"/>
  <c r="F149"/>
  <c r="AF141"/>
  <c r="AE141"/>
  <c r="AD141"/>
  <c r="AC141"/>
  <c r="AB141"/>
  <c r="AA141"/>
  <c r="Z141"/>
  <c r="Y141"/>
  <c r="X141"/>
  <c r="W141"/>
  <c r="V141"/>
  <c r="U141"/>
  <c r="T141"/>
  <c r="S141"/>
  <c r="R141"/>
  <c r="Q141"/>
  <c r="P141"/>
  <c r="O141"/>
  <c r="N141"/>
  <c r="M141"/>
  <c r="L141"/>
  <c r="K141"/>
  <c r="J141"/>
  <c r="I141"/>
  <c r="H141"/>
  <c r="G141"/>
  <c r="F141"/>
  <c r="AF133"/>
  <c r="AE133"/>
  <c r="AD133"/>
  <c r="AC133"/>
  <c r="AB133"/>
  <c r="AA133"/>
  <c r="Z133"/>
  <c r="Y133"/>
  <c r="X133"/>
  <c r="W133"/>
  <c r="V133"/>
  <c r="U133"/>
  <c r="T133"/>
  <c r="S133"/>
  <c r="R133"/>
  <c r="Q133"/>
  <c r="P133"/>
  <c r="O133"/>
  <c r="N133"/>
  <c r="M133"/>
  <c r="L133"/>
  <c r="K133"/>
  <c r="J133"/>
  <c r="I133"/>
  <c r="H133"/>
  <c r="G133"/>
  <c r="F133"/>
  <c r="AF126"/>
  <c r="AE126"/>
  <c r="AD126"/>
  <c r="AC126"/>
  <c r="AB126"/>
  <c r="AA126"/>
  <c r="Z126"/>
  <c r="Y126"/>
  <c r="X126"/>
  <c r="W126"/>
  <c r="V126"/>
  <c r="U126"/>
  <c r="T126"/>
  <c r="S126"/>
  <c r="R126"/>
  <c r="Q126"/>
  <c r="P126"/>
  <c r="O126"/>
  <c r="N126"/>
  <c r="M126"/>
  <c r="L126"/>
  <c r="K126"/>
  <c r="J126"/>
  <c r="I126"/>
  <c r="H126"/>
  <c r="G126"/>
  <c r="F126"/>
  <c r="AF119"/>
  <c r="AE119"/>
  <c r="AD119"/>
  <c r="AC119"/>
  <c r="AB119"/>
  <c r="AA119"/>
  <c r="Z119"/>
  <c r="Y119"/>
  <c r="X119"/>
  <c r="W119"/>
  <c r="V119"/>
  <c r="U119"/>
  <c r="T119"/>
  <c r="S119"/>
  <c r="R119"/>
  <c r="Q119"/>
  <c r="P119"/>
  <c r="O119"/>
  <c r="N119"/>
  <c r="M119"/>
  <c r="L119"/>
  <c r="K119"/>
  <c r="J119"/>
  <c r="I119"/>
  <c r="H119"/>
  <c r="G119"/>
  <c r="F119"/>
  <c r="AF111"/>
  <c r="AE111"/>
  <c r="AD111"/>
  <c r="AC111"/>
  <c r="AB111"/>
  <c r="AA111"/>
  <c r="Z111"/>
  <c r="Y111"/>
  <c r="X111"/>
  <c r="W111"/>
  <c r="V111"/>
  <c r="U111"/>
  <c r="T111"/>
  <c r="S111"/>
  <c r="R111"/>
  <c r="Q111"/>
  <c r="P111"/>
  <c r="O111"/>
  <c r="N111"/>
  <c r="M111"/>
  <c r="L111"/>
  <c r="K111"/>
  <c r="J111"/>
  <c r="I111"/>
  <c r="H111"/>
  <c r="G111"/>
  <c r="F111"/>
  <c r="AF103"/>
  <c r="AE103"/>
  <c r="AD103"/>
  <c r="AC103"/>
  <c r="AB103"/>
  <c r="AA103"/>
  <c r="Z103"/>
  <c r="Y103"/>
  <c r="X103"/>
  <c r="W103"/>
  <c r="V103"/>
  <c r="U103"/>
  <c r="T103"/>
  <c r="S103"/>
  <c r="R103"/>
  <c r="Q103"/>
  <c r="P103"/>
  <c r="O103"/>
  <c r="N103"/>
  <c r="M103"/>
  <c r="L103"/>
  <c r="K103"/>
  <c r="J103"/>
  <c r="I103"/>
  <c r="H103"/>
  <c r="G103"/>
  <c r="F103"/>
  <c r="AF95"/>
  <c r="AE95"/>
  <c r="AD95"/>
  <c r="AC95"/>
  <c r="AB95"/>
  <c r="AA95"/>
  <c r="Z95"/>
  <c r="Y95"/>
  <c r="X95"/>
  <c r="W95"/>
  <c r="V95"/>
  <c r="U95"/>
  <c r="T95"/>
  <c r="S95"/>
  <c r="R95"/>
  <c r="Q95"/>
  <c r="P95"/>
  <c r="O95"/>
  <c r="N95"/>
  <c r="M95"/>
  <c r="L95"/>
  <c r="K95"/>
  <c r="J95"/>
  <c r="I95"/>
  <c r="H95"/>
  <c r="G95"/>
  <c r="F95"/>
  <c r="AF87"/>
  <c r="AE87"/>
  <c r="AD87"/>
  <c r="AC87"/>
  <c r="AB87"/>
  <c r="AA87"/>
  <c r="Z87"/>
  <c r="Y87"/>
  <c r="X87"/>
  <c r="W87"/>
  <c r="V87"/>
  <c r="U87"/>
  <c r="T87"/>
  <c r="S87"/>
  <c r="R87"/>
  <c r="Q87"/>
  <c r="P87"/>
  <c r="O87"/>
  <c r="N87"/>
  <c r="M87"/>
  <c r="L87"/>
  <c r="K87"/>
  <c r="J87"/>
  <c r="I87"/>
  <c r="H87"/>
  <c r="G87"/>
  <c r="F87"/>
  <c r="AF78"/>
  <c r="AE78"/>
  <c r="AD78"/>
  <c r="AC78"/>
  <c r="AB78"/>
  <c r="AA78"/>
  <c r="Z78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AF69"/>
  <c r="AE69"/>
  <c r="AD69"/>
  <c r="AC69"/>
  <c r="AB69"/>
  <c r="AA69"/>
  <c r="Z69"/>
  <c r="Y69"/>
  <c r="X69"/>
  <c r="W69"/>
  <c r="V69"/>
  <c r="U69"/>
  <c r="T69"/>
  <c r="S69"/>
  <c r="R69"/>
  <c r="Q69"/>
  <c r="P69"/>
  <c r="O69"/>
  <c r="N69"/>
  <c r="M69"/>
  <c r="L69"/>
  <c r="K69"/>
  <c r="J69"/>
  <c r="I69"/>
  <c r="H69"/>
  <c r="G69"/>
  <c r="F69"/>
  <c r="AF61"/>
  <c r="AE61"/>
  <c r="AD61"/>
  <c r="AC61"/>
  <c r="AB61"/>
  <c r="AA61"/>
  <c r="Z61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AF50"/>
  <c r="AE50"/>
  <c r="AD50"/>
  <c r="AC50"/>
  <c r="AB50"/>
  <c r="AA50"/>
  <c r="Z50"/>
  <c r="Y50"/>
  <c r="X50"/>
  <c r="W50"/>
  <c r="V50"/>
  <c r="U50"/>
  <c r="T50"/>
  <c r="S50"/>
  <c r="R50"/>
  <c r="Q50"/>
  <c r="P50"/>
  <c r="O50"/>
  <c r="N50"/>
  <c r="M50"/>
  <c r="L50"/>
  <c r="K50"/>
  <c r="J50"/>
  <c r="I50"/>
  <c r="H50"/>
  <c r="G50"/>
  <c r="F50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G576" i="8"/>
  <c r="F576"/>
  <c r="E576"/>
  <c r="G566"/>
  <c r="F566"/>
  <c r="E566"/>
  <c r="G562"/>
  <c r="F562"/>
  <c r="E562"/>
  <c r="G552"/>
  <c r="F552"/>
  <c r="E552"/>
  <c r="G548"/>
  <c r="F548"/>
  <c r="E548"/>
  <c r="G538"/>
  <c r="F538"/>
  <c r="E538"/>
  <c r="G533"/>
  <c r="F533"/>
  <c r="E533"/>
  <c r="G523"/>
  <c r="F523"/>
  <c r="E523"/>
  <c r="G519"/>
  <c r="F519"/>
  <c r="E519"/>
  <c r="G509"/>
  <c r="F509"/>
  <c r="E509"/>
  <c r="G505"/>
  <c r="F505"/>
  <c r="E505"/>
  <c r="G495"/>
  <c r="F495"/>
  <c r="E495"/>
  <c r="G492"/>
  <c r="F492"/>
  <c r="E492"/>
  <c r="G482"/>
  <c r="F482"/>
  <c r="E482"/>
  <c r="G478"/>
  <c r="F478"/>
  <c r="E478"/>
  <c r="G468"/>
  <c r="F468"/>
  <c r="E468"/>
  <c r="G464"/>
  <c r="F464"/>
  <c r="E464"/>
  <c r="G454"/>
  <c r="F454"/>
  <c r="E454"/>
  <c r="G450"/>
  <c r="F450"/>
  <c r="E450"/>
  <c r="G440"/>
  <c r="F440"/>
  <c r="E440"/>
  <c r="G436"/>
  <c r="F436"/>
  <c r="E436"/>
  <c r="G426"/>
  <c r="F426"/>
  <c r="E426"/>
  <c r="G422"/>
  <c r="F422"/>
  <c r="E422"/>
  <c r="G412"/>
  <c r="F412"/>
  <c r="E412"/>
  <c r="G407"/>
  <c r="F407"/>
  <c r="E407"/>
  <c r="G397"/>
  <c r="F397"/>
  <c r="E397"/>
  <c r="G393"/>
  <c r="F393"/>
  <c r="E393"/>
  <c r="G383"/>
  <c r="F383"/>
  <c r="E383"/>
  <c r="G380"/>
  <c r="F380"/>
  <c r="E380"/>
  <c r="G370"/>
  <c r="F370"/>
  <c r="E370"/>
  <c r="G367"/>
  <c r="F367"/>
  <c r="E367"/>
  <c r="G357"/>
  <c r="F357"/>
  <c r="E357"/>
  <c r="G353"/>
  <c r="F353"/>
  <c r="E353"/>
  <c r="G343"/>
  <c r="F343"/>
  <c r="E343"/>
  <c r="G339"/>
  <c r="F339"/>
  <c r="E339"/>
  <c r="G329"/>
  <c r="F329"/>
  <c r="E329"/>
  <c r="G325"/>
  <c r="F325"/>
  <c r="E325"/>
  <c r="G315"/>
  <c r="F315"/>
  <c r="E315"/>
  <c r="G311"/>
  <c r="F311"/>
  <c r="E311"/>
  <c r="G301"/>
  <c r="F301"/>
  <c r="E301"/>
  <c r="G297"/>
  <c r="F297"/>
  <c r="E297"/>
  <c r="G287"/>
  <c r="F287"/>
  <c r="E287"/>
  <c r="G283"/>
  <c r="F283"/>
  <c r="E283"/>
  <c r="G273"/>
  <c r="F273"/>
  <c r="E273"/>
  <c r="G269"/>
  <c r="F269"/>
  <c r="E269"/>
  <c r="G259"/>
  <c r="F259"/>
  <c r="E259"/>
  <c r="G256"/>
  <c r="F256"/>
  <c r="E256"/>
  <c r="G246"/>
  <c r="F246"/>
  <c r="E246"/>
  <c r="G243"/>
  <c r="F243"/>
  <c r="E243"/>
  <c r="G233"/>
  <c r="F233"/>
  <c r="E233"/>
  <c r="G229"/>
  <c r="F229"/>
  <c r="E229"/>
  <c r="G219"/>
  <c r="F219"/>
  <c r="E219"/>
  <c r="G216"/>
  <c r="F216"/>
  <c r="E216"/>
  <c r="G205"/>
  <c r="F205"/>
  <c r="E205"/>
  <c r="G201"/>
  <c r="F201"/>
  <c r="E201"/>
  <c r="G191"/>
  <c r="F191"/>
  <c r="E191"/>
  <c r="G187"/>
  <c r="F187"/>
  <c r="E187"/>
  <c r="G176"/>
  <c r="F176"/>
  <c r="E176"/>
  <c r="G172"/>
  <c r="F172"/>
  <c r="E172"/>
  <c r="G162"/>
  <c r="F162"/>
  <c r="E162"/>
  <c r="G157"/>
  <c r="F157"/>
  <c r="E157"/>
  <c r="G147"/>
  <c r="F147"/>
  <c r="E147"/>
  <c r="G143"/>
  <c r="F143"/>
  <c r="E143"/>
  <c r="G133"/>
  <c r="F133"/>
  <c r="E133"/>
  <c r="G128"/>
  <c r="F128"/>
  <c r="E128"/>
  <c r="G117"/>
  <c r="F117"/>
  <c r="E117"/>
  <c r="G113"/>
  <c r="F113"/>
  <c r="E113"/>
  <c r="G102"/>
  <c r="F102"/>
  <c r="E102"/>
  <c r="G99"/>
  <c r="F99"/>
  <c r="E99"/>
  <c r="G90"/>
  <c r="F90"/>
  <c r="E90"/>
  <c r="G80"/>
  <c r="F80"/>
  <c r="E80"/>
  <c r="G75"/>
  <c r="F75"/>
  <c r="E75"/>
  <c r="G65"/>
  <c r="F65"/>
  <c r="E65"/>
  <c r="G55"/>
  <c r="F55"/>
  <c r="E55"/>
  <c r="G45"/>
  <c r="F45"/>
  <c r="E45"/>
  <c r="G35"/>
  <c r="F35"/>
  <c r="E35"/>
  <c r="G31"/>
  <c r="F31"/>
  <c r="E31"/>
  <c r="G20"/>
  <c r="F20"/>
  <c r="E20"/>
  <c r="G9"/>
  <c r="F9"/>
  <c r="E9"/>
  <c r="P319" i="7"/>
  <c r="O319"/>
  <c r="N319"/>
  <c r="M319"/>
  <c r="L319"/>
  <c r="K319"/>
  <c r="J319"/>
  <c r="I319"/>
  <c r="H319"/>
  <c r="G319"/>
  <c r="F319"/>
  <c r="P311"/>
  <c r="O311"/>
  <c r="N311"/>
  <c r="M311"/>
  <c r="L311"/>
  <c r="K311"/>
  <c r="J311"/>
  <c r="I311"/>
  <c r="H311"/>
  <c r="G311"/>
  <c r="F311"/>
  <c r="P303"/>
  <c r="O303"/>
  <c r="N303"/>
  <c r="M303"/>
  <c r="L303"/>
  <c r="K303"/>
  <c r="J303"/>
  <c r="I303"/>
  <c r="H303"/>
  <c r="G303"/>
  <c r="F303"/>
  <c r="P295"/>
  <c r="O295"/>
  <c r="N295"/>
  <c r="M295"/>
  <c r="L295"/>
  <c r="K295"/>
  <c r="J295"/>
  <c r="I295"/>
  <c r="H295"/>
  <c r="G295"/>
  <c r="F295"/>
  <c r="P287"/>
  <c r="O287"/>
  <c r="N287"/>
  <c r="M287"/>
  <c r="L287"/>
  <c r="K287"/>
  <c r="J287"/>
  <c r="I287"/>
  <c r="H287"/>
  <c r="G287"/>
  <c r="F287"/>
  <c r="P279"/>
  <c r="O279"/>
  <c r="N279"/>
  <c r="M279"/>
  <c r="L279"/>
  <c r="K279"/>
  <c r="J279"/>
  <c r="I279"/>
  <c r="H279"/>
  <c r="G279"/>
  <c r="F279"/>
  <c r="P271"/>
  <c r="O271"/>
  <c r="N271"/>
  <c r="M271"/>
  <c r="L271"/>
  <c r="K271"/>
  <c r="J271"/>
  <c r="I271"/>
  <c r="H271"/>
  <c r="G271"/>
  <c r="F271"/>
  <c r="P264"/>
  <c r="O264"/>
  <c r="N264"/>
  <c r="M264"/>
  <c r="L264"/>
  <c r="K264"/>
  <c r="J264"/>
  <c r="I264"/>
  <c r="H264"/>
  <c r="G264"/>
  <c r="F264"/>
  <c r="P256"/>
  <c r="O256"/>
  <c r="N256"/>
  <c r="M256"/>
  <c r="L256"/>
  <c r="K256"/>
  <c r="J256"/>
  <c r="I256"/>
  <c r="H256"/>
  <c r="G256"/>
  <c r="F256"/>
  <c r="P248"/>
  <c r="O248"/>
  <c r="N248"/>
  <c r="M248"/>
  <c r="L248"/>
  <c r="K248"/>
  <c r="J248"/>
  <c r="I248"/>
  <c r="H248"/>
  <c r="G248"/>
  <c r="F248"/>
  <c r="P239"/>
  <c r="O239"/>
  <c r="N239"/>
  <c r="M239"/>
  <c r="L239"/>
  <c r="K239"/>
  <c r="J239"/>
  <c r="I239"/>
  <c r="H239"/>
  <c r="G239"/>
  <c r="F239"/>
  <c r="P231"/>
  <c r="O231"/>
  <c r="N231"/>
  <c r="M231"/>
  <c r="L231"/>
  <c r="K231"/>
  <c r="J231"/>
  <c r="I231"/>
  <c r="H231"/>
  <c r="G231"/>
  <c r="F231"/>
  <c r="P223"/>
  <c r="O223"/>
  <c r="N223"/>
  <c r="M223"/>
  <c r="L223"/>
  <c r="K223"/>
  <c r="J223"/>
  <c r="I223"/>
  <c r="H223"/>
  <c r="G223"/>
  <c r="F223"/>
  <c r="P215"/>
  <c r="O215"/>
  <c r="N215"/>
  <c r="M215"/>
  <c r="L215"/>
  <c r="K215"/>
  <c r="J215"/>
  <c r="I215"/>
  <c r="H215"/>
  <c r="G215"/>
  <c r="F215"/>
  <c r="P208"/>
  <c r="O208"/>
  <c r="N208"/>
  <c r="M208"/>
  <c r="L208"/>
  <c r="K208"/>
  <c r="J208"/>
  <c r="I208"/>
  <c r="H208"/>
  <c r="G208"/>
  <c r="F208"/>
  <c r="P201"/>
  <c r="O201"/>
  <c r="N201"/>
  <c r="M201"/>
  <c r="L201"/>
  <c r="K201"/>
  <c r="J201"/>
  <c r="I201"/>
  <c r="H201"/>
  <c r="G201"/>
  <c r="F201"/>
  <c r="P194"/>
  <c r="O194"/>
  <c r="N194"/>
  <c r="M194"/>
  <c r="L194"/>
  <c r="K194"/>
  <c r="J194"/>
  <c r="I194"/>
  <c r="H194"/>
  <c r="G194"/>
  <c r="F194"/>
  <c r="P186"/>
  <c r="O186"/>
  <c r="N186"/>
  <c r="M186"/>
  <c r="L186"/>
  <c r="K186"/>
  <c r="J186"/>
  <c r="I186"/>
  <c r="H186"/>
  <c r="G186"/>
  <c r="F186"/>
  <c r="P178"/>
  <c r="O178"/>
  <c r="N178"/>
  <c r="M178"/>
  <c r="L178"/>
  <c r="K178"/>
  <c r="J178"/>
  <c r="I178"/>
  <c r="H178"/>
  <c r="G178"/>
  <c r="F178"/>
  <c r="P170"/>
  <c r="O170"/>
  <c r="N170"/>
  <c r="M170"/>
  <c r="L170"/>
  <c r="K170"/>
  <c r="J170"/>
  <c r="I170"/>
  <c r="H170"/>
  <c r="G170"/>
  <c r="F170"/>
  <c r="P163"/>
  <c r="O163"/>
  <c r="N163"/>
  <c r="M163"/>
  <c r="L163"/>
  <c r="K163"/>
  <c r="J163"/>
  <c r="I163"/>
  <c r="H163"/>
  <c r="G163"/>
  <c r="F163"/>
  <c r="P155"/>
  <c r="O155"/>
  <c r="N155"/>
  <c r="M155"/>
  <c r="L155"/>
  <c r="K155"/>
  <c r="J155"/>
  <c r="I155"/>
  <c r="H155"/>
  <c r="G155"/>
  <c r="F155"/>
  <c r="P147"/>
  <c r="O147"/>
  <c r="N147"/>
  <c r="M147"/>
  <c r="L147"/>
  <c r="K147"/>
  <c r="J147"/>
  <c r="I147"/>
  <c r="H147"/>
  <c r="G147"/>
  <c r="F147"/>
  <c r="P139"/>
  <c r="O139"/>
  <c r="N139"/>
  <c r="M139"/>
  <c r="L139"/>
  <c r="K139"/>
  <c r="J139"/>
  <c r="I139"/>
  <c r="H139"/>
  <c r="G139"/>
  <c r="F139"/>
  <c r="P132"/>
  <c r="O132"/>
  <c r="N132"/>
  <c r="M132"/>
  <c r="L132"/>
  <c r="K132"/>
  <c r="J132"/>
  <c r="I132"/>
  <c r="H132"/>
  <c r="G132"/>
  <c r="F132"/>
  <c r="P125"/>
  <c r="O125"/>
  <c r="N125"/>
  <c r="M125"/>
  <c r="L125"/>
  <c r="K125"/>
  <c r="J125"/>
  <c r="I125"/>
  <c r="H125"/>
  <c r="G125"/>
  <c r="F125"/>
  <c r="P117"/>
  <c r="O117"/>
  <c r="N117"/>
  <c r="M117"/>
  <c r="L117"/>
  <c r="K117"/>
  <c r="J117"/>
  <c r="I117"/>
  <c r="H117"/>
  <c r="G117"/>
  <c r="F117"/>
  <c r="P109"/>
  <c r="O109"/>
  <c r="N109"/>
  <c r="M109"/>
  <c r="L109"/>
  <c r="K109"/>
  <c r="J109"/>
  <c r="I109"/>
  <c r="H109"/>
  <c r="G109"/>
  <c r="F109"/>
  <c r="P101"/>
  <c r="O101"/>
  <c r="N101"/>
  <c r="M101"/>
  <c r="L101"/>
  <c r="K101"/>
  <c r="J101"/>
  <c r="I101"/>
  <c r="H101"/>
  <c r="G101"/>
  <c r="F101"/>
  <c r="P92"/>
  <c r="O92"/>
  <c r="N92"/>
  <c r="M92"/>
  <c r="L92"/>
  <c r="K92"/>
  <c r="J92"/>
  <c r="I92"/>
  <c r="H92"/>
  <c r="G92"/>
  <c r="F92"/>
  <c r="P83"/>
  <c r="O83"/>
  <c r="N83"/>
  <c r="M83"/>
  <c r="L83"/>
  <c r="K83"/>
  <c r="J83"/>
  <c r="I83"/>
  <c r="H83"/>
  <c r="G83"/>
  <c r="F83"/>
  <c r="P74"/>
  <c r="O74"/>
  <c r="N74"/>
  <c r="M74"/>
  <c r="L74"/>
  <c r="K74"/>
  <c r="J74"/>
  <c r="I74"/>
  <c r="H74"/>
  <c r="G74"/>
  <c r="F74"/>
  <c r="P66"/>
  <c r="O66"/>
  <c r="N66"/>
  <c r="M66"/>
  <c r="L66"/>
  <c r="K66"/>
  <c r="J66"/>
  <c r="I66"/>
  <c r="H66"/>
  <c r="G66"/>
  <c r="F66"/>
  <c r="P55"/>
  <c r="O55"/>
  <c r="N55"/>
  <c r="M55"/>
  <c r="L55"/>
  <c r="K55"/>
  <c r="J55"/>
  <c r="I55"/>
  <c r="H55"/>
  <c r="G55"/>
  <c r="F55"/>
  <c r="P46"/>
  <c r="O46"/>
  <c r="N46"/>
  <c r="M46"/>
  <c r="L46"/>
  <c r="K46"/>
  <c r="J46"/>
  <c r="I46"/>
  <c r="H46"/>
  <c r="G46"/>
  <c r="F46"/>
  <c r="P38"/>
  <c r="O38"/>
  <c r="N38"/>
  <c r="M38"/>
  <c r="L38"/>
  <c r="K38"/>
  <c r="J38"/>
  <c r="I38"/>
  <c r="H38"/>
  <c r="G38"/>
  <c r="F38"/>
  <c r="P28"/>
  <c r="O28"/>
  <c r="N28"/>
  <c r="M28"/>
  <c r="L28"/>
  <c r="K28"/>
  <c r="J28"/>
  <c r="I28"/>
  <c r="H28"/>
  <c r="G28"/>
  <c r="F28"/>
  <c r="P20"/>
  <c r="O20"/>
  <c r="N20"/>
  <c r="M20"/>
  <c r="L20"/>
  <c r="K20"/>
  <c r="J20"/>
  <c r="I20"/>
  <c r="H20"/>
  <c r="G20"/>
  <c r="F20"/>
  <c r="P9"/>
  <c r="O9"/>
  <c r="N9"/>
  <c r="M9"/>
  <c r="L9"/>
  <c r="K9"/>
  <c r="J9"/>
  <c r="I9"/>
  <c r="H9"/>
  <c r="G9"/>
  <c r="F9"/>
  <c r="F315" i="31"/>
  <c r="E315"/>
  <c r="D315"/>
  <c r="F306"/>
  <c r="E306"/>
  <c r="D306"/>
  <c r="F298"/>
  <c r="E298"/>
  <c r="D298"/>
  <c r="F290"/>
  <c r="E290"/>
  <c r="D290"/>
  <c r="F281"/>
  <c r="E281"/>
  <c r="D281"/>
  <c r="F273"/>
  <c r="E273"/>
  <c r="D273"/>
  <c r="F265"/>
  <c r="E265"/>
  <c r="D265"/>
  <c r="F256"/>
  <c r="E256"/>
  <c r="D256"/>
  <c r="F247"/>
  <c r="E247"/>
  <c r="D247"/>
  <c r="F238"/>
  <c r="E238"/>
  <c r="D238"/>
  <c r="F229"/>
  <c r="E229"/>
  <c r="D229"/>
  <c r="F221"/>
  <c r="E221"/>
  <c r="D221"/>
  <c r="F212"/>
  <c r="E212"/>
  <c r="D212"/>
  <c r="F204"/>
  <c r="E204"/>
  <c r="D204"/>
  <c r="F197"/>
  <c r="E197"/>
  <c r="D197"/>
  <c r="F190"/>
  <c r="E190"/>
  <c r="D190"/>
  <c r="F182"/>
  <c r="E182"/>
  <c r="D182"/>
  <c r="F173"/>
  <c r="E173"/>
  <c r="D173"/>
  <c r="F165"/>
  <c r="E165"/>
  <c r="D165"/>
  <c r="F158"/>
  <c r="E158"/>
  <c r="D158"/>
  <c r="F149"/>
  <c r="E149"/>
  <c r="D149"/>
  <c r="F140"/>
  <c r="E140"/>
  <c r="D140"/>
  <c r="F132"/>
  <c r="E132"/>
  <c r="D132"/>
  <c r="F125"/>
  <c r="E125"/>
  <c r="D125"/>
  <c r="F118"/>
  <c r="E118"/>
  <c r="D118"/>
  <c r="F110"/>
  <c r="E110"/>
  <c r="D110"/>
  <c r="F102"/>
  <c r="E102"/>
  <c r="D102"/>
  <c r="F94"/>
  <c r="E94"/>
  <c r="D94"/>
  <c r="F86"/>
  <c r="E86"/>
  <c r="D86"/>
  <c r="F77"/>
  <c r="E77"/>
  <c r="D77"/>
  <c r="F68"/>
  <c r="E68"/>
  <c r="D68"/>
  <c r="F60"/>
  <c r="E60"/>
  <c r="D60"/>
  <c r="F50"/>
  <c r="E50"/>
  <c r="D50"/>
  <c r="F42"/>
  <c r="E42"/>
  <c r="D42"/>
  <c r="F35"/>
  <c r="E35"/>
  <c r="D35"/>
  <c r="F26"/>
  <c r="E26"/>
  <c r="D26"/>
  <c r="F19"/>
  <c r="E19"/>
  <c r="D19"/>
  <c r="F9"/>
  <c r="E9"/>
  <c r="D9"/>
  <c r="V223" i="6"/>
  <c r="V222" s="1"/>
  <c r="U223"/>
  <c r="U222" s="1"/>
  <c r="T223"/>
  <c r="T222" s="1"/>
  <c r="S223"/>
  <c r="S222" s="1"/>
  <c r="R223"/>
  <c r="R222" s="1"/>
  <c r="Q223"/>
  <c r="Q222" s="1"/>
  <c r="P223"/>
  <c r="P222" s="1"/>
  <c r="L223"/>
  <c r="L222" s="1"/>
  <c r="K223"/>
  <c r="K222" s="1"/>
  <c r="J223"/>
  <c r="J222" s="1"/>
  <c r="I223"/>
  <c r="I222" s="1"/>
  <c r="H223"/>
  <c r="H222" s="1"/>
  <c r="G223"/>
  <c r="G222" s="1"/>
  <c r="F223"/>
  <c r="F222" s="1"/>
  <c r="E223"/>
  <c r="E222" s="1"/>
  <c r="V220"/>
  <c r="U220"/>
  <c r="T220"/>
  <c r="S220"/>
  <c r="R220"/>
  <c r="Q220"/>
  <c r="P220"/>
  <c r="L220"/>
  <c r="K220"/>
  <c r="J220"/>
  <c r="I220"/>
  <c r="H220"/>
  <c r="G220"/>
  <c r="F220"/>
  <c r="E220"/>
  <c r="V218"/>
  <c r="U218"/>
  <c r="T218"/>
  <c r="S218"/>
  <c r="R218"/>
  <c r="Q218"/>
  <c r="P218"/>
  <c r="L218"/>
  <c r="K218"/>
  <c r="J218"/>
  <c r="I218"/>
  <c r="H218"/>
  <c r="G218"/>
  <c r="F218"/>
  <c r="E218"/>
  <c r="V215"/>
  <c r="U215"/>
  <c r="T215"/>
  <c r="S215"/>
  <c r="R215"/>
  <c r="Q215"/>
  <c r="P215"/>
  <c r="L215"/>
  <c r="K215"/>
  <c r="J215"/>
  <c r="I215"/>
  <c r="H215"/>
  <c r="G215"/>
  <c r="F215"/>
  <c r="E215"/>
  <c r="V213"/>
  <c r="U213"/>
  <c r="T213"/>
  <c r="S213"/>
  <c r="R213"/>
  <c r="Q213"/>
  <c r="P213"/>
  <c r="L213"/>
  <c r="K213"/>
  <c r="J213"/>
  <c r="I213"/>
  <c r="H213"/>
  <c r="G213"/>
  <c r="F213"/>
  <c r="E213"/>
  <c r="V210"/>
  <c r="U210"/>
  <c r="T210"/>
  <c r="S210"/>
  <c r="R210"/>
  <c r="Q210"/>
  <c r="P210"/>
  <c r="L210"/>
  <c r="K210"/>
  <c r="J210"/>
  <c r="I210"/>
  <c r="H210"/>
  <c r="G210"/>
  <c r="F210"/>
  <c r="E210"/>
  <c r="V208"/>
  <c r="U208"/>
  <c r="T208"/>
  <c r="S208"/>
  <c r="R208"/>
  <c r="Q208"/>
  <c r="P208"/>
  <c r="L208"/>
  <c r="K208"/>
  <c r="J208"/>
  <c r="I208"/>
  <c r="H208"/>
  <c r="G208"/>
  <c r="F208"/>
  <c r="E208"/>
  <c r="V204"/>
  <c r="U204"/>
  <c r="T204"/>
  <c r="S204"/>
  <c r="R204"/>
  <c r="Q204"/>
  <c r="P204"/>
  <c r="L204"/>
  <c r="K204"/>
  <c r="J204"/>
  <c r="I204"/>
  <c r="H204"/>
  <c r="G204"/>
  <c r="F204"/>
  <c r="E204"/>
  <c r="V202"/>
  <c r="U202"/>
  <c r="T202"/>
  <c r="S202"/>
  <c r="R202"/>
  <c r="Q202"/>
  <c r="P202"/>
  <c r="L202"/>
  <c r="K202"/>
  <c r="J202"/>
  <c r="I202"/>
  <c r="H202"/>
  <c r="G202"/>
  <c r="F202"/>
  <c r="E202"/>
  <c r="V199"/>
  <c r="U199"/>
  <c r="T199"/>
  <c r="S199"/>
  <c r="R199"/>
  <c r="Q199"/>
  <c r="P199"/>
  <c r="L199"/>
  <c r="K199"/>
  <c r="J199"/>
  <c r="I199"/>
  <c r="H199"/>
  <c r="G199"/>
  <c r="F199"/>
  <c r="E199"/>
  <c r="V197"/>
  <c r="U197"/>
  <c r="T197"/>
  <c r="S197"/>
  <c r="R197"/>
  <c r="Q197"/>
  <c r="P197"/>
  <c r="L197"/>
  <c r="K197"/>
  <c r="J197"/>
  <c r="I197"/>
  <c r="H197"/>
  <c r="G197"/>
  <c r="F197"/>
  <c r="E197"/>
  <c r="V194"/>
  <c r="U194"/>
  <c r="T194"/>
  <c r="S194"/>
  <c r="R194"/>
  <c r="Q194"/>
  <c r="P194"/>
  <c r="L194"/>
  <c r="K194"/>
  <c r="J194"/>
  <c r="I194"/>
  <c r="H194"/>
  <c r="G194"/>
  <c r="F194"/>
  <c r="E194"/>
  <c r="V192"/>
  <c r="U192"/>
  <c r="T192"/>
  <c r="S192"/>
  <c r="R192"/>
  <c r="Q192"/>
  <c r="P192"/>
  <c r="L192"/>
  <c r="K192"/>
  <c r="J192"/>
  <c r="I192"/>
  <c r="H192"/>
  <c r="G192"/>
  <c r="F192"/>
  <c r="E192"/>
  <c r="V189"/>
  <c r="U189"/>
  <c r="T189"/>
  <c r="S189"/>
  <c r="R189"/>
  <c r="Q189"/>
  <c r="P189"/>
  <c r="L189"/>
  <c r="K189"/>
  <c r="J189"/>
  <c r="I189"/>
  <c r="H189"/>
  <c r="G189"/>
  <c r="F189"/>
  <c r="E189"/>
  <c r="V187"/>
  <c r="U187"/>
  <c r="T187"/>
  <c r="S187"/>
  <c r="R187"/>
  <c r="Q187"/>
  <c r="P187"/>
  <c r="L187"/>
  <c r="K187"/>
  <c r="J187"/>
  <c r="I187"/>
  <c r="H187"/>
  <c r="G187"/>
  <c r="F187"/>
  <c r="E187"/>
  <c r="V184"/>
  <c r="U184"/>
  <c r="T184"/>
  <c r="S184"/>
  <c r="R184"/>
  <c r="Q184"/>
  <c r="P184"/>
  <c r="L184"/>
  <c r="K184"/>
  <c r="J184"/>
  <c r="I184"/>
  <c r="H184"/>
  <c r="G184"/>
  <c r="F184"/>
  <c r="E184"/>
  <c r="V182"/>
  <c r="U182"/>
  <c r="T182"/>
  <c r="S182"/>
  <c r="R182"/>
  <c r="Q182"/>
  <c r="P182"/>
  <c r="L182"/>
  <c r="K182"/>
  <c r="J182"/>
  <c r="I182"/>
  <c r="H182"/>
  <c r="G182"/>
  <c r="F182"/>
  <c r="E182"/>
  <c r="V179"/>
  <c r="U179"/>
  <c r="T179"/>
  <c r="S179"/>
  <c r="R179"/>
  <c r="Q179"/>
  <c r="P179"/>
  <c r="L179"/>
  <c r="K179"/>
  <c r="J179"/>
  <c r="I179"/>
  <c r="H179"/>
  <c r="G179"/>
  <c r="F179"/>
  <c r="E179"/>
  <c r="V177"/>
  <c r="U177"/>
  <c r="T177"/>
  <c r="S177"/>
  <c r="R177"/>
  <c r="Q177"/>
  <c r="P177"/>
  <c r="L177"/>
  <c r="K177"/>
  <c r="J177"/>
  <c r="I177"/>
  <c r="H177"/>
  <c r="G177"/>
  <c r="F177"/>
  <c r="E177"/>
  <c r="V174"/>
  <c r="U174"/>
  <c r="T174"/>
  <c r="S174"/>
  <c r="R174"/>
  <c r="Q174"/>
  <c r="P174"/>
  <c r="L174"/>
  <c r="K174"/>
  <c r="J174"/>
  <c r="I174"/>
  <c r="H174"/>
  <c r="G174"/>
  <c r="F174"/>
  <c r="E174"/>
  <c r="V172"/>
  <c r="U172"/>
  <c r="T172"/>
  <c r="S172"/>
  <c r="R172"/>
  <c r="Q172"/>
  <c r="P172"/>
  <c r="L172"/>
  <c r="K172"/>
  <c r="J172"/>
  <c r="I172"/>
  <c r="H172"/>
  <c r="G172"/>
  <c r="F172"/>
  <c r="E172"/>
  <c r="V169"/>
  <c r="U169"/>
  <c r="T169"/>
  <c r="S169"/>
  <c r="R169"/>
  <c r="Q169"/>
  <c r="P169"/>
  <c r="L169"/>
  <c r="K169"/>
  <c r="J169"/>
  <c r="I169"/>
  <c r="H169"/>
  <c r="G169"/>
  <c r="F169"/>
  <c r="E169"/>
  <c r="V167"/>
  <c r="U167"/>
  <c r="T167"/>
  <c r="S167"/>
  <c r="R167"/>
  <c r="Q167"/>
  <c r="P167"/>
  <c r="L167"/>
  <c r="K167"/>
  <c r="J167"/>
  <c r="I167"/>
  <c r="H167"/>
  <c r="G167"/>
  <c r="F167"/>
  <c r="E167"/>
  <c r="V164"/>
  <c r="U164"/>
  <c r="T164"/>
  <c r="S164"/>
  <c r="R164"/>
  <c r="Q164"/>
  <c r="P164"/>
  <c r="L164"/>
  <c r="K164"/>
  <c r="J164"/>
  <c r="I164"/>
  <c r="H164"/>
  <c r="G164"/>
  <c r="F164"/>
  <c r="E164"/>
  <c r="V162"/>
  <c r="U162"/>
  <c r="T162"/>
  <c r="S162"/>
  <c r="R162"/>
  <c r="Q162"/>
  <c r="P162"/>
  <c r="L162"/>
  <c r="K162"/>
  <c r="J162"/>
  <c r="I162"/>
  <c r="H162"/>
  <c r="G162"/>
  <c r="F162"/>
  <c r="E162"/>
  <c r="V158"/>
  <c r="U158"/>
  <c r="T158"/>
  <c r="S158"/>
  <c r="R158"/>
  <c r="Q158"/>
  <c r="P158"/>
  <c r="L158"/>
  <c r="K158"/>
  <c r="J158"/>
  <c r="I158"/>
  <c r="H158"/>
  <c r="G158"/>
  <c r="F158"/>
  <c r="E158"/>
  <c r="V156"/>
  <c r="U156"/>
  <c r="T156"/>
  <c r="S156"/>
  <c r="R156"/>
  <c r="Q156"/>
  <c r="P156"/>
  <c r="L156"/>
  <c r="K156"/>
  <c r="J156"/>
  <c r="I156"/>
  <c r="H156"/>
  <c r="G156"/>
  <c r="F156"/>
  <c r="E156"/>
  <c r="V153"/>
  <c r="U153"/>
  <c r="T153"/>
  <c r="S153"/>
  <c r="R153"/>
  <c r="Q153"/>
  <c r="P153"/>
  <c r="L153"/>
  <c r="K153"/>
  <c r="J153"/>
  <c r="I153"/>
  <c r="H153"/>
  <c r="G153"/>
  <c r="F153"/>
  <c r="E153"/>
  <c r="V151"/>
  <c r="U151"/>
  <c r="T151"/>
  <c r="S151"/>
  <c r="R151"/>
  <c r="Q151"/>
  <c r="P151"/>
  <c r="L151"/>
  <c r="K151"/>
  <c r="J151"/>
  <c r="I151"/>
  <c r="H151"/>
  <c r="G151"/>
  <c r="F151"/>
  <c r="E151"/>
  <c r="V148"/>
  <c r="U148"/>
  <c r="T148"/>
  <c r="S148"/>
  <c r="R148"/>
  <c r="Q148"/>
  <c r="P148"/>
  <c r="L148"/>
  <c r="K148"/>
  <c r="J148"/>
  <c r="I148"/>
  <c r="H148"/>
  <c r="G148"/>
  <c r="F148"/>
  <c r="E148"/>
  <c r="V146"/>
  <c r="U146"/>
  <c r="T146"/>
  <c r="S146"/>
  <c r="R146"/>
  <c r="Q146"/>
  <c r="P146"/>
  <c r="L146"/>
  <c r="K146"/>
  <c r="J146"/>
  <c r="I146"/>
  <c r="H146"/>
  <c r="G146"/>
  <c r="F146"/>
  <c r="E146"/>
  <c r="V143"/>
  <c r="U143"/>
  <c r="T143"/>
  <c r="S143"/>
  <c r="R143"/>
  <c r="Q143"/>
  <c r="P143"/>
  <c r="L143"/>
  <c r="K143"/>
  <c r="J143"/>
  <c r="I143"/>
  <c r="H143"/>
  <c r="G143"/>
  <c r="F143"/>
  <c r="E143"/>
  <c r="V141"/>
  <c r="U141"/>
  <c r="T141"/>
  <c r="S141"/>
  <c r="R141"/>
  <c r="Q141"/>
  <c r="P141"/>
  <c r="L141"/>
  <c r="K141"/>
  <c r="J141"/>
  <c r="I141"/>
  <c r="H141"/>
  <c r="G141"/>
  <c r="F141"/>
  <c r="E141"/>
  <c r="V138"/>
  <c r="U138"/>
  <c r="T138"/>
  <c r="S138"/>
  <c r="R138"/>
  <c r="Q138"/>
  <c r="P138"/>
  <c r="L138"/>
  <c r="K138"/>
  <c r="J138"/>
  <c r="I138"/>
  <c r="H138"/>
  <c r="G138"/>
  <c r="F138"/>
  <c r="E138"/>
  <c r="V136"/>
  <c r="U136"/>
  <c r="T136"/>
  <c r="S136"/>
  <c r="R136"/>
  <c r="Q136"/>
  <c r="P136"/>
  <c r="L136"/>
  <c r="K136"/>
  <c r="J136"/>
  <c r="I136"/>
  <c r="H136"/>
  <c r="G136"/>
  <c r="F136"/>
  <c r="E136"/>
  <c r="V133"/>
  <c r="U133"/>
  <c r="T133"/>
  <c r="S133"/>
  <c r="R133"/>
  <c r="Q133"/>
  <c r="P133"/>
  <c r="L133"/>
  <c r="K133"/>
  <c r="J133"/>
  <c r="I133"/>
  <c r="H133"/>
  <c r="G133"/>
  <c r="F133"/>
  <c r="E133"/>
  <c r="V131"/>
  <c r="U131"/>
  <c r="T131"/>
  <c r="S131"/>
  <c r="R131"/>
  <c r="Q131"/>
  <c r="P131"/>
  <c r="L131"/>
  <c r="K131"/>
  <c r="J131"/>
  <c r="I131"/>
  <c r="H131"/>
  <c r="G131"/>
  <c r="F131"/>
  <c r="E131"/>
  <c r="V128"/>
  <c r="U128"/>
  <c r="T128"/>
  <c r="S128"/>
  <c r="R128"/>
  <c r="Q128"/>
  <c r="P128"/>
  <c r="L128"/>
  <c r="K128"/>
  <c r="J128"/>
  <c r="I128"/>
  <c r="H128"/>
  <c r="G128"/>
  <c r="F128"/>
  <c r="E128"/>
  <c r="V126"/>
  <c r="U126"/>
  <c r="T126"/>
  <c r="S126"/>
  <c r="R126"/>
  <c r="Q126"/>
  <c r="P126"/>
  <c r="L126"/>
  <c r="K126"/>
  <c r="J126"/>
  <c r="I126"/>
  <c r="H126"/>
  <c r="G126"/>
  <c r="F126"/>
  <c r="E126"/>
  <c r="V123"/>
  <c r="U123"/>
  <c r="T123"/>
  <c r="S123"/>
  <c r="R123"/>
  <c r="Q123"/>
  <c r="P123"/>
  <c r="L123"/>
  <c r="K123"/>
  <c r="J123"/>
  <c r="I123"/>
  <c r="H123"/>
  <c r="G123"/>
  <c r="F123"/>
  <c r="E123"/>
  <c r="V121"/>
  <c r="U121"/>
  <c r="T121"/>
  <c r="S121"/>
  <c r="R121"/>
  <c r="Q121"/>
  <c r="P121"/>
  <c r="L121"/>
  <c r="K121"/>
  <c r="J121"/>
  <c r="I121"/>
  <c r="H121"/>
  <c r="G121"/>
  <c r="F121"/>
  <c r="E121"/>
  <c r="V118"/>
  <c r="U118"/>
  <c r="T118"/>
  <c r="S118"/>
  <c r="R118"/>
  <c r="Q118"/>
  <c r="P118"/>
  <c r="L118"/>
  <c r="K118"/>
  <c r="J118"/>
  <c r="I118"/>
  <c r="H118"/>
  <c r="G118"/>
  <c r="F118"/>
  <c r="E118"/>
  <c r="V116"/>
  <c r="U116"/>
  <c r="T116"/>
  <c r="S116"/>
  <c r="R116"/>
  <c r="Q116"/>
  <c r="P116"/>
  <c r="L116"/>
  <c r="K116"/>
  <c r="J116"/>
  <c r="I116"/>
  <c r="H116"/>
  <c r="G116"/>
  <c r="F116"/>
  <c r="E116"/>
  <c r="V113"/>
  <c r="U113"/>
  <c r="T113"/>
  <c r="S113"/>
  <c r="R113"/>
  <c r="Q113"/>
  <c r="P113"/>
  <c r="L113"/>
  <c r="K113"/>
  <c r="J113"/>
  <c r="I113"/>
  <c r="H113"/>
  <c r="G113"/>
  <c r="F113"/>
  <c r="E113"/>
  <c r="V111"/>
  <c r="U111"/>
  <c r="T111"/>
  <c r="S111"/>
  <c r="R111"/>
  <c r="Q111"/>
  <c r="P111"/>
  <c r="L111"/>
  <c r="K111"/>
  <c r="J111"/>
  <c r="I111"/>
  <c r="H111"/>
  <c r="G111"/>
  <c r="F111"/>
  <c r="E111"/>
  <c r="V108"/>
  <c r="U108"/>
  <c r="T108"/>
  <c r="S108"/>
  <c r="R108"/>
  <c r="Q108"/>
  <c r="P108"/>
  <c r="L108"/>
  <c r="K108"/>
  <c r="J108"/>
  <c r="I108"/>
  <c r="H108"/>
  <c r="G108"/>
  <c r="F108"/>
  <c r="E108"/>
  <c r="V106"/>
  <c r="U106"/>
  <c r="T106"/>
  <c r="S106"/>
  <c r="R106"/>
  <c r="Q106"/>
  <c r="P106"/>
  <c r="L106"/>
  <c r="K106"/>
  <c r="J106"/>
  <c r="I106"/>
  <c r="H106"/>
  <c r="G106"/>
  <c r="F106"/>
  <c r="E106"/>
  <c r="V103"/>
  <c r="U103"/>
  <c r="T103"/>
  <c r="S103"/>
  <c r="R103"/>
  <c r="Q103"/>
  <c r="P103"/>
  <c r="L103"/>
  <c r="K103"/>
  <c r="J103"/>
  <c r="I103"/>
  <c r="H103"/>
  <c r="G103"/>
  <c r="F103"/>
  <c r="E103"/>
  <c r="V101"/>
  <c r="U101"/>
  <c r="T101"/>
  <c r="S101"/>
  <c r="R101"/>
  <c r="Q101"/>
  <c r="P101"/>
  <c r="L101"/>
  <c r="K101"/>
  <c r="J101"/>
  <c r="I101"/>
  <c r="H101"/>
  <c r="G101"/>
  <c r="F101"/>
  <c r="E101"/>
  <c r="V98"/>
  <c r="U98"/>
  <c r="T98"/>
  <c r="S98"/>
  <c r="R98"/>
  <c r="Q98"/>
  <c r="P98"/>
  <c r="L98"/>
  <c r="K98"/>
  <c r="J98"/>
  <c r="I98"/>
  <c r="H98"/>
  <c r="G98"/>
  <c r="F98"/>
  <c r="E98"/>
  <c r="V96"/>
  <c r="U96"/>
  <c r="T96"/>
  <c r="S96"/>
  <c r="R96"/>
  <c r="Q96"/>
  <c r="P96"/>
  <c r="L96"/>
  <c r="K96"/>
  <c r="J96"/>
  <c r="I96"/>
  <c r="H96"/>
  <c r="G96"/>
  <c r="F96"/>
  <c r="E96"/>
  <c r="V93"/>
  <c r="U93"/>
  <c r="T93"/>
  <c r="S93"/>
  <c r="R93"/>
  <c r="Q93"/>
  <c r="P93"/>
  <c r="L93"/>
  <c r="K93"/>
  <c r="J93"/>
  <c r="I93"/>
  <c r="H93"/>
  <c r="G93"/>
  <c r="F93"/>
  <c r="E93"/>
  <c r="V91"/>
  <c r="U91"/>
  <c r="T91"/>
  <c r="S91"/>
  <c r="R91"/>
  <c r="Q91"/>
  <c r="P91"/>
  <c r="L91"/>
  <c r="K91"/>
  <c r="J91"/>
  <c r="I91"/>
  <c r="H91"/>
  <c r="G91"/>
  <c r="F91"/>
  <c r="E91"/>
  <c r="V88"/>
  <c r="U88"/>
  <c r="T88"/>
  <c r="S88"/>
  <c r="R88"/>
  <c r="Q88"/>
  <c r="P88"/>
  <c r="L88"/>
  <c r="K88"/>
  <c r="J88"/>
  <c r="I88"/>
  <c r="H88"/>
  <c r="G88"/>
  <c r="F88"/>
  <c r="E88"/>
  <c r="V86"/>
  <c r="U86"/>
  <c r="T86"/>
  <c r="S86"/>
  <c r="R86"/>
  <c r="Q86"/>
  <c r="P86"/>
  <c r="L86"/>
  <c r="K86"/>
  <c r="J86"/>
  <c r="I86"/>
  <c r="H86"/>
  <c r="G86"/>
  <c r="F86"/>
  <c r="E86"/>
  <c r="V83"/>
  <c r="U83"/>
  <c r="T83"/>
  <c r="S83"/>
  <c r="R83"/>
  <c r="Q83"/>
  <c r="P83"/>
  <c r="L83"/>
  <c r="K83"/>
  <c r="J83"/>
  <c r="I83"/>
  <c r="H83"/>
  <c r="G83"/>
  <c r="F83"/>
  <c r="E83"/>
  <c r="V81"/>
  <c r="U81"/>
  <c r="T81"/>
  <c r="S81"/>
  <c r="R81"/>
  <c r="Q81"/>
  <c r="P81"/>
  <c r="L81"/>
  <c r="K81"/>
  <c r="J81"/>
  <c r="I81"/>
  <c r="H81"/>
  <c r="G81"/>
  <c r="F81"/>
  <c r="E81"/>
  <c r="V78"/>
  <c r="U78"/>
  <c r="T78"/>
  <c r="S78"/>
  <c r="R78"/>
  <c r="Q78"/>
  <c r="P78"/>
  <c r="L78"/>
  <c r="K78"/>
  <c r="J78"/>
  <c r="I78"/>
  <c r="H78"/>
  <c r="G78"/>
  <c r="F78"/>
  <c r="E78"/>
  <c r="V75"/>
  <c r="U75"/>
  <c r="T75"/>
  <c r="S75"/>
  <c r="R75"/>
  <c r="Q75"/>
  <c r="P75"/>
  <c r="L75"/>
  <c r="K75"/>
  <c r="J75"/>
  <c r="I75"/>
  <c r="H75"/>
  <c r="G75"/>
  <c r="F75"/>
  <c r="E75"/>
  <c r="V72"/>
  <c r="U72"/>
  <c r="T72"/>
  <c r="S72"/>
  <c r="R72"/>
  <c r="Q72"/>
  <c r="P72"/>
  <c r="L72"/>
  <c r="K72"/>
  <c r="J72"/>
  <c r="I72"/>
  <c r="H72"/>
  <c r="G72"/>
  <c r="F72"/>
  <c r="E72"/>
  <c r="V70"/>
  <c r="U70"/>
  <c r="T70"/>
  <c r="S70"/>
  <c r="R70"/>
  <c r="Q70"/>
  <c r="P70"/>
  <c r="L70"/>
  <c r="K70"/>
  <c r="J70"/>
  <c r="I70"/>
  <c r="H70"/>
  <c r="G70"/>
  <c r="F70"/>
  <c r="E70"/>
  <c r="V66"/>
  <c r="U66"/>
  <c r="T66"/>
  <c r="S66"/>
  <c r="R66"/>
  <c r="Q66"/>
  <c r="P66"/>
  <c r="L66"/>
  <c r="K66"/>
  <c r="J66"/>
  <c r="I66"/>
  <c r="H66"/>
  <c r="G66"/>
  <c r="F66"/>
  <c r="E66"/>
  <c r="V64"/>
  <c r="U64"/>
  <c r="T64"/>
  <c r="S64"/>
  <c r="R64"/>
  <c r="Q64"/>
  <c r="P64"/>
  <c r="L64"/>
  <c r="K64"/>
  <c r="J64"/>
  <c r="I64"/>
  <c r="H64"/>
  <c r="G64"/>
  <c r="F64"/>
  <c r="E64"/>
  <c r="V61"/>
  <c r="U61"/>
  <c r="T61"/>
  <c r="S61"/>
  <c r="R61"/>
  <c r="Q61"/>
  <c r="P61"/>
  <c r="L61"/>
  <c r="K61"/>
  <c r="J61"/>
  <c r="I61"/>
  <c r="H61"/>
  <c r="G61"/>
  <c r="F61"/>
  <c r="E61"/>
  <c r="V59"/>
  <c r="U59"/>
  <c r="T59"/>
  <c r="S59"/>
  <c r="R59"/>
  <c r="Q59"/>
  <c r="P59"/>
  <c r="L59"/>
  <c r="K59"/>
  <c r="J59"/>
  <c r="I59"/>
  <c r="H59"/>
  <c r="G59"/>
  <c r="F59"/>
  <c r="E59"/>
  <c r="V54"/>
  <c r="U54"/>
  <c r="T54"/>
  <c r="S54"/>
  <c r="R54"/>
  <c r="Q54"/>
  <c r="P54"/>
  <c r="L54"/>
  <c r="K54"/>
  <c r="J54"/>
  <c r="I54"/>
  <c r="H54"/>
  <c r="G54"/>
  <c r="F54"/>
  <c r="E54"/>
  <c r="V52"/>
  <c r="U52"/>
  <c r="T52"/>
  <c r="S52"/>
  <c r="R52"/>
  <c r="Q52"/>
  <c r="P52"/>
  <c r="L52"/>
  <c r="K52"/>
  <c r="J52"/>
  <c r="I52"/>
  <c r="H52"/>
  <c r="G52"/>
  <c r="F52"/>
  <c r="E52"/>
  <c r="V48"/>
  <c r="U48"/>
  <c r="T48"/>
  <c r="S48"/>
  <c r="R48"/>
  <c r="Q48"/>
  <c r="P48"/>
  <c r="L48"/>
  <c r="K48"/>
  <c r="J48"/>
  <c r="I48"/>
  <c r="H48"/>
  <c r="G48"/>
  <c r="F48"/>
  <c r="E48"/>
  <c r="V46"/>
  <c r="U46"/>
  <c r="T46"/>
  <c r="S46"/>
  <c r="R46"/>
  <c r="Q46"/>
  <c r="P46"/>
  <c r="L46"/>
  <c r="K46"/>
  <c r="J46"/>
  <c r="I46"/>
  <c r="H46"/>
  <c r="G46"/>
  <c r="F46"/>
  <c r="E46"/>
  <c r="V43"/>
  <c r="U43"/>
  <c r="T43"/>
  <c r="S43"/>
  <c r="R43"/>
  <c r="Q43"/>
  <c r="P43"/>
  <c r="L43"/>
  <c r="K43"/>
  <c r="J43"/>
  <c r="I43"/>
  <c r="H43"/>
  <c r="G43"/>
  <c r="F43"/>
  <c r="E43"/>
  <c r="V40"/>
  <c r="U40"/>
  <c r="T40"/>
  <c r="S40"/>
  <c r="R40"/>
  <c r="Q40"/>
  <c r="P40"/>
  <c r="L40"/>
  <c r="K40"/>
  <c r="J40"/>
  <c r="I40"/>
  <c r="H40"/>
  <c r="G40"/>
  <c r="F40"/>
  <c r="E40"/>
  <c r="V36"/>
  <c r="U36"/>
  <c r="T36"/>
  <c r="S36"/>
  <c r="R36"/>
  <c r="Q36"/>
  <c r="P36"/>
  <c r="L36"/>
  <c r="K36"/>
  <c r="J36"/>
  <c r="I36"/>
  <c r="H36"/>
  <c r="G36"/>
  <c r="F36"/>
  <c r="E36"/>
  <c r="V33"/>
  <c r="U33"/>
  <c r="T33"/>
  <c r="S33"/>
  <c r="R33"/>
  <c r="Q33"/>
  <c r="P33"/>
  <c r="L33"/>
  <c r="K33"/>
  <c r="J33"/>
  <c r="I33"/>
  <c r="H33"/>
  <c r="G33"/>
  <c r="F33"/>
  <c r="E33"/>
  <c r="V29"/>
  <c r="V28" s="1"/>
  <c r="U29"/>
  <c r="U28" s="1"/>
  <c r="T29"/>
  <c r="T28" s="1"/>
  <c r="S29"/>
  <c r="S28" s="1"/>
  <c r="R29"/>
  <c r="R28" s="1"/>
  <c r="Q29"/>
  <c r="Q28" s="1"/>
  <c r="P29"/>
  <c r="P28" s="1"/>
  <c r="L29"/>
  <c r="L28" s="1"/>
  <c r="K29"/>
  <c r="K28" s="1"/>
  <c r="J29"/>
  <c r="J28" s="1"/>
  <c r="I29"/>
  <c r="I28" s="1"/>
  <c r="H29"/>
  <c r="H28" s="1"/>
  <c r="G29"/>
  <c r="G28" s="1"/>
  <c r="F29"/>
  <c r="F28" s="1"/>
  <c r="E29"/>
  <c r="E28" s="1"/>
  <c r="V24"/>
  <c r="U24"/>
  <c r="T24"/>
  <c r="S24"/>
  <c r="R24"/>
  <c r="Q24"/>
  <c r="P24"/>
  <c r="L24"/>
  <c r="K24"/>
  <c r="J24"/>
  <c r="I24"/>
  <c r="H24"/>
  <c r="G24"/>
  <c r="F24"/>
  <c r="E24"/>
  <c r="V22"/>
  <c r="U22"/>
  <c r="T22"/>
  <c r="S22"/>
  <c r="R22"/>
  <c r="Q22"/>
  <c r="P22"/>
  <c r="L22"/>
  <c r="K22"/>
  <c r="J22"/>
  <c r="I22"/>
  <c r="H22"/>
  <c r="G22"/>
  <c r="F22"/>
  <c r="E22"/>
  <c r="V19"/>
  <c r="U19"/>
  <c r="T19"/>
  <c r="S19"/>
  <c r="R19"/>
  <c r="Q19"/>
  <c r="P19"/>
  <c r="L19"/>
  <c r="K19"/>
  <c r="J19"/>
  <c r="I19"/>
  <c r="H19"/>
  <c r="G19"/>
  <c r="F19"/>
  <c r="E19"/>
  <c r="V14"/>
  <c r="U14"/>
  <c r="T14"/>
  <c r="S14"/>
  <c r="R14"/>
  <c r="Q14"/>
  <c r="P14"/>
  <c r="L14"/>
  <c r="K14"/>
  <c r="J14"/>
  <c r="I14"/>
  <c r="H14"/>
  <c r="G14"/>
  <c r="F14"/>
  <c r="E14"/>
  <c r="V9"/>
  <c r="U9"/>
  <c r="T9"/>
  <c r="S9"/>
  <c r="R9"/>
  <c r="Q9"/>
  <c r="P9"/>
  <c r="L9"/>
  <c r="K9"/>
  <c r="J9"/>
  <c r="I9"/>
  <c r="H9"/>
  <c r="G9"/>
  <c r="F9"/>
  <c r="E9"/>
  <c r="Y224"/>
  <c r="Y223"/>
  <c r="Y222"/>
  <c r="Y221"/>
  <c r="Y220"/>
  <c r="Y219"/>
  <c r="Y218"/>
  <c r="Y217"/>
  <c r="Y216"/>
  <c r="Y215"/>
  <c r="Y214"/>
  <c r="Y213"/>
  <c r="Y212"/>
  <c r="Y211"/>
  <c r="Y210"/>
  <c r="Y209"/>
  <c r="Y208"/>
  <c r="Y207"/>
  <c r="Y206"/>
  <c r="Y205"/>
  <c r="Y204"/>
  <c r="Y203"/>
  <c r="Y202"/>
  <c r="Y201"/>
  <c r="Y200"/>
  <c r="Y199"/>
  <c r="Y198"/>
  <c r="Y197"/>
  <c r="Y196"/>
  <c r="Y195"/>
  <c r="Y194"/>
  <c r="Y193"/>
  <c r="Y192"/>
  <c r="Y191"/>
  <c r="Y190"/>
  <c r="Y189"/>
  <c r="Y188"/>
  <c r="Y187"/>
  <c r="Y186"/>
  <c r="Y185"/>
  <c r="Y184"/>
  <c r="Y183"/>
  <c r="Y182"/>
  <c r="Y181"/>
  <c r="Y180"/>
  <c r="Y179"/>
  <c r="Y178"/>
  <c r="Y177"/>
  <c r="Y176"/>
  <c r="Y175"/>
  <c r="Y174"/>
  <c r="Y173"/>
  <c r="Y172"/>
  <c r="Y171"/>
  <c r="Y170"/>
  <c r="Y169"/>
  <c r="Y168"/>
  <c r="Y167"/>
  <c r="Y166"/>
  <c r="Y165"/>
  <c r="Y164"/>
  <c r="Y163"/>
  <c r="Y162"/>
  <c r="Y161"/>
  <c r="Y160"/>
  <c r="Y159"/>
  <c r="Y158"/>
  <c r="Y157"/>
  <c r="Y156"/>
  <c r="Y155"/>
  <c r="Y154"/>
  <c r="Y153"/>
  <c r="Y152"/>
  <c r="Y151"/>
  <c r="Y150"/>
  <c r="Y149"/>
  <c r="Y148"/>
  <c r="Y147"/>
  <c r="Y146"/>
  <c r="Y145"/>
  <c r="Y144"/>
  <c r="Y143"/>
  <c r="Y142"/>
  <c r="Y141"/>
  <c r="Y140"/>
  <c r="Y139"/>
  <c r="Y138"/>
  <c r="Y137"/>
  <c r="Y136"/>
  <c r="Y135"/>
  <c r="Y134"/>
  <c r="Y133"/>
  <c r="Y132"/>
  <c r="Y131"/>
  <c r="Y130"/>
  <c r="Y129"/>
  <c r="Y128"/>
  <c r="Y127"/>
  <c r="Y126"/>
  <c r="Y125"/>
  <c r="Y124"/>
  <c r="Y123"/>
  <c r="Y122"/>
  <c r="Y121"/>
  <c r="Y120"/>
  <c r="Y119"/>
  <c r="Y118"/>
  <c r="Y117"/>
  <c r="Y116"/>
  <c r="Y115"/>
  <c r="Y114"/>
  <c r="Y113"/>
  <c r="Y112"/>
  <c r="Y111"/>
  <c r="Y110"/>
  <c r="Y109"/>
  <c r="Y108"/>
  <c r="Y107"/>
  <c r="Y106"/>
  <c r="Y105"/>
  <c r="Y104"/>
  <c r="Y103"/>
  <c r="Y102"/>
  <c r="Y101"/>
  <c r="Y100"/>
  <c r="Y99"/>
  <c r="Y98"/>
  <c r="Y97"/>
  <c r="Y96"/>
  <c r="Y95"/>
  <c r="Y94"/>
  <c r="Y93"/>
  <c r="Y92"/>
  <c r="Y91"/>
  <c r="Y90"/>
  <c r="Y89"/>
  <c r="Y88"/>
  <c r="Y87"/>
  <c r="Y86"/>
  <c r="Y85"/>
  <c r="Y84"/>
  <c r="Y83"/>
  <c r="Y82"/>
  <c r="Y81"/>
  <c r="Y80"/>
  <c r="Y79"/>
  <c r="Y78"/>
  <c r="Y77"/>
  <c r="Y76"/>
  <c r="Y75"/>
  <c r="Y74"/>
  <c r="Y73"/>
  <c r="Y72"/>
  <c r="Y71"/>
  <c r="Y70"/>
  <c r="Y69"/>
  <c r="Y68"/>
  <c r="Y67"/>
  <c r="Y66"/>
  <c r="Y65"/>
  <c r="Y64"/>
  <c r="Y63"/>
  <c r="Y62"/>
  <c r="Y61"/>
  <c r="Y60"/>
  <c r="Y59"/>
  <c r="Y58"/>
  <c r="Y57"/>
  <c r="Y56"/>
  <c r="Y55"/>
  <c r="Y54"/>
  <c r="Y53"/>
  <c r="Y52"/>
  <c r="Y51"/>
  <c r="Y50"/>
  <c r="Y49"/>
  <c r="Y48"/>
  <c r="Y47"/>
  <c r="Y46"/>
  <c r="Y45"/>
  <c r="Y44"/>
  <c r="Y43"/>
  <c r="Y42"/>
  <c r="Y41"/>
  <c r="Y40"/>
  <c r="Y39"/>
  <c r="Y38"/>
  <c r="Y37"/>
  <c r="Y36"/>
  <c r="Y35"/>
  <c r="Y34"/>
  <c r="Y33"/>
  <c r="Y32"/>
  <c r="Y31"/>
  <c r="Y30"/>
  <c r="Y29"/>
  <c r="Y28"/>
  <c r="Y27"/>
  <c r="Y26"/>
  <c r="Y25"/>
  <c r="Y24"/>
  <c r="Y23"/>
  <c r="Y22"/>
  <c r="Y21"/>
  <c r="Y20"/>
  <c r="Y19"/>
  <c r="Y18"/>
  <c r="Y17"/>
  <c r="Y16"/>
  <c r="Y15"/>
  <c r="Y14"/>
  <c r="Y13"/>
  <c r="Y12"/>
  <c r="Y11"/>
  <c r="Y10"/>
  <c r="Y9"/>
  <c r="Y8"/>
  <c r="Y7"/>
  <c r="X224"/>
  <c r="X223"/>
  <c r="X222"/>
  <c r="X221"/>
  <c r="X220"/>
  <c r="X219"/>
  <c r="X218"/>
  <c r="X217"/>
  <c r="X216"/>
  <c r="X215"/>
  <c r="X214"/>
  <c r="X213"/>
  <c r="X212"/>
  <c r="X211"/>
  <c r="X210"/>
  <c r="X209"/>
  <c r="X208"/>
  <c r="X207"/>
  <c r="X206"/>
  <c r="X205"/>
  <c r="X204"/>
  <c r="X203"/>
  <c r="X202"/>
  <c r="X201"/>
  <c r="X200"/>
  <c r="X199"/>
  <c r="X198"/>
  <c r="X197"/>
  <c r="X196"/>
  <c r="X195"/>
  <c r="X194"/>
  <c r="X193"/>
  <c r="X192"/>
  <c r="X191"/>
  <c r="X190"/>
  <c r="X189"/>
  <c r="X188"/>
  <c r="X187"/>
  <c r="X186"/>
  <c r="X185"/>
  <c r="X184"/>
  <c r="X183"/>
  <c r="X182"/>
  <c r="X181"/>
  <c r="X180"/>
  <c r="X179"/>
  <c r="X178"/>
  <c r="X177"/>
  <c r="X176"/>
  <c r="X175"/>
  <c r="X174"/>
  <c r="X173"/>
  <c r="X172"/>
  <c r="X171"/>
  <c r="X170"/>
  <c r="X169"/>
  <c r="X168"/>
  <c r="X167"/>
  <c r="X166"/>
  <c r="X165"/>
  <c r="X164"/>
  <c r="X163"/>
  <c r="X162"/>
  <c r="X161"/>
  <c r="X160"/>
  <c r="X159"/>
  <c r="X158"/>
  <c r="X157"/>
  <c r="X156"/>
  <c r="X155"/>
  <c r="X154"/>
  <c r="X153"/>
  <c r="X152"/>
  <c r="X151"/>
  <c r="X150"/>
  <c r="X149"/>
  <c r="X148"/>
  <c r="X147"/>
  <c r="X146"/>
  <c r="X145"/>
  <c r="X144"/>
  <c r="X143"/>
  <c r="X142"/>
  <c r="X141"/>
  <c r="X140"/>
  <c r="X139"/>
  <c r="X138"/>
  <c r="X137"/>
  <c r="X136"/>
  <c r="X135"/>
  <c r="X134"/>
  <c r="X133"/>
  <c r="X132"/>
  <c r="X131"/>
  <c r="X130"/>
  <c r="X129"/>
  <c r="X128"/>
  <c r="X127"/>
  <c r="X126"/>
  <c r="X125"/>
  <c r="X124"/>
  <c r="X123"/>
  <c r="X122"/>
  <c r="X121"/>
  <c r="X120"/>
  <c r="X119"/>
  <c r="X118"/>
  <c r="X117"/>
  <c r="X116"/>
  <c r="X115"/>
  <c r="X114"/>
  <c r="X113"/>
  <c r="X112"/>
  <c r="X111"/>
  <c r="X110"/>
  <c r="X109"/>
  <c r="X108"/>
  <c r="X107"/>
  <c r="X106"/>
  <c r="X105"/>
  <c r="X104"/>
  <c r="X103"/>
  <c r="X102"/>
  <c r="X101"/>
  <c r="X100"/>
  <c r="X99"/>
  <c r="X98"/>
  <c r="X97"/>
  <c r="X96"/>
  <c r="X95"/>
  <c r="X94"/>
  <c r="X93"/>
  <c r="X92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W224"/>
  <c r="W223"/>
  <c r="W222"/>
  <c r="W221"/>
  <c r="W220"/>
  <c r="W219"/>
  <c r="W218"/>
  <c r="W217"/>
  <c r="W216"/>
  <c r="W215"/>
  <c r="W214"/>
  <c r="W213"/>
  <c r="W212"/>
  <c r="W211"/>
  <c r="W210"/>
  <c r="W209"/>
  <c r="W208"/>
  <c r="W207"/>
  <c r="W206"/>
  <c r="W205"/>
  <c r="W204"/>
  <c r="W203"/>
  <c r="W202"/>
  <c r="W201"/>
  <c r="W200"/>
  <c r="W199"/>
  <c r="W198"/>
  <c r="W197"/>
  <c r="W196"/>
  <c r="W195"/>
  <c r="W194"/>
  <c r="W193"/>
  <c r="W192"/>
  <c r="W191"/>
  <c r="W190"/>
  <c r="W189"/>
  <c r="W188"/>
  <c r="W187"/>
  <c r="W186"/>
  <c r="W185"/>
  <c r="W184"/>
  <c r="W183"/>
  <c r="W182"/>
  <c r="W181"/>
  <c r="W180"/>
  <c r="W179"/>
  <c r="W178"/>
  <c r="W177"/>
  <c r="W176"/>
  <c r="W175"/>
  <c r="W174"/>
  <c r="W173"/>
  <c r="W172"/>
  <c r="W171"/>
  <c r="W170"/>
  <c r="W169"/>
  <c r="W168"/>
  <c r="W167"/>
  <c r="W166"/>
  <c r="W165"/>
  <c r="W164"/>
  <c r="W163"/>
  <c r="W162"/>
  <c r="W161"/>
  <c r="W160"/>
  <c r="W159"/>
  <c r="W158"/>
  <c r="W157"/>
  <c r="W156"/>
  <c r="W155"/>
  <c r="W154"/>
  <c r="W153"/>
  <c r="W152"/>
  <c r="W151"/>
  <c r="W150"/>
  <c r="W149"/>
  <c r="W148"/>
  <c r="W147"/>
  <c r="W146"/>
  <c r="W145"/>
  <c r="W144"/>
  <c r="W143"/>
  <c r="W142"/>
  <c r="W141"/>
  <c r="W140"/>
  <c r="W139"/>
  <c r="W138"/>
  <c r="W137"/>
  <c r="W136"/>
  <c r="W135"/>
  <c r="W134"/>
  <c r="W133"/>
  <c r="W132"/>
  <c r="W131"/>
  <c r="W130"/>
  <c r="W129"/>
  <c r="W128"/>
  <c r="W127"/>
  <c r="W126"/>
  <c r="W125"/>
  <c r="W124"/>
  <c r="W123"/>
  <c r="W122"/>
  <c r="W121"/>
  <c r="W120"/>
  <c r="W119"/>
  <c r="W118"/>
  <c r="W117"/>
  <c r="W116"/>
  <c r="W115"/>
  <c r="W114"/>
  <c r="W113"/>
  <c r="W112"/>
  <c r="W111"/>
  <c r="W110"/>
  <c r="W109"/>
  <c r="W108"/>
  <c r="W107"/>
  <c r="W106"/>
  <c r="W105"/>
  <c r="W104"/>
  <c r="W103"/>
  <c r="W102"/>
  <c r="W101"/>
  <c r="W100"/>
  <c r="W99"/>
  <c r="W98"/>
  <c r="W97"/>
  <c r="W96"/>
  <c r="W95"/>
  <c r="W94"/>
  <c r="W93"/>
  <c r="W92"/>
  <c r="W91"/>
  <c r="W90"/>
  <c r="W89"/>
  <c r="W88"/>
  <c r="W87"/>
  <c r="W86"/>
  <c r="W85"/>
  <c r="W84"/>
  <c r="W83"/>
  <c r="W82"/>
  <c r="W81"/>
  <c r="W80"/>
  <c r="W79"/>
  <c r="W78"/>
  <c r="W77"/>
  <c r="W76"/>
  <c r="W75"/>
  <c r="W74"/>
  <c r="W73"/>
  <c r="W72"/>
  <c r="W71"/>
  <c r="W70"/>
  <c r="W69"/>
  <c r="W68"/>
  <c r="W67"/>
  <c r="W66"/>
  <c r="W65"/>
  <c r="W64"/>
  <c r="W63"/>
  <c r="W62"/>
  <c r="W61"/>
  <c r="W60"/>
  <c r="W59"/>
  <c r="W58"/>
  <c r="W57"/>
  <c r="W56"/>
  <c r="W55"/>
  <c r="W54"/>
  <c r="W53"/>
  <c r="W52"/>
  <c r="W51"/>
  <c r="W50"/>
  <c r="W49"/>
  <c r="W48"/>
  <c r="W47"/>
  <c r="W46"/>
  <c r="W45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W15"/>
  <c r="W14"/>
  <c r="W13"/>
  <c r="W12"/>
  <c r="W11"/>
  <c r="W10"/>
  <c r="W9"/>
  <c r="W8"/>
  <c r="W7"/>
  <c r="O224"/>
  <c r="O223"/>
  <c r="O222"/>
  <c r="O221"/>
  <c r="O220"/>
  <c r="O219"/>
  <c r="O218"/>
  <c r="O217"/>
  <c r="O216"/>
  <c r="O215"/>
  <c r="O214"/>
  <c r="O213"/>
  <c r="O212"/>
  <c r="O211"/>
  <c r="O210"/>
  <c r="O209"/>
  <c r="O208"/>
  <c r="O207"/>
  <c r="O206"/>
  <c r="O205"/>
  <c r="O204"/>
  <c r="O203"/>
  <c r="O202"/>
  <c r="O201"/>
  <c r="O200"/>
  <c r="O199"/>
  <c r="O198"/>
  <c r="O197"/>
  <c r="O196"/>
  <c r="O195"/>
  <c r="O194"/>
  <c r="O193"/>
  <c r="O192"/>
  <c r="O191"/>
  <c r="O190"/>
  <c r="O189"/>
  <c r="O188"/>
  <c r="O187"/>
  <c r="O186"/>
  <c r="O185"/>
  <c r="O184"/>
  <c r="O183"/>
  <c r="O182"/>
  <c r="O181"/>
  <c r="O180"/>
  <c r="O179"/>
  <c r="O178"/>
  <c r="O177"/>
  <c r="O176"/>
  <c r="O175"/>
  <c r="O174"/>
  <c r="O173"/>
  <c r="O172"/>
  <c r="O171"/>
  <c r="O170"/>
  <c r="O169"/>
  <c r="O168"/>
  <c r="O167"/>
  <c r="O166"/>
  <c r="O165"/>
  <c r="O164"/>
  <c r="O163"/>
  <c r="O162"/>
  <c r="O161"/>
  <c r="O160"/>
  <c r="O159"/>
  <c r="O158"/>
  <c r="O157"/>
  <c r="O156"/>
  <c r="O155"/>
  <c r="O154"/>
  <c r="O153"/>
  <c r="O152"/>
  <c r="O151"/>
  <c r="O150"/>
  <c r="O149"/>
  <c r="O148"/>
  <c r="O147"/>
  <c r="O146"/>
  <c r="O145"/>
  <c r="O144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O119"/>
  <c r="O118"/>
  <c r="O117"/>
  <c r="O116"/>
  <c r="O115"/>
  <c r="O114"/>
  <c r="O113"/>
  <c r="O112"/>
  <c r="O111"/>
  <c r="O110"/>
  <c r="O109"/>
  <c r="O108"/>
  <c r="O107"/>
  <c r="O106"/>
  <c r="O105"/>
  <c r="O104"/>
  <c r="O103"/>
  <c r="O102"/>
  <c r="O101"/>
  <c r="O100"/>
  <c r="O99"/>
  <c r="O98"/>
  <c r="O97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6"/>
  <c r="O75"/>
  <c r="O74"/>
  <c r="O73"/>
  <c r="O72"/>
  <c r="O71"/>
  <c r="O70"/>
  <c r="O69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N224"/>
  <c r="N223"/>
  <c r="N222"/>
  <c r="N221"/>
  <c r="N220"/>
  <c r="N219"/>
  <c r="N218"/>
  <c r="N217"/>
  <c r="N216"/>
  <c r="N215"/>
  <c r="N214"/>
  <c r="N213"/>
  <c r="N212"/>
  <c r="N211"/>
  <c r="N210"/>
  <c r="N209"/>
  <c r="N208"/>
  <c r="N207"/>
  <c r="N206"/>
  <c r="N205"/>
  <c r="N204"/>
  <c r="N203"/>
  <c r="N202"/>
  <c r="N201"/>
  <c r="N200"/>
  <c r="N199"/>
  <c r="N198"/>
  <c r="N197"/>
  <c r="N196"/>
  <c r="N195"/>
  <c r="N194"/>
  <c r="N193"/>
  <c r="N192"/>
  <c r="N191"/>
  <c r="N190"/>
  <c r="N189"/>
  <c r="N188"/>
  <c r="N187"/>
  <c r="N186"/>
  <c r="N185"/>
  <c r="N184"/>
  <c r="N183"/>
  <c r="N182"/>
  <c r="N181"/>
  <c r="N180"/>
  <c r="N179"/>
  <c r="N178"/>
  <c r="N177"/>
  <c r="N176"/>
  <c r="N175"/>
  <c r="N174"/>
  <c r="N173"/>
  <c r="N172"/>
  <c r="N171"/>
  <c r="N170"/>
  <c r="N169"/>
  <c r="N168"/>
  <c r="N167"/>
  <c r="N166"/>
  <c r="N165"/>
  <c r="N164"/>
  <c r="N163"/>
  <c r="N162"/>
  <c r="N161"/>
  <c r="N160"/>
  <c r="N159"/>
  <c r="N158"/>
  <c r="N157"/>
  <c r="N156"/>
  <c r="N155"/>
  <c r="N154"/>
  <c r="N153"/>
  <c r="N152"/>
  <c r="N151"/>
  <c r="N150"/>
  <c r="N149"/>
  <c r="N148"/>
  <c r="N147"/>
  <c r="N146"/>
  <c r="N145"/>
  <c r="N144"/>
  <c r="N143"/>
  <c r="N142"/>
  <c r="N141"/>
  <c r="N140"/>
  <c r="N139"/>
  <c r="N138"/>
  <c r="N137"/>
  <c r="N136"/>
  <c r="N135"/>
  <c r="N134"/>
  <c r="N133"/>
  <c r="N132"/>
  <c r="N131"/>
  <c r="N130"/>
  <c r="N129"/>
  <c r="N128"/>
  <c r="N127"/>
  <c r="N126"/>
  <c r="N125"/>
  <c r="N124"/>
  <c r="N123"/>
  <c r="N122"/>
  <c r="N121"/>
  <c r="N120"/>
  <c r="N119"/>
  <c r="N118"/>
  <c r="N117"/>
  <c r="N116"/>
  <c r="N115"/>
  <c r="N114"/>
  <c r="N113"/>
  <c r="N112"/>
  <c r="N111"/>
  <c r="N110"/>
  <c r="N109"/>
  <c r="N108"/>
  <c r="N107"/>
  <c r="N106"/>
  <c r="N105"/>
  <c r="N104"/>
  <c r="N103"/>
  <c r="N102"/>
  <c r="N101"/>
  <c r="N100"/>
  <c r="N99"/>
  <c r="N98"/>
  <c r="N97"/>
  <c r="N96"/>
  <c r="N95"/>
  <c r="N94"/>
  <c r="N93"/>
  <c r="N92"/>
  <c r="N91"/>
  <c r="N90"/>
  <c r="N89"/>
  <c r="N88"/>
  <c r="N87"/>
  <c r="N86"/>
  <c r="N85"/>
  <c r="N84"/>
  <c r="N83"/>
  <c r="N82"/>
  <c r="N81"/>
  <c r="N80"/>
  <c r="N79"/>
  <c r="N78"/>
  <c r="N77"/>
  <c r="N76"/>
  <c r="N75"/>
  <c r="N74"/>
  <c r="N73"/>
  <c r="N72"/>
  <c r="N71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M224"/>
  <c r="M223"/>
  <c r="M222"/>
  <c r="M221"/>
  <c r="M220"/>
  <c r="M219"/>
  <c r="M218"/>
  <c r="M217"/>
  <c r="M216"/>
  <c r="M215"/>
  <c r="M214"/>
  <c r="M213"/>
  <c r="M212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H331" i="4"/>
  <c r="G331"/>
  <c r="F331"/>
  <c r="H323"/>
  <c r="G323"/>
  <c r="F323"/>
  <c r="H314"/>
  <c r="G314"/>
  <c r="F314"/>
  <c r="H306"/>
  <c r="G306"/>
  <c r="F306"/>
  <c r="H298"/>
  <c r="G298"/>
  <c r="F298"/>
  <c r="H289"/>
  <c r="G289"/>
  <c r="F289"/>
  <c r="H281"/>
  <c r="G281"/>
  <c r="F281"/>
  <c r="H273"/>
  <c r="G273"/>
  <c r="F273"/>
  <c r="H264"/>
  <c r="G264"/>
  <c r="F264"/>
  <c r="H255"/>
  <c r="G255"/>
  <c r="F255"/>
  <c r="H246"/>
  <c r="G246"/>
  <c r="F246"/>
  <c r="H237"/>
  <c r="G237"/>
  <c r="F237"/>
  <c r="H229"/>
  <c r="G229"/>
  <c r="F229"/>
  <c r="H220"/>
  <c r="G220"/>
  <c r="F220"/>
  <c r="H212"/>
  <c r="G212"/>
  <c r="F212"/>
  <c r="H205"/>
  <c r="G205"/>
  <c r="F205"/>
  <c r="H198"/>
  <c r="G198"/>
  <c r="F198"/>
  <c r="H190"/>
  <c r="G190"/>
  <c r="F190"/>
  <c r="H181"/>
  <c r="G181"/>
  <c r="F181"/>
  <c r="H173"/>
  <c r="G173"/>
  <c r="F173"/>
  <c r="H166"/>
  <c r="G166"/>
  <c r="F166"/>
  <c r="H157"/>
  <c r="G157"/>
  <c r="F157"/>
  <c r="H148"/>
  <c r="G148"/>
  <c r="F148"/>
  <c r="H140"/>
  <c r="G140"/>
  <c r="F140"/>
  <c r="H133"/>
  <c r="G133"/>
  <c r="F133"/>
  <c r="H126"/>
  <c r="G126"/>
  <c r="F126"/>
  <c r="H118"/>
  <c r="G118"/>
  <c r="F118"/>
  <c r="H110"/>
  <c r="G110"/>
  <c r="F110"/>
  <c r="H102"/>
  <c r="G102"/>
  <c r="F102"/>
  <c r="H93"/>
  <c r="G93"/>
  <c r="F93"/>
  <c r="H84"/>
  <c r="G84"/>
  <c r="F84"/>
  <c r="H75"/>
  <c r="G75"/>
  <c r="F75"/>
  <c r="H67"/>
  <c r="G67"/>
  <c r="F67"/>
  <c r="H56"/>
  <c r="G56"/>
  <c r="F56"/>
  <c r="H47"/>
  <c r="G47"/>
  <c r="F47"/>
  <c r="H39"/>
  <c r="G39"/>
  <c r="F39"/>
  <c r="H29"/>
  <c r="G29"/>
  <c r="F29"/>
  <c r="H21"/>
  <c r="G21"/>
  <c r="F21"/>
  <c r="H9"/>
  <c r="G9"/>
  <c r="F9"/>
  <c r="U331" i="3"/>
  <c r="T331"/>
  <c r="S331"/>
  <c r="R331"/>
  <c r="Q331"/>
  <c r="N331"/>
  <c r="M331"/>
  <c r="L331"/>
  <c r="K331"/>
  <c r="J331"/>
  <c r="I331"/>
  <c r="H331"/>
  <c r="G331"/>
  <c r="F331"/>
  <c r="U323"/>
  <c r="T323"/>
  <c r="S323"/>
  <c r="R323"/>
  <c r="Q323"/>
  <c r="N323"/>
  <c r="M323"/>
  <c r="L323"/>
  <c r="K323"/>
  <c r="J323"/>
  <c r="I323"/>
  <c r="H323"/>
  <c r="G323"/>
  <c r="F323"/>
  <c r="U314"/>
  <c r="T314"/>
  <c r="S314"/>
  <c r="R314"/>
  <c r="Q314"/>
  <c r="N314"/>
  <c r="M314"/>
  <c r="L314"/>
  <c r="K314"/>
  <c r="J314"/>
  <c r="I314"/>
  <c r="H314"/>
  <c r="G314"/>
  <c r="F314"/>
  <c r="U306"/>
  <c r="T306"/>
  <c r="S306"/>
  <c r="R306"/>
  <c r="Q306"/>
  <c r="N306"/>
  <c r="M306"/>
  <c r="L306"/>
  <c r="K306"/>
  <c r="J306"/>
  <c r="I306"/>
  <c r="H306"/>
  <c r="G306"/>
  <c r="F306"/>
  <c r="U298"/>
  <c r="T298"/>
  <c r="S298"/>
  <c r="R298"/>
  <c r="Q298"/>
  <c r="N298"/>
  <c r="M298"/>
  <c r="L298"/>
  <c r="K298"/>
  <c r="J298"/>
  <c r="I298"/>
  <c r="H298"/>
  <c r="G298"/>
  <c r="F298"/>
  <c r="U289"/>
  <c r="T289"/>
  <c r="S289"/>
  <c r="R289"/>
  <c r="Q289"/>
  <c r="N289"/>
  <c r="M289"/>
  <c r="L289"/>
  <c r="K289"/>
  <c r="J289"/>
  <c r="I289"/>
  <c r="H289"/>
  <c r="G289"/>
  <c r="F289"/>
  <c r="U281"/>
  <c r="T281"/>
  <c r="S281"/>
  <c r="R281"/>
  <c r="Q281"/>
  <c r="N281"/>
  <c r="M281"/>
  <c r="L281"/>
  <c r="K281"/>
  <c r="J281"/>
  <c r="I281"/>
  <c r="H281"/>
  <c r="G281"/>
  <c r="F281"/>
  <c r="U273"/>
  <c r="T273"/>
  <c r="S273"/>
  <c r="R273"/>
  <c r="Q273"/>
  <c r="N273"/>
  <c r="M273"/>
  <c r="L273"/>
  <c r="K273"/>
  <c r="J273"/>
  <c r="I273"/>
  <c r="H273"/>
  <c r="G273"/>
  <c r="F273"/>
  <c r="U264"/>
  <c r="T264"/>
  <c r="S264"/>
  <c r="R264"/>
  <c r="Q264"/>
  <c r="N264"/>
  <c r="M264"/>
  <c r="L264"/>
  <c r="K264"/>
  <c r="J264"/>
  <c r="I264"/>
  <c r="H264"/>
  <c r="G264"/>
  <c r="F264"/>
  <c r="U255"/>
  <c r="T255"/>
  <c r="S255"/>
  <c r="R255"/>
  <c r="Q255"/>
  <c r="N255"/>
  <c r="M255"/>
  <c r="L255"/>
  <c r="K255"/>
  <c r="J255"/>
  <c r="I255"/>
  <c r="H255"/>
  <c r="G255"/>
  <c r="F255"/>
  <c r="U246"/>
  <c r="T246"/>
  <c r="S246"/>
  <c r="R246"/>
  <c r="Q246"/>
  <c r="N246"/>
  <c r="M246"/>
  <c r="L246"/>
  <c r="K246"/>
  <c r="J246"/>
  <c r="I246"/>
  <c r="H246"/>
  <c r="G246"/>
  <c r="F246"/>
  <c r="U237"/>
  <c r="T237"/>
  <c r="S237"/>
  <c r="R237"/>
  <c r="Q237"/>
  <c r="N237"/>
  <c r="M237"/>
  <c r="L237"/>
  <c r="K237"/>
  <c r="J237"/>
  <c r="I237"/>
  <c r="H237"/>
  <c r="G237"/>
  <c r="F237"/>
  <c r="U229"/>
  <c r="T229"/>
  <c r="S229"/>
  <c r="R229"/>
  <c r="Q229"/>
  <c r="N229"/>
  <c r="M229"/>
  <c r="L229"/>
  <c r="K229"/>
  <c r="J229"/>
  <c r="I229"/>
  <c r="H229"/>
  <c r="G229"/>
  <c r="F229"/>
  <c r="U220"/>
  <c r="T220"/>
  <c r="S220"/>
  <c r="R220"/>
  <c r="Q220"/>
  <c r="N220"/>
  <c r="M220"/>
  <c r="L220"/>
  <c r="K220"/>
  <c r="J220"/>
  <c r="I220"/>
  <c r="H220"/>
  <c r="G220"/>
  <c r="F220"/>
  <c r="U212"/>
  <c r="T212"/>
  <c r="S212"/>
  <c r="R212"/>
  <c r="Q212"/>
  <c r="N212"/>
  <c r="M212"/>
  <c r="L212"/>
  <c r="K212"/>
  <c r="J212"/>
  <c r="I212"/>
  <c r="H212"/>
  <c r="G212"/>
  <c r="F212"/>
  <c r="U205"/>
  <c r="T205"/>
  <c r="S205"/>
  <c r="R205"/>
  <c r="Q205"/>
  <c r="N205"/>
  <c r="M205"/>
  <c r="L205"/>
  <c r="K205"/>
  <c r="J205"/>
  <c r="I205"/>
  <c r="H205"/>
  <c r="G205"/>
  <c r="F205"/>
  <c r="U198"/>
  <c r="T198"/>
  <c r="S198"/>
  <c r="R198"/>
  <c r="Q198"/>
  <c r="N198"/>
  <c r="M198"/>
  <c r="L198"/>
  <c r="K198"/>
  <c r="J198"/>
  <c r="I198"/>
  <c r="H198"/>
  <c r="G198"/>
  <c r="F198"/>
  <c r="U190"/>
  <c r="T190"/>
  <c r="S190"/>
  <c r="R190"/>
  <c r="Q190"/>
  <c r="N190"/>
  <c r="M190"/>
  <c r="L190"/>
  <c r="K190"/>
  <c r="J190"/>
  <c r="I190"/>
  <c r="H190"/>
  <c r="G190"/>
  <c r="F190"/>
  <c r="U181"/>
  <c r="T181"/>
  <c r="S181"/>
  <c r="R181"/>
  <c r="Q181"/>
  <c r="N181"/>
  <c r="M181"/>
  <c r="L181"/>
  <c r="K181"/>
  <c r="J181"/>
  <c r="I181"/>
  <c r="H181"/>
  <c r="G181"/>
  <c r="F181"/>
  <c r="U173"/>
  <c r="T173"/>
  <c r="S173"/>
  <c r="R173"/>
  <c r="Q173"/>
  <c r="N173"/>
  <c r="M173"/>
  <c r="L173"/>
  <c r="K173"/>
  <c r="J173"/>
  <c r="I173"/>
  <c r="H173"/>
  <c r="G173"/>
  <c r="F173"/>
  <c r="U166"/>
  <c r="T166"/>
  <c r="S166"/>
  <c r="R166"/>
  <c r="Q166"/>
  <c r="N166"/>
  <c r="M166"/>
  <c r="L166"/>
  <c r="K166"/>
  <c r="J166"/>
  <c r="I166"/>
  <c r="H166"/>
  <c r="G166"/>
  <c r="F166"/>
  <c r="U157"/>
  <c r="T157"/>
  <c r="S157"/>
  <c r="R157"/>
  <c r="Q157"/>
  <c r="N157"/>
  <c r="M157"/>
  <c r="L157"/>
  <c r="K157"/>
  <c r="J157"/>
  <c r="I157"/>
  <c r="H157"/>
  <c r="G157"/>
  <c r="F157"/>
  <c r="U148"/>
  <c r="T148"/>
  <c r="S148"/>
  <c r="R148"/>
  <c r="Q148"/>
  <c r="N148"/>
  <c r="M148"/>
  <c r="L148"/>
  <c r="K148"/>
  <c r="J148"/>
  <c r="I148"/>
  <c r="H148"/>
  <c r="G148"/>
  <c r="F148"/>
  <c r="U140"/>
  <c r="T140"/>
  <c r="S140"/>
  <c r="R140"/>
  <c r="Q140"/>
  <c r="N140"/>
  <c r="M140"/>
  <c r="L140"/>
  <c r="K140"/>
  <c r="J140"/>
  <c r="I140"/>
  <c r="H140"/>
  <c r="G140"/>
  <c r="F140"/>
  <c r="U133"/>
  <c r="T133"/>
  <c r="S133"/>
  <c r="R133"/>
  <c r="Q133"/>
  <c r="N133"/>
  <c r="M133"/>
  <c r="L133"/>
  <c r="K133"/>
  <c r="J133"/>
  <c r="I133"/>
  <c r="H133"/>
  <c r="G133"/>
  <c r="F133"/>
  <c r="U126"/>
  <c r="T126"/>
  <c r="S126"/>
  <c r="R126"/>
  <c r="Q126"/>
  <c r="N126"/>
  <c r="M126"/>
  <c r="L126"/>
  <c r="K126"/>
  <c r="J126"/>
  <c r="I126"/>
  <c r="H126"/>
  <c r="G126"/>
  <c r="F126"/>
  <c r="U118"/>
  <c r="T118"/>
  <c r="S118"/>
  <c r="R118"/>
  <c r="Q118"/>
  <c r="N118"/>
  <c r="M118"/>
  <c r="L118"/>
  <c r="K118"/>
  <c r="J118"/>
  <c r="I118"/>
  <c r="H118"/>
  <c r="G118"/>
  <c r="F118"/>
  <c r="U110"/>
  <c r="T110"/>
  <c r="S110"/>
  <c r="R110"/>
  <c r="Q110"/>
  <c r="N110"/>
  <c r="M110"/>
  <c r="L110"/>
  <c r="K110"/>
  <c r="J110"/>
  <c r="I110"/>
  <c r="H110"/>
  <c r="G110"/>
  <c r="F110"/>
  <c r="U102"/>
  <c r="T102"/>
  <c r="S102"/>
  <c r="R102"/>
  <c r="Q102"/>
  <c r="N102"/>
  <c r="M102"/>
  <c r="L102"/>
  <c r="K102"/>
  <c r="J102"/>
  <c r="I102"/>
  <c r="H102"/>
  <c r="G102"/>
  <c r="F102"/>
  <c r="U93"/>
  <c r="T93"/>
  <c r="S93"/>
  <c r="R93"/>
  <c r="Q93"/>
  <c r="N93"/>
  <c r="M93"/>
  <c r="L93"/>
  <c r="K93"/>
  <c r="J93"/>
  <c r="I93"/>
  <c r="H93"/>
  <c r="G93"/>
  <c r="F93"/>
  <c r="U84"/>
  <c r="T84"/>
  <c r="S84"/>
  <c r="R84"/>
  <c r="Q84"/>
  <c r="N84"/>
  <c r="M84"/>
  <c r="L84"/>
  <c r="K84"/>
  <c r="J84"/>
  <c r="I84"/>
  <c r="H84"/>
  <c r="G84"/>
  <c r="F84"/>
  <c r="U75"/>
  <c r="T75"/>
  <c r="S75"/>
  <c r="R75"/>
  <c r="Q75"/>
  <c r="N75"/>
  <c r="M75"/>
  <c r="L75"/>
  <c r="K75"/>
  <c r="J75"/>
  <c r="I75"/>
  <c r="H75"/>
  <c r="G75"/>
  <c r="F75"/>
  <c r="U67"/>
  <c r="T67"/>
  <c r="S67"/>
  <c r="R67"/>
  <c r="Q67"/>
  <c r="N67"/>
  <c r="M67"/>
  <c r="L67"/>
  <c r="K67"/>
  <c r="J67"/>
  <c r="I67"/>
  <c r="H67"/>
  <c r="G67"/>
  <c r="F67"/>
  <c r="U56"/>
  <c r="T56"/>
  <c r="S56"/>
  <c r="R56"/>
  <c r="Q56"/>
  <c r="N56"/>
  <c r="M56"/>
  <c r="L56"/>
  <c r="K56"/>
  <c r="J56"/>
  <c r="I56"/>
  <c r="H56"/>
  <c r="G56"/>
  <c r="F56"/>
  <c r="U47"/>
  <c r="T47"/>
  <c r="S47"/>
  <c r="R47"/>
  <c r="Q47"/>
  <c r="N47"/>
  <c r="M47"/>
  <c r="L47"/>
  <c r="K47"/>
  <c r="J47"/>
  <c r="I47"/>
  <c r="H47"/>
  <c r="G47"/>
  <c r="F47"/>
  <c r="U39"/>
  <c r="T39"/>
  <c r="S39"/>
  <c r="R39"/>
  <c r="Q39"/>
  <c r="N39"/>
  <c r="M39"/>
  <c r="L39"/>
  <c r="K39"/>
  <c r="J39"/>
  <c r="I39"/>
  <c r="H39"/>
  <c r="G39"/>
  <c r="F39"/>
  <c r="U29"/>
  <c r="T29"/>
  <c r="S29"/>
  <c r="R29"/>
  <c r="Q29"/>
  <c r="N29"/>
  <c r="M29"/>
  <c r="L29"/>
  <c r="K29"/>
  <c r="J29"/>
  <c r="I29"/>
  <c r="H29"/>
  <c r="G29"/>
  <c r="F29"/>
  <c r="U21"/>
  <c r="T21"/>
  <c r="S21"/>
  <c r="R21"/>
  <c r="Q21"/>
  <c r="N21"/>
  <c r="M21"/>
  <c r="L21"/>
  <c r="K21"/>
  <c r="J21"/>
  <c r="I21"/>
  <c r="H21"/>
  <c r="G21"/>
  <c r="F21"/>
  <c r="U9"/>
  <c r="T9"/>
  <c r="S9"/>
  <c r="R9"/>
  <c r="Q9"/>
  <c r="N9"/>
  <c r="M9"/>
  <c r="L9"/>
  <c r="K9"/>
  <c r="J9"/>
  <c r="I9"/>
  <c r="H9"/>
  <c r="G9"/>
  <c r="F9"/>
  <c r="P332"/>
  <c r="P331"/>
  <c r="P330"/>
  <c r="P329"/>
  <c r="P328"/>
  <c r="P327"/>
  <c r="P326"/>
  <c r="P325"/>
  <c r="P324"/>
  <c r="P323"/>
  <c r="P322"/>
  <c r="P321"/>
  <c r="P320"/>
  <c r="P319"/>
  <c r="P318"/>
  <c r="P317"/>
  <c r="P316"/>
  <c r="P315"/>
  <c r="P314"/>
  <c r="P313"/>
  <c r="P312"/>
  <c r="P311"/>
  <c r="P310"/>
  <c r="P309"/>
  <c r="P308"/>
  <c r="P307"/>
  <c r="P306"/>
  <c r="P305"/>
  <c r="P304"/>
  <c r="P303"/>
  <c r="P302"/>
  <c r="P301"/>
  <c r="P300"/>
  <c r="P299"/>
  <c r="P298"/>
  <c r="P297"/>
  <c r="P296"/>
  <c r="P295"/>
  <c r="P294"/>
  <c r="P293"/>
  <c r="P292"/>
  <c r="P291"/>
  <c r="P290"/>
  <c r="P289"/>
  <c r="P288"/>
  <c r="P287"/>
  <c r="P286"/>
  <c r="P285"/>
  <c r="P284"/>
  <c r="P283"/>
  <c r="P282"/>
  <c r="P281"/>
  <c r="P280"/>
  <c r="P279"/>
  <c r="P278"/>
  <c r="P277"/>
  <c r="P276"/>
  <c r="P275"/>
  <c r="P274"/>
  <c r="P273"/>
  <c r="P272"/>
  <c r="P271"/>
  <c r="P270"/>
  <c r="P269"/>
  <c r="P268"/>
  <c r="P267"/>
  <c r="P266"/>
  <c r="P265"/>
  <c r="P264"/>
  <c r="P263"/>
  <c r="P262"/>
  <c r="P261"/>
  <c r="P260"/>
  <c r="P259"/>
  <c r="P258"/>
  <c r="P257"/>
  <c r="P256"/>
  <c r="P255"/>
  <c r="P254"/>
  <c r="P253"/>
  <c r="P252"/>
  <c r="P251"/>
  <c r="P250"/>
  <c r="P249"/>
  <c r="P248"/>
  <c r="P247"/>
  <c r="P246"/>
  <c r="P245"/>
  <c r="P244"/>
  <c r="P243"/>
  <c r="P242"/>
  <c r="P241"/>
  <c r="P240"/>
  <c r="P239"/>
  <c r="P238"/>
  <c r="P237"/>
  <c r="P236"/>
  <c r="P235"/>
  <c r="P234"/>
  <c r="P233"/>
  <c r="P232"/>
  <c r="P231"/>
  <c r="P230"/>
  <c r="P229"/>
  <c r="P228"/>
  <c r="P227"/>
  <c r="P226"/>
  <c r="P225"/>
  <c r="P224"/>
  <c r="P223"/>
  <c r="P222"/>
  <c r="P221"/>
  <c r="P220"/>
  <c r="P219"/>
  <c r="P218"/>
  <c r="P217"/>
  <c r="P216"/>
  <c r="P215"/>
  <c r="P214"/>
  <c r="P213"/>
  <c r="P212"/>
  <c r="P211"/>
  <c r="P210"/>
  <c r="P209"/>
  <c r="P208"/>
  <c r="P207"/>
  <c r="P206"/>
  <c r="P205"/>
  <c r="P204"/>
  <c r="P203"/>
  <c r="P202"/>
  <c r="P201"/>
  <c r="P200"/>
  <c r="P199"/>
  <c r="P198"/>
  <c r="P197"/>
  <c r="P196"/>
  <c r="P195"/>
  <c r="P194"/>
  <c r="P193"/>
  <c r="P192"/>
  <c r="P191"/>
  <c r="P190"/>
  <c r="P189"/>
  <c r="P188"/>
  <c r="P187"/>
  <c r="P186"/>
  <c r="P185"/>
  <c r="P184"/>
  <c r="P183"/>
  <c r="P182"/>
  <c r="P181"/>
  <c r="P180"/>
  <c r="P179"/>
  <c r="P178"/>
  <c r="P177"/>
  <c r="P176"/>
  <c r="P175"/>
  <c r="P174"/>
  <c r="P173"/>
  <c r="P172"/>
  <c r="P171"/>
  <c r="P170"/>
  <c r="P169"/>
  <c r="P168"/>
  <c r="P167"/>
  <c r="P166"/>
  <c r="P165"/>
  <c r="P164"/>
  <c r="P163"/>
  <c r="P162"/>
  <c r="P161"/>
  <c r="P160"/>
  <c r="P159"/>
  <c r="P158"/>
  <c r="P157"/>
  <c r="P156"/>
  <c r="P155"/>
  <c r="P154"/>
  <c r="P153"/>
  <c r="P152"/>
  <c r="P151"/>
  <c r="P150"/>
  <c r="P149"/>
  <c r="P148"/>
  <c r="P147"/>
  <c r="P146"/>
  <c r="P145"/>
  <c r="P144"/>
  <c r="P143"/>
  <c r="P142"/>
  <c r="P141"/>
  <c r="P140"/>
  <c r="P139"/>
  <c r="P138"/>
  <c r="P137"/>
  <c r="P136"/>
  <c r="P135"/>
  <c r="P134"/>
  <c r="P133"/>
  <c r="P132"/>
  <c r="P131"/>
  <c r="P130"/>
  <c r="P129"/>
  <c r="P128"/>
  <c r="P127"/>
  <c r="P126"/>
  <c r="P125"/>
  <c r="P124"/>
  <c r="P123"/>
  <c r="P122"/>
  <c r="P121"/>
  <c r="P120"/>
  <c r="P119"/>
  <c r="P118"/>
  <c r="P117"/>
  <c r="P116"/>
  <c r="P115"/>
  <c r="P114"/>
  <c r="P113"/>
  <c r="P112"/>
  <c r="P111"/>
  <c r="P110"/>
  <c r="P109"/>
  <c r="P108"/>
  <c r="P107"/>
  <c r="P106"/>
  <c r="P105"/>
  <c r="P104"/>
  <c r="P103"/>
  <c r="P102"/>
  <c r="P101"/>
  <c r="P100"/>
  <c r="P99"/>
  <c r="P98"/>
  <c r="P97"/>
  <c r="P96"/>
  <c r="P95"/>
  <c r="P94"/>
  <c r="P93"/>
  <c r="P92"/>
  <c r="P91"/>
  <c r="P90"/>
  <c r="P89"/>
  <c r="P88"/>
  <c r="P87"/>
  <c r="P86"/>
  <c r="P85"/>
  <c r="P84"/>
  <c r="P83"/>
  <c r="P82"/>
  <c r="P81"/>
  <c r="P80"/>
  <c r="P79"/>
  <c r="P78"/>
  <c r="P77"/>
  <c r="P76"/>
  <c r="P75"/>
  <c r="P74"/>
  <c r="P73"/>
  <c r="P72"/>
  <c r="P71"/>
  <c r="P70"/>
  <c r="P69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O332"/>
  <c r="O331"/>
  <c r="O330"/>
  <c r="O329"/>
  <c r="O328"/>
  <c r="O327"/>
  <c r="O326"/>
  <c r="O325"/>
  <c r="O324"/>
  <c r="O323"/>
  <c r="O322"/>
  <c r="O321"/>
  <c r="O320"/>
  <c r="O319"/>
  <c r="O318"/>
  <c r="O317"/>
  <c r="O316"/>
  <c r="O315"/>
  <c r="O314"/>
  <c r="O313"/>
  <c r="O312"/>
  <c r="O311"/>
  <c r="O310"/>
  <c r="O309"/>
  <c r="O308"/>
  <c r="O307"/>
  <c r="O306"/>
  <c r="O305"/>
  <c r="O304"/>
  <c r="O303"/>
  <c r="O302"/>
  <c r="O301"/>
  <c r="O300"/>
  <c r="O299"/>
  <c r="O298"/>
  <c r="O297"/>
  <c r="O296"/>
  <c r="O295"/>
  <c r="O294"/>
  <c r="O293"/>
  <c r="O292"/>
  <c r="O291"/>
  <c r="O290"/>
  <c r="O289"/>
  <c r="O288"/>
  <c r="O287"/>
  <c r="O286"/>
  <c r="O285"/>
  <c r="O284"/>
  <c r="O283"/>
  <c r="O282"/>
  <c r="O281"/>
  <c r="O280"/>
  <c r="O279"/>
  <c r="O278"/>
  <c r="O277"/>
  <c r="O276"/>
  <c r="O275"/>
  <c r="O274"/>
  <c r="O273"/>
  <c r="O272"/>
  <c r="O271"/>
  <c r="O270"/>
  <c r="O269"/>
  <c r="O268"/>
  <c r="O267"/>
  <c r="O266"/>
  <c r="O265"/>
  <c r="O264"/>
  <c r="O263"/>
  <c r="O262"/>
  <c r="O261"/>
  <c r="O260"/>
  <c r="O259"/>
  <c r="O258"/>
  <c r="O257"/>
  <c r="O256"/>
  <c r="O255"/>
  <c r="O254"/>
  <c r="O253"/>
  <c r="O252"/>
  <c r="O251"/>
  <c r="O250"/>
  <c r="O249"/>
  <c r="O248"/>
  <c r="O247"/>
  <c r="O246"/>
  <c r="O245"/>
  <c r="O244"/>
  <c r="O243"/>
  <c r="O242"/>
  <c r="O241"/>
  <c r="O240"/>
  <c r="O239"/>
  <c r="O238"/>
  <c r="O237"/>
  <c r="O236"/>
  <c r="O235"/>
  <c r="O234"/>
  <c r="O233"/>
  <c r="O232"/>
  <c r="O231"/>
  <c r="O230"/>
  <c r="O229"/>
  <c r="O228"/>
  <c r="O227"/>
  <c r="O226"/>
  <c r="O225"/>
  <c r="O224"/>
  <c r="O223"/>
  <c r="O222"/>
  <c r="O221"/>
  <c r="O220"/>
  <c r="O219"/>
  <c r="O218"/>
  <c r="O217"/>
  <c r="O216"/>
  <c r="O215"/>
  <c r="O214"/>
  <c r="O213"/>
  <c r="O212"/>
  <c r="O211"/>
  <c r="O210"/>
  <c r="O209"/>
  <c r="O208"/>
  <c r="O207"/>
  <c r="O206"/>
  <c r="O205"/>
  <c r="O204"/>
  <c r="O203"/>
  <c r="O202"/>
  <c r="O201"/>
  <c r="O200"/>
  <c r="O199"/>
  <c r="O198"/>
  <c r="O197"/>
  <c r="O196"/>
  <c r="O195"/>
  <c r="O194"/>
  <c r="O193"/>
  <c r="O192"/>
  <c r="O191"/>
  <c r="O190"/>
  <c r="O189"/>
  <c r="O188"/>
  <c r="O187"/>
  <c r="O186"/>
  <c r="O185"/>
  <c r="O184"/>
  <c r="O183"/>
  <c r="O182"/>
  <c r="O181"/>
  <c r="O180"/>
  <c r="O179"/>
  <c r="O178"/>
  <c r="O177"/>
  <c r="O176"/>
  <c r="O175"/>
  <c r="O174"/>
  <c r="O173"/>
  <c r="O172"/>
  <c r="O171"/>
  <c r="O170"/>
  <c r="O169"/>
  <c r="O168"/>
  <c r="O167"/>
  <c r="O166"/>
  <c r="O165"/>
  <c r="O164"/>
  <c r="O163"/>
  <c r="O162"/>
  <c r="O161"/>
  <c r="O160"/>
  <c r="O159"/>
  <c r="O158"/>
  <c r="O157"/>
  <c r="O156"/>
  <c r="O155"/>
  <c r="O154"/>
  <c r="O153"/>
  <c r="O152"/>
  <c r="O151"/>
  <c r="O150"/>
  <c r="O149"/>
  <c r="O148"/>
  <c r="O147"/>
  <c r="O146"/>
  <c r="O145"/>
  <c r="O144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O119"/>
  <c r="O118"/>
  <c r="O117"/>
  <c r="O116"/>
  <c r="O115"/>
  <c r="O114"/>
  <c r="O113"/>
  <c r="O112"/>
  <c r="O111"/>
  <c r="O110"/>
  <c r="O109"/>
  <c r="O108"/>
  <c r="O107"/>
  <c r="O106"/>
  <c r="O105"/>
  <c r="O104"/>
  <c r="O103"/>
  <c r="O102"/>
  <c r="O101"/>
  <c r="O100"/>
  <c r="O99"/>
  <c r="O98"/>
  <c r="O97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6"/>
  <c r="O75"/>
  <c r="O74"/>
  <c r="O73"/>
  <c r="O72"/>
  <c r="O71"/>
  <c r="O70"/>
  <c r="O69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T63" i="6" l="1"/>
  <c r="G8" i="9"/>
  <c r="G7" s="1"/>
  <c r="F8" i="20"/>
  <c r="F7" s="1"/>
  <c r="AG8"/>
  <c r="AG7" s="1"/>
  <c r="AF8"/>
  <c r="AF7" s="1"/>
  <c r="AE8"/>
  <c r="AE7" s="1"/>
  <c r="AD8"/>
  <c r="AD7" s="1"/>
  <c r="AC8"/>
  <c r="AC7" s="1"/>
  <c r="AB8"/>
  <c r="AB7" s="1"/>
  <c r="AA8"/>
  <c r="AA7" s="1"/>
  <c r="Z8"/>
  <c r="Z7" s="1"/>
  <c r="Y8"/>
  <c r="Y7" s="1"/>
  <c r="X8"/>
  <c r="X7" s="1"/>
  <c r="W8"/>
  <c r="W7" s="1"/>
  <c r="V8"/>
  <c r="V7" s="1"/>
  <c r="U8"/>
  <c r="U7" s="1"/>
  <c r="T8"/>
  <c r="T7" s="1"/>
  <c r="S8"/>
  <c r="S7" s="1"/>
  <c r="R8"/>
  <c r="R7" s="1"/>
  <c r="Q8"/>
  <c r="Q7" s="1"/>
  <c r="P8"/>
  <c r="P7" s="1"/>
  <c r="O8"/>
  <c r="O7" s="1"/>
  <c r="N8"/>
  <c r="N7" s="1"/>
  <c r="M8"/>
  <c r="M7" s="1"/>
  <c r="L8"/>
  <c r="L7" s="1"/>
  <c r="K8"/>
  <c r="K7" s="1"/>
  <c r="J8"/>
  <c r="J7" s="1"/>
  <c r="I8"/>
  <c r="I7" s="1"/>
  <c r="H8"/>
  <c r="H7" s="1"/>
  <c r="G8"/>
  <c r="G7" s="1"/>
  <c r="AF8" i="18"/>
  <c r="AF7" s="1"/>
  <c r="AE8"/>
  <c r="AE7" s="1"/>
  <c r="AD8"/>
  <c r="AD7" s="1"/>
  <c r="AC8"/>
  <c r="AC7" s="1"/>
  <c r="AB8"/>
  <c r="AB7" s="1"/>
  <c r="AA8"/>
  <c r="AA7" s="1"/>
  <c r="Z8"/>
  <c r="Z7" s="1"/>
  <c r="Y8"/>
  <c r="Y7" s="1"/>
  <c r="X8"/>
  <c r="X7" s="1"/>
  <c r="W8"/>
  <c r="W7" s="1"/>
  <c r="V8"/>
  <c r="V7" s="1"/>
  <c r="U8"/>
  <c r="U7" s="1"/>
  <c r="T8"/>
  <c r="T7" s="1"/>
  <c r="S8"/>
  <c r="S7" s="1"/>
  <c r="R8"/>
  <c r="R7" s="1"/>
  <c r="Q8"/>
  <c r="Q7" s="1"/>
  <c r="P8"/>
  <c r="P7" s="1"/>
  <c r="O8"/>
  <c r="O7" s="1"/>
  <c r="N8"/>
  <c r="N7" s="1"/>
  <c r="M8"/>
  <c r="M7" s="1"/>
  <c r="L8"/>
  <c r="L7" s="1"/>
  <c r="K8"/>
  <c r="K7" s="1"/>
  <c r="J8"/>
  <c r="J7" s="1"/>
  <c r="I8"/>
  <c r="I7" s="1"/>
  <c r="H8"/>
  <c r="H7" s="1"/>
  <c r="G8"/>
  <c r="G7" s="1"/>
  <c r="F8"/>
  <c r="F7" s="1"/>
  <c r="G565" i="8"/>
  <c r="F565"/>
  <c r="E565"/>
  <c r="G551"/>
  <c r="F551"/>
  <c r="E551"/>
  <c r="G537"/>
  <c r="F537"/>
  <c r="E537"/>
  <c r="G522"/>
  <c r="F522"/>
  <c r="E522"/>
  <c r="G508"/>
  <c r="F508"/>
  <c r="E508"/>
  <c r="G494"/>
  <c r="F494"/>
  <c r="E494"/>
  <c r="G481"/>
  <c r="F481"/>
  <c r="E481"/>
  <c r="G467"/>
  <c r="F467"/>
  <c r="E467"/>
  <c r="G453"/>
  <c r="F453"/>
  <c r="E453"/>
  <c r="G439"/>
  <c r="F439"/>
  <c r="E439"/>
  <c r="G425"/>
  <c r="F425"/>
  <c r="E425"/>
  <c r="G411"/>
  <c r="F411"/>
  <c r="E411"/>
  <c r="G396"/>
  <c r="F396"/>
  <c r="E396"/>
  <c r="G382"/>
  <c r="F382"/>
  <c r="E382"/>
  <c r="G369"/>
  <c r="F369"/>
  <c r="E369"/>
  <c r="G356"/>
  <c r="F356"/>
  <c r="E356"/>
  <c r="G342"/>
  <c r="F342"/>
  <c r="E342"/>
  <c r="G328"/>
  <c r="F328"/>
  <c r="E328"/>
  <c r="G314"/>
  <c r="F314"/>
  <c r="E314"/>
  <c r="G300"/>
  <c r="F300"/>
  <c r="E300"/>
  <c r="G286"/>
  <c r="F286"/>
  <c r="E286"/>
  <c r="G272"/>
  <c r="F272"/>
  <c r="E272"/>
  <c r="G258"/>
  <c r="F258"/>
  <c r="E258"/>
  <c r="G245"/>
  <c r="F245"/>
  <c r="E245"/>
  <c r="G232"/>
  <c r="F232"/>
  <c r="E232"/>
  <c r="G218"/>
  <c r="F218"/>
  <c r="E218"/>
  <c r="G204"/>
  <c r="F204"/>
  <c r="E204"/>
  <c r="G190"/>
  <c r="F190"/>
  <c r="E190"/>
  <c r="G175"/>
  <c r="F175"/>
  <c r="E175"/>
  <c r="G161"/>
  <c r="F161"/>
  <c r="E161"/>
  <c r="G146"/>
  <c r="F146"/>
  <c r="E146"/>
  <c r="G132"/>
  <c r="F132"/>
  <c r="E132"/>
  <c r="G116"/>
  <c r="F116"/>
  <c r="E116"/>
  <c r="G101"/>
  <c r="F101"/>
  <c r="E101"/>
  <c r="G79"/>
  <c r="F79"/>
  <c r="E79"/>
  <c r="G54"/>
  <c r="F54"/>
  <c r="E54"/>
  <c r="G34"/>
  <c r="F34"/>
  <c r="E34"/>
  <c r="G8"/>
  <c r="F8"/>
  <c r="E8"/>
  <c r="P8" i="7"/>
  <c r="P7" s="1"/>
  <c r="O8"/>
  <c r="O7" s="1"/>
  <c r="N8"/>
  <c r="N7" s="1"/>
  <c r="M8"/>
  <c r="M7" s="1"/>
  <c r="L8"/>
  <c r="L7" s="1"/>
  <c r="K8"/>
  <c r="K7" s="1"/>
  <c r="J8"/>
  <c r="J7" s="1"/>
  <c r="I8"/>
  <c r="I7" s="1"/>
  <c r="H8"/>
  <c r="H7" s="1"/>
  <c r="G8"/>
  <c r="G7" s="1"/>
  <c r="F8"/>
  <c r="F7" s="1"/>
  <c r="F8" i="31"/>
  <c r="F7" s="1"/>
  <c r="E8"/>
  <c r="E7" s="1"/>
  <c r="D8"/>
  <c r="D7" s="1"/>
  <c r="V217" i="6"/>
  <c r="U217"/>
  <c r="T217"/>
  <c r="S217"/>
  <c r="R217"/>
  <c r="Q217"/>
  <c r="P217"/>
  <c r="L217"/>
  <c r="K217"/>
  <c r="J217"/>
  <c r="I217"/>
  <c r="H217"/>
  <c r="G217"/>
  <c r="F217"/>
  <c r="E217"/>
  <c r="V212"/>
  <c r="U212"/>
  <c r="T212"/>
  <c r="S212"/>
  <c r="R212"/>
  <c r="Q212"/>
  <c r="P212"/>
  <c r="L212"/>
  <c r="K212"/>
  <c r="J212"/>
  <c r="I212"/>
  <c r="H212"/>
  <c r="G212"/>
  <c r="F212"/>
  <c r="E212"/>
  <c r="V207"/>
  <c r="U207"/>
  <c r="T207"/>
  <c r="S207"/>
  <c r="R207"/>
  <c r="Q207"/>
  <c r="P207"/>
  <c r="L207"/>
  <c r="K207"/>
  <c r="J207"/>
  <c r="I207"/>
  <c r="H207"/>
  <c r="G207"/>
  <c r="F207"/>
  <c r="E207"/>
  <c r="V201"/>
  <c r="U201"/>
  <c r="T201"/>
  <c r="S201"/>
  <c r="R201"/>
  <c r="Q201"/>
  <c r="P201"/>
  <c r="L201"/>
  <c r="K201"/>
  <c r="J201"/>
  <c r="I201"/>
  <c r="H201"/>
  <c r="G201"/>
  <c r="F201"/>
  <c r="E201"/>
  <c r="V196"/>
  <c r="U196"/>
  <c r="T196"/>
  <c r="S196"/>
  <c r="R196"/>
  <c r="Q196"/>
  <c r="P196"/>
  <c r="L196"/>
  <c r="K196"/>
  <c r="J196"/>
  <c r="I196"/>
  <c r="H196"/>
  <c r="G196"/>
  <c r="F196"/>
  <c r="E196"/>
  <c r="V191"/>
  <c r="U191"/>
  <c r="T191"/>
  <c r="S191"/>
  <c r="R191"/>
  <c r="Q191"/>
  <c r="P191"/>
  <c r="L191"/>
  <c r="K191"/>
  <c r="J191"/>
  <c r="I191"/>
  <c r="H191"/>
  <c r="G191"/>
  <c r="F191"/>
  <c r="E191"/>
  <c r="V186"/>
  <c r="U186"/>
  <c r="T186"/>
  <c r="S186"/>
  <c r="R186"/>
  <c r="Q186"/>
  <c r="P186"/>
  <c r="L186"/>
  <c r="K186"/>
  <c r="J186"/>
  <c r="I186"/>
  <c r="H186"/>
  <c r="G186"/>
  <c r="F186"/>
  <c r="E186"/>
  <c r="V181"/>
  <c r="U181"/>
  <c r="T181"/>
  <c r="S181"/>
  <c r="R181"/>
  <c r="Q181"/>
  <c r="P181"/>
  <c r="L181"/>
  <c r="K181"/>
  <c r="J181"/>
  <c r="I181"/>
  <c r="H181"/>
  <c r="G181"/>
  <c r="F181"/>
  <c r="E181"/>
  <c r="V176"/>
  <c r="U176"/>
  <c r="T176"/>
  <c r="S176"/>
  <c r="R176"/>
  <c r="Q176"/>
  <c r="P176"/>
  <c r="L176"/>
  <c r="K176"/>
  <c r="J176"/>
  <c r="I176"/>
  <c r="H176"/>
  <c r="G176"/>
  <c r="F176"/>
  <c r="E176"/>
  <c r="V171"/>
  <c r="U171"/>
  <c r="T171"/>
  <c r="S171"/>
  <c r="R171"/>
  <c r="Q171"/>
  <c r="P171"/>
  <c r="L171"/>
  <c r="K171"/>
  <c r="J171"/>
  <c r="I171"/>
  <c r="H171"/>
  <c r="G171"/>
  <c r="F171"/>
  <c r="E171"/>
  <c r="V166"/>
  <c r="U166"/>
  <c r="T166"/>
  <c r="S166"/>
  <c r="R166"/>
  <c r="Q166"/>
  <c r="P166"/>
  <c r="L166"/>
  <c r="K166"/>
  <c r="J166"/>
  <c r="I166"/>
  <c r="H166"/>
  <c r="G166"/>
  <c r="F166"/>
  <c r="E166"/>
  <c r="V161"/>
  <c r="U161"/>
  <c r="T161"/>
  <c r="S161"/>
  <c r="R161"/>
  <c r="Q161"/>
  <c r="P161"/>
  <c r="L161"/>
  <c r="K161"/>
  <c r="J161"/>
  <c r="I161"/>
  <c r="H161"/>
  <c r="G161"/>
  <c r="F161"/>
  <c r="E161"/>
  <c r="V155"/>
  <c r="U155"/>
  <c r="T155"/>
  <c r="S155"/>
  <c r="R155"/>
  <c r="Q155"/>
  <c r="P155"/>
  <c r="L155"/>
  <c r="K155"/>
  <c r="J155"/>
  <c r="I155"/>
  <c r="H155"/>
  <c r="G155"/>
  <c r="F155"/>
  <c r="E155"/>
  <c r="V150"/>
  <c r="U150"/>
  <c r="T150"/>
  <c r="S150"/>
  <c r="R150"/>
  <c r="Q150"/>
  <c r="P150"/>
  <c r="L150"/>
  <c r="K150"/>
  <c r="J150"/>
  <c r="I150"/>
  <c r="H150"/>
  <c r="G150"/>
  <c r="F150"/>
  <c r="E150"/>
  <c r="V145"/>
  <c r="U145"/>
  <c r="T145"/>
  <c r="S145"/>
  <c r="R145"/>
  <c r="Q145"/>
  <c r="P145"/>
  <c r="L145"/>
  <c r="K145"/>
  <c r="J145"/>
  <c r="I145"/>
  <c r="H145"/>
  <c r="G145"/>
  <c r="F145"/>
  <c r="E145"/>
  <c r="V140"/>
  <c r="U140"/>
  <c r="T140"/>
  <c r="S140"/>
  <c r="R140"/>
  <c r="Q140"/>
  <c r="P140"/>
  <c r="L140"/>
  <c r="K140"/>
  <c r="J140"/>
  <c r="I140"/>
  <c r="H140"/>
  <c r="G140"/>
  <c r="F140"/>
  <c r="E140"/>
  <c r="V135"/>
  <c r="U135"/>
  <c r="T135"/>
  <c r="S135"/>
  <c r="R135"/>
  <c r="Q135"/>
  <c r="P135"/>
  <c r="L135"/>
  <c r="K135"/>
  <c r="J135"/>
  <c r="I135"/>
  <c r="H135"/>
  <c r="G135"/>
  <c r="F135"/>
  <c r="E135"/>
  <c r="V130"/>
  <c r="U130"/>
  <c r="T130"/>
  <c r="S130"/>
  <c r="R130"/>
  <c r="Q130"/>
  <c r="P130"/>
  <c r="L130"/>
  <c r="K130"/>
  <c r="J130"/>
  <c r="I130"/>
  <c r="H130"/>
  <c r="G130"/>
  <c r="F130"/>
  <c r="E130"/>
  <c r="V125"/>
  <c r="U125"/>
  <c r="T125"/>
  <c r="S125"/>
  <c r="R125"/>
  <c r="Q125"/>
  <c r="P125"/>
  <c r="L125"/>
  <c r="K125"/>
  <c r="J125"/>
  <c r="I125"/>
  <c r="H125"/>
  <c r="G125"/>
  <c r="F125"/>
  <c r="E125"/>
  <c r="V120"/>
  <c r="U120"/>
  <c r="T120"/>
  <c r="S120"/>
  <c r="R120"/>
  <c r="Q120"/>
  <c r="P120"/>
  <c r="L120"/>
  <c r="K120"/>
  <c r="J120"/>
  <c r="I120"/>
  <c r="H120"/>
  <c r="G120"/>
  <c r="F120"/>
  <c r="E120"/>
  <c r="V115"/>
  <c r="U115"/>
  <c r="T115"/>
  <c r="S115"/>
  <c r="R115"/>
  <c r="Q115"/>
  <c r="P115"/>
  <c r="L115"/>
  <c r="K115"/>
  <c r="J115"/>
  <c r="I115"/>
  <c r="H115"/>
  <c r="G115"/>
  <c r="F115"/>
  <c r="E115"/>
  <c r="V110"/>
  <c r="U110"/>
  <c r="T110"/>
  <c r="S110"/>
  <c r="R110"/>
  <c r="Q110"/>
  <c r="P110"/>
  <c r="L110"/>
  <c r="K110"/>
  <c r="J110"/>
  <c r="I110"/>
  <c r="H110"/>
  <c r="G110"/>
  <c r="F110"/>
  <c r="E110"/>
  <c r="V105"/>
  <c r="U105"/>
  <c r="T105"/>
  <c r="S105"/>
  <c r="R105"/>
  <c r="Q105"/>
  <c r="P105"/>
  <c r="L105"/>
  <c r="K105"/>
  <c r="J105"/>
  <c r="I105"/>
  <c r="H105"/>
  <c r="G105"/>
  <c r="F105"/>
  <c r="E105"/>
  <c r="V100"/>
  <c r="U100"/>
  <c r="T100"/>
  <c r="S100"/>
  <c r="R100"/>
  <c r="Q100"/>
  <c r="P100"/>
  <c r="L100"/>
  <c r="K100"/>
  <c r="J100"/>
  <c r="I100"/>
  <c r="H100"/>
  <c r="G100"/>
  <c r="F100"/>
  <c r="E100"/>
  <c r="V95"/>
  <c r="U95"/>
  <c r="T95"/>
  <c r="S95"/>
  <c r="R95"/>
  <c r="Q95"/>
  <c r="P95"/>
  <c r="L95"/>
  <c r="K95"/>
  <c r="J95"/>
  <c r="I95"/>
  <c r="H95"/>
  <c r="G95"/>
  <c r="F95"/>
  <c r="E95"/>
  <c r="V90"/>
  <c r="U90"/>
  <c r="T90"/>
  <c r="S90"/>
  <c r="R90"/>
  <c r="Q90"/>
  <c r="P90"/>
  <c r="L90"/>
  <c r="K90"/>
  <c r="J90"/>
  <c r="I90"/>
  <c r="H90"/>
  <c r="G90"/>
  <c r="F90"/>
  <c r="E90"/>
  <c r="V85"/>
  <c r="U85"/>
  <c r="T85"/>
  <c r="S85"/>
  <c r="R85"/>
  <c r="Q85"/>
  <c r="P85"/>
  <c r="L85"/>
  <c r="K85"/>
  <c r="J85"/>
  <c r="I85"/>
  <c r="H85"/>
  <c r="G85"/>
  <c r="F85"/>
  <c r="E85"/>
  <c r="V80"/>
  <c r="U80"/>
  <c r="T80"/>
  <c r="S80"/>
  <c r="R80"/>
  <c r="Q80"/>
  <c r="P80"/>
  <c r="L80"/>
  <c r="K80"/>
  <c r="J80"/>
  <c r="I80"/>
  <c r="H80"/>
  <c r="G80"/>
  <c r="F80"/>
  <c r="E80"/>
  <c r="V74"/>
  <c r="U74"/>
  <c r="T74"/>
  <c r="S74"/>
  <c r="R74"/>
  <c r="Q74"/>
  <c r="P74"/>
  <c r="L74"/>
  <c r="K74"/>
  <c r="J74"/>
  <c r="I74"/>
  <c r="H74"/>
  <c r="G74"/>
  <c r="F74"/>
  <c r="E74"/>
  <c r="V69"/>
  <c r="U69"/>
  <c r="T69"/>
  <c r="S69"/>
  <c r="R69"/>
  <c r="Q69"/>
  <c r="P69"/>
  <c r="L69"/>
  <c r="K69"/>
  <c r="J69"/>
  <c r="I69"/>
  <c r="H69"/>
  <c r="G69"/>
  <c r="F69"/>
  <c r="E69"/>
  <c r="V63"/>
  <c r="U63"/>
  <c r="S63"/>
  <c r="R63"/>
  <c r="Q63"/>
  <c r="P63"/>
  <c r="L63"/>
  <c r="K63"/>
  <c r="J63"/>
  <c r="I63"/>
  <c r="H63"/>
  <c r="G63"/>
  <c r="F63"/>
  <c r="E63"/>
  <c r="V58"/>
  <c r="U58"/>
  <c r="T58"/>
  <c r="S58"/>
  <c r="R58"/>
  <c r="Q58"/>
  <c r="P58"/>
  <c r="L58"/>
  <c r="K58"/>
  <c r="J58"/>
  <c r="I58"/>
  <c r="H58"/>
  <c r="G58"/>
  <c r="F58"/>
  <c r="E58"/>
  <c r="V51"/>
  <c r="U51"/>
  <c r="T51"/>
  <c r="S51"/>
  <c r="R51"/>
  <c r="Q51"/>
  <c r="P51"/>
  <c r="L51"/>
  <c r="K51"/>
  <c r="J51"/>
  <c r="I51"/>
  <c r="H51"/>
  <c r="G51"/>
  <c r="F51"/>
  <c r="E51"/>
  <c r="V45"/>
  <c r="U45"/>
  <c r="T45"/>
  <c r="S45"/>
  <c r="R45"/>
  <c r="Q45"/>
  <c r="P45"/>
  <c r="L45"/>
  <c r="K45"/>
  <c r="J45"/>
  <c r="I45"/>
  <c r="H45"/>
  <c r="G45"/>
  <c r="F45"/>
  <c r="E45"/>
  <c r="V39"/>
  <c r="U39"/>
  <c r="T39"/>
  <c r="S39"/>
  <c r="R39"/>
  <c r="Q39"/>
  <c r="P39"/>
  <c r="L39"/>
  <c r="K39"/>
  <c r="J39"/>
  <c r="I39"/>
  <c r="H39"/>
  <c r="G39"/>
  <c r="F39"/>
  <c r="E39"/>
  <c r="V32"/>
  <c r="U32"/>
  <c r="T32"/>
  <c r="S32"/>
  <c r="R32"/>
  <c r="Q32"/>
  <c r="P32"/>
  <c r="L32"/>
  <c r="K32"/>
  <c r="J32"/>
  <c r="I32"/>
  <c r="H32"/>
  <c r="G32"/>
  <c r="F32"/>
  <c r="E32"/>
  <c r="V8"/>
  <c r="U8"/>
  <c r="T8"/>
  <c r="S8"/>
  <c r="R8"/>
  <c r="Q8"/>
  <c r="P8"/>
  <c r="L8"/>
  <c r="K8"/>
  <c r="J8"/>
  <c r="I8"/>
  <c r="H8"/>
  <c r="G8"/>
  <c r="F8"/>
  <c r="E8"/>
  <c r="H8" i="4"/>
  <c r="H7" s="1"/>
  <c r="G8"/>
  <c r="G7" s="1"/>
  <c r="F8"/>
  <c r="F7" s="1"/>
  <c r="U8" i="3"/>
  <c r="U7" s="1"/>
  <c r="T8"/>
  <c r="T7" s="1"/>
  <c r="S8"/>
  <c r="S7" s="1"/>
  <c r="R8"/>
  <c r="R7" s="1"/>
  <c r="Q8"/>
  <c r="Q7" s="1"/>
  <c r="N8"/>
  <c r="N7" s="1"/>
  <c r="M8"/>
  <c r="M7" s="1"/>
  <c r="L8"/>
  <c r="L7" s="1"/>
  <c r="K8"/>
  <c r="K7" s="1"/>
  <c r="J8"/>
  <c r="J7" s="1"/>
  <c r="I8"/>
  <c r="I7" s="1"/>
  <c r="H8"/>
  <c r="H7" s="1"/>
  <c r="G8"/>
  <c r="G7" s="1"/>
  <c r="F8"/>
  <c r="F7" s="1"/>
  <c r="G7" i="8" l="1"/>
  <c r="F7"/>
  <c r="E7"/>
  <c r="E7" i="6"/>
  <c r="V7"/>
  <c r="U7"/>
  <c r="T7"/>
  <c r="S7"/>
  <c r="R7"/>
  <c r="Q7"/>
  <c r="P7"/>
  <c r="L7"/>
  <c r="K7"/>
  <c r="J7"/>
  <c r="I7"/>
  <c r="H7"/>
  <c r="G7"/>
  <c r="F7"/>
</calcChain>
</file>

<file path=xl/sharedStrings.xml><?xml version="1.0" encoding="utf-8"?>
<sst xmlns="http://schemas.openxmlformats.org/spreadsheetml/2006/main" count="11668" uniqueCount="1033">
  <si>
    <t>表1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</si>
  <si>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</si>
  <si>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</si>
  <si>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</si>
  <si>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</si>
  <si>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</si>
  <si>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</si>
  <si>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一般公共预算小计</t>
  </si>
  <si>
    <t>一、一般公共服务支出</t>
  </si>
  <si>
    <t>二、政府性基金预算收入</t>
  </si>
  <si>
    <t>政府性基金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</si>
  <si>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</si>
  <si>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</si>
  <si>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</si>
  <si>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</si>
  <si>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</si>
  <si>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</si>
  <si>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财政专户管理资金</t>
  </si>
  <si>
    <t>五、教育支出</t>
  </si>
  <si>
    <t>六、事业单位经营收入</t>
  </si>
  <si>
    <t>事业单位经营收入</t>
  </si>
  <si>
    <t>六、科学技术支出</t>
  </si>
  <si>
    <t>七、其他资金收入</t>
  </si>
  <si>
    <t>其他资金收入</t>
  </si>
  <si>
    <t>八、社会保障和就业支出</t>
  </si>
  <si>
    <t>九、社会保险基金支出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</si>
  <si>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</si>
  <si>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</si>
  <si>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</si>
  <si>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</si>
  <si>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</si>
  <si>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</si>
  <si>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</si>
  <si>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</si>
  <si>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二十、住房保障支出</t>
  </si>
  <si>
    <t>二十一、粮油物资储备支出</t>
  </si>
  <si>
    <t>二十二、国有资本经营预算支出</t>
  </si>
  <si>
    <t>本年收入合计</t>
  </si>
  <si>
    <t>本年支出合计</t>
  </si>
  <si>
    <t>九、用事业基金弥补收支差额</t>
  </si>
  <si>
    <t>十、上年结转</t>
  </si>
  <si>
    <t>收入总计</t>
  </si>
  <si>
    <t>支出总计</t>
  </si>
  <si>
    <t>表1-1</t>
  </si>
  <si>
    <t>项                 目</t>
  </si>
  <si>
    <t>合计</t>
  </si>
  <si>
    <t>科目编码</t>
  </si>
  <si>
    <t>单位代码</t>
  </si>
  <si>
    <t>单位名称(科目)</t>
  </si>
  <si>
    <t>小计</t>
  </si>
  <si>
    <t>类</t>
  </si>
  <si>
    <t>款</t>
  </si>
  <si>
    <t>项</t>
  </si>
  <si>
    <t>单位编码</t>
  </si>
  <si>
    <t>总计</t>
  </si>
  <si>
    <t>表1-2</t>
  </si>
  <si>
    <t>项        目</t>
  </si>
  <si>
    <t>合  计</t>
  </si>
  <si>
    <t>基本支出</t>
  </si>
  <si>
    <t>项目支出</t>
  </si>
  <si>
    <t>科目名称</t>
  </si>
  <si>
    <t>表2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</si>
  <si>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</si>
  <si>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</si>
  <si>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</si>
  <si>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</si>
  <si>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</si>
  <si>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</si>
  <si>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</si>
  <si>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</si>
  <si>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</si>
  <si>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</si>
  <si>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</si>
  <si>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</si>
  <si>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</si>
  <si>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</si>
  <si>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</si>
  <si>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</si>
  <si>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</si>
  <si>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</si>
  <si>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</si>
  <si>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社会保障和就业支出</t>
  </si>
  <si>
    <t xml:space="preserve">    社会保险基金支出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</si>
  <si>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</si>
  <si>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</si>
  <si>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</si>
  <si>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</si>
  <si>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</si>
  <si>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</si>
  <si>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</si>
  <si>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</si>
  <si>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</si>
  <si>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</si>
  <si>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</si>
  <si>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</si>
  <si>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</si>
  <si>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</si>
  <si>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</si>
  <si>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</si>
  <si>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</si>
  <si>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</si>
  <si>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</si>
  <si>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</si>
  <si>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</si>
  <si>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</si>
  <si>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</si>
  <si>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</si>
  <si>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</si>
  <si>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</si>
  <si>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</si>
  <si>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</si>
  <si>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</si>
  <si>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工资福利支出</t>
  </si>
  <si>
    <t>商品和服务支出</t>
  </si>
  <si>
    <t>对个人和家庭的补助</t>
  </si>
  <si>
    <t>债务利息及费用支出</t>
  </si>
  <si>
    <t>基本建设支出</t>
  </si>
  <si>
    <t>对企业补助（基本建设）</t>
  </si>
  <si>
    <t>对企业补助</t>
  </si>
  <si>
    <t>对社会保险基金补助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</si>
  <si>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</si>
  <si>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</si>
  <si>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</si>
  <si>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</si>
  <si>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</si>
  <si>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</si>
  <si>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</si>
  <si>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</si>
  <si>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</si>
  <si>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</si>
  <si>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</si>
  <si>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</si>
  <si>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</si>
  <si>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</si>
  <si>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</si>
  <si>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</si>
  <si>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</si>
  <si>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</si>
  <si>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</si>
  <si>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</si>
  <si>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</si>
  <si>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</si>
  <si>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</si>
  <si>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</si>
  <si>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</si>
  <si>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</si>
  <si>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</si>
  <si>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</si>
  <si>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</si>
  <si>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</si>
  <si>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</si>
  <si>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</si>
  <si>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</si>
  <si>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</si>
  <si>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</si>
  <si>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</si>
  <si>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</si>
  <si>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</si>
  <si>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</si>
  <si>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</si>
  <si>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</si>
  <si>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</si>
  <si>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</si>
  <si>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</si>
  <si>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</si>
  <si>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</si>
  <si>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</si>
  <si>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</si>
  <si>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</si>
  <si>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</si>
  <si>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</si>
  <si>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国内债务付息</t>
  </si>
  <si>
    <t>国外债务付息</t>
  </si>
  <si>
    <t>国内债务发行费用</t>
  </si>
  <si>
    <t>国外债务发行费用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</si>
  <si>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</si>
  <si>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</si>
  <si>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</si>
  <si>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</si>
  <si>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</si>
  <si>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</si>
  <si>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</si>
  <si>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</si>
  <si>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</si>
  <si>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</si>
  <si>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</si>
  <si>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</si>
  <si>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</si>
  <si>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</si>
  <si>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</si>
  <si>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</si>
  <si>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</si>
  <si>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</si>
  <si>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</si>
  <si>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</si>
  <si>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</si>
  <si>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</si>
  <si>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</si>
  <si>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</si>
  <si>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</si>
  <si>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其他资本性支出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</si>
  <si>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</si>
  <si>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</si>
  <si>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</si>
  <si>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</si>
  <si>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</si>
  <si>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</si>
  <si>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</si>
  <si>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</si>
  <si>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赠与</t>
  </si>
  <si>
    <t>国家赔偿费用支出</t>
  </si>
  <si>
    <t>对民间非盈利组织和群众性自治组织补贴</t>
  </si>
  <si>
    <t>其他支出</t>
  </si>
  <si>
    <t>一般公共预算基本支出预算表</t>
  </si>
  <si>
    <t>经济分类科目</t>
  </si>
  <si>
    <t>人员经费</t>
  </si>
  <si>
    <t>公用经费</t>
  </si>
  <si>
    <t>一般公共预算项目支出预算表</t>
  </si>
  <si>
    <t>项                    目</t>
  </si>
  <si>
    <t>金额</t>
  </si>
  <si>
    <t>单位名称(项目)</t>
  </si>
  <si>
    <t>项目名称</t>
  </si>
  <si>
    <t>单位名称</t>
  </si>
  <si>
    <t>本年政府性基金预算支出</t>
  </si>
  <si>
    <t>本年国有资本经营预算支出</t>
  </si>
  <si>
    <t>“三公”经费财政拨款预算表</t>
  </si>
  <si>
    <t>项目</t>
  </si>
  <si>
    <t>本年预算数</t>
  </si>
  <si>
    <t>其中：财政拨款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</si>
  <si>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</si>
  <si>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</si>
  <si>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</si>
  <si>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</si>
  <si>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</si>
  <si>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政府采购预算表</t>
  </si>
  <si>
    <t>年度</t>
  </si>
  <si>
    <t>采购方式</t>
  </si>
  <si>
    <t>采购目录</t>
  </si>
  <si>
    <t>数量</t>
  </si>
  <si>
    <t>表3</t>
  </si>
  <si>
    <t>基本支出预算表</t>
  </si>
  <si>
    <t>其中：一般公共预算</t>
  </si>
  <si>
    <t>人员支出</t>
  </si>
  <si>
    <t>公用支出</t>
  </si>
  <si>
    <t>部门整体支出绩效目标申报表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</si>
  <si>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</si>
  <si>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</si>
  <si>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</si>
  <si>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</si>
  <si>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</si>
  <si>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</si>
  <si>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</si>
  <si>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</si>
  <si>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金额合计</t>
  </si>
  <si>
    <t>年度
总体
目标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</si>
  <si>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</si>
  <si>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</si>
  <si>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</si>
  <si>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</si>
  <si>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</si>
  <si>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</si>
  <si>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</si>
  <si>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质量指标</t>
  </si>
  <si>
    <t>时效指标</t>
  </si>
  <si>
    <t>成本指标</t>
  </si>
  <si>
    <t>……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</si>
  <si>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</si>
  <si>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</si>
  <si>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</si>
  <si>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</si>
  <si>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</si>
  <si>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</si>
  <si>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满意度指标</t>
  </si>
  <si>
    <t>*</t>
  </si>
  <si>
    <t>项目归类</t>
  </si>
  <si>
    <t>2020年部门预算</t>
  </si>
  <si>
    <t>03</t>
  </si>
  <si>
    <t>01</t>
  </si>
  <si>
    <t>06</t>
  </si>
  <si>
    <t>05</t>
  </si>
  <si>
    <t>07</t>
  </si>
  <si>
    <t>99</t>
  </si>
  <si>
    <t>208</t>
  </si>
  <si>
    <t xml:space="preserve">    机关事业单位基本养老保险缴费支出</t>
  </si>
  <si>
    <t xml:space="preserve">    机关事业单位职业年金缴费支出</t>
  </si>
  <si>
    <t xml:space="preserve">    其他社会保障和就业支出</t>
  </si>
  <si>
    <t>210</t>
  </si>
  <si>
    <t>11</t>
  </si>
  <si>
    <t xml:space="preserve">    行政单位医疗</t>
  </si>
  <si>
    <t>221</t>
  </si>
  <si>
    <t>02</t>
  </si>
  <si>
    <t xml:space="preserve">    住房公积金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</si>
  <si>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</si>
  <si>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</si>
  <si>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</si>
  <si>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</si>
  <si>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</si>
  <si>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</si>
  <si>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</si>
  <si>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</si>
  <si>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</si>
  <si>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</si>
  <si>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</si>
  <si>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</si>
  <si>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</si>
  <si>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</si>
  <si>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</si>
  <si>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50205</t>
  </si>
  <si>
    <t xml:space="preserve">    委托业务费</t>
  </si>
  <si>
    <t xml:space="preserve">    维修（护）费</t>
  </si>
  <si>
    <t>50299</t>
  </si>
  <si>
    <t xml:space="preserve">    其他商品和服务支出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</si>
  <si>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</si>
  <si>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</si>
  <si>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</si>
  <si>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</si>
  <si>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</si>
  <si>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</si>
  <si>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</si>
  <si>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</si>
  <si>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</si>
  <si>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</si>
  <si>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</si>
  <si>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</si>
  <si>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</si>
  <si>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</si>
  <si>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</si>
  <si>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</si>
  <si>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</si>
  <si>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</si>
  <si>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</si>
  <si>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</si>
  <si>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</si>
  <si>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</si>
  <si>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</si>
  <si>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</si>
  <si>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</si>
  <si>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</si>
  <si>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</si>
  <si>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</si>
  <si>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</si>
  <si>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</si>
  <si>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</si>
  <si>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</si>
  <si>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</si>
  <si>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30213</t>
  </si>
  <si>
    <t>30226</t>
  </si>
  <si>
    <t xml:space="preserve">    劳务费</t>
  </si>
  <si>
    <t>30228</t>
  </si>
  <si>
    <t xml:space="preserve">    工会经费</t>
  </si>
  <si>
    <t>30239</t>
  </si>
  <si>
    <t xml:space="preserve">    其他交通费用</t>
  </si>
  <si>
    <t>30299</t>
  </si>
  <si>
    <t>表4-1(3)</t>
  </si>
  <si>
    <t>一般公共预算支出表</t>
  </si>
  <si>
    <t>表4-1(4)</t>
  </si>
  <si>
    <t>政务专项类</t>
  </si>
  <si>
    <t>表5</t>
  </si>
  <si>
    <t>政府性基金预算表</t>
  </si>
  <si>
    <t>表6</t>
  </si>
  <si>
    <t>国有资本经营支出预算表</t>
  </si>
  <si>
    <t/>
  </si>
  <si>
    <t>表7</t>
  </si>
  <si>
    <t>社会保险基金预算表</t>
  </si>
  <si>
    <t>本年社会保险基金预算支出</t>
  </si>
  <si>
    <t>表8</t>
  </si>
  <si>
    <t>社会保险基金预算</t>
  </si>
  <si>
    <t>表9</t>
  </si>
  <si>
    <t>行政事业股</t>
  </si>
  <si>
    <t xml:space="preserve">  行政事业股</t>
  </si>
  <si>
    <t>总体目标</t>
  </si>
  <si>
    <t>社会效益指标</t>
  </si>
  <si>
    <t>100%</t>
  </si>
  <si>
    <t>收支预算总表</t>
  </si>
  <si>
    <t>七、文化旅游体育与传媒支出</t>
  </si>
  <si>
    <t>十、卫生健康支出</t>
  </si>
  <si>
    <t>十九、自然资源海洋气象等支出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</si>
  <si>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</si>
  <si>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</si>
  <si>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</si>
  <si>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</si>
  <si>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</si>
  <si>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</si>
  <si>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</si>
  <si>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三十、事业单位结余分配 </t>
  </si>
  <si>
    <t>三十一、结转下年</t>
  </si>
  <si>
    <t>部门收入总表</t>
  </si>
  <si>
    <t>当年收入</t>
  </si>
  <si>
    <t>上年结转</t>
  </si>
  <si>
    <t>一般公共预算收入</t>
  </si>
  <si>
    <t>国有资本经营收入</t>
  </si>
  <si>
    <t>社保基金预算</t>
  </si>
  <si>
    <t>上级补助收入</t>
  </si>
  <si>
    <t>经费拨款</t>
  </si>
  <si>
    <t>专项收入</t>
  </si>
  <si>
    <t>行政性收费</t>
  </si>
  <si>
    <t>其他非税</t>
  </si>
  <si>
    <t>其他一般公共预算</t>
  </si>
  <si>
    <t>支出预算表</t>
  </si>
  <si>
    <t>财政拨款收支总表</t>
  </si>
  <si>
    <t xml:space="preserve">    文化旅游体育与传媒支出</t>
  </si>
  <si>
    <t xml:space="preserve">    卫生健康支出</t>
  </si>
  <si>
    <t xml:space="preserve">    自然资源海洋气象等支出</t>
  </si>
  <si>
    <t xml:space="preserve">    灾害防治及应急管理支出</t>
  </si>
  <si>
    <t xml:space="preserve">  503</t>
  </si>
  <si>
    <t xml:space="preserve">  （政府）机关资本性支出（一）</t>
  </si>
  <si>
    <t>503</t>
  </si>
  <si>
    <t>50306</t>
  </si>
  <si>
    <t xml:space="preserve">    设备购置</t>
  </si>
  <si>
    <t>50307</t>
  </si>
  <si>
    <t xml:space="preserve">    大型修缮</t>
  </si>
  <si>
    <t>表4</t>
  </si>
  <si>
    <t>一般公共预算支出总表</t>
  </si>
  <si>
    <t>资本性支出（基本建设）</t>
  </si>
  <si>
    <t>资本性支出</t>
  </si>
  <si>
    <t>表4-0</t>
  </si>
  <si>
    <t>表4-1(1)</t>
  </si>
  <si>
    <t>表4-1(2)</t>
  </si>
  <si>
    <t>表4-2</t>
  </si>
  <si>
    <t>政务运转类</t>
  </si>
  <si>
    <t>附件3：</t>
  </si>
  <si>
    <t>（2020年度）</t>
  </si>
  <si>
    <t>2020年项目绩效目标统计</t>
  </si>
  <si>
    <t>绩效目标</t>
  </si>
  <si>
    <t>业务股室</t>
  </si>
  <si>
    <t>项目分类</t>
  </si>
  <si>
    <t>三级指标（当年）</t>
  </si>
  <si>
    <t>指标指（当年）</t>
  </si>
  <si>
    <t>经济效益指标</t>
  </si>
  <si>
    <t>1个</t>
  </si>
  <si>
    <t>2020年</t>
  </si>
  <si>
    <t>单位：教育局</t>
    <phoneticPr fontId="0" type="noConversion"/>
  </si>
  <si>
    <t>教育局</t>
  </si>
  <si>
    <t xml:space="preserve">  301001</t>
  </si>
  <si>
    <t xml:space="preserve">  峨眉山市教育局</t>
  </si>
  <si>
    <t>205</t>
  </si>
  <si>
    <t xml:space="preserve">    301001</t>
  </si>
  <si>
    <t xml:space="preserve">    行政运行（教育）</t>
  </si>
  <si>
    <t xml:space="preserve">    一般行政管理事务（教育）</t>
  </si>
  <si>
    <t xml:space="preserve">    学前教育</t>
  </si>
  <si>
    <t xml:space="preserve">    小学教育</t>
  </si>
  <si>
    <t>04</t>
  </si>
  <si>
    <t xml:space="preserve">    高中教育</t>
  </si>
  <si>
    <t xml:space="preserve">    其他普通教育支出</t>
  </si>
  <si>
    <t xml:space="preserve">  301002</t>
  </si>
  <si>
    <t xml:space="preserve">  峨眉山市教育考试中心</t>
  </si>
  <si>
    <t xml:space="preserve">    301002</t>
  </si>
  <si>
    <t xml:space="preserve">    成人高等教育</t>
  </si>
  <si>
    <t xml:space="preserve">    事业单位医疗</t>
  </si>
  <si>
    <t xml:space="preserve">  301004</t>
  </si>
  <si>
    <t xml:space="preserve">  峨眉山市教师培训中心</t>
  </si>
  <si>
    <t xml:space="preserve">    301004</t>
  </si>
  <si>
    <t>08</t>
  </si>
  <si>
    <t xml:space="preserve">    教师进修</t>
  </si>
  <si>
    <t xml:space="preserve">    其他行政事业单位离退休支出</t>
  </si>
  <si>
    <t xml:space="preserve">    其他优抚支出</t>
  </si>
  <si>
    <t xml:space="preserve">  301005</t>
  </si>
  <si>
    <t xml:space="preserve">  峨眉山市教育技术装备站</t>
  </si>
  <si>
    <t xml:space="preserve">    301005</t>
  </si>
  <si>
    <t xml:space="preserve">  301006</t>
  </si>
  <si>
    <t xml:space="preserve">  四川省峨眉山市第一中学校</t>
  </si>
  <si>
    <t xml:space="preserve">    301006</t>
  </si>
  <si>
    <t xml:space="preserve">  301007</t>
  </si>
  <si>
    <t xml:space="preserve">  四川省峨眉第二中学校</t>
  </si>
  <si>
    <t xml:space="preserve">    301007</t>
  </si>
  <si>
    <t xml:space="preserve">    初中教育</t>
  </si>
  <si>
    <t xml:space="preserve">  301008</t>
  </si>
  <si>
    <t xml:space="preserve">  峨眉山市第三中学校</t>
  </si>
  <si>
    <t xml:space="preserve">    301008</t>
  </si>
  <si>
    <t xml:space="preserve">  301009</t>
  </si>
  <si>
    <t xml:space="preserve">  峨眉山市第四中学校</t>
  </si>
  <si>
    <t xml:space="preserve">    301009</t>
  </si>
  <si>
    <t xml:space="preserve">  301012</t>
  </si>
  <si>
    <t xml:space="preserve">  峨眉山市第七中学校</t>
  </si>
  <si>
    <t xml:space="preserve">    301012</t>
  </si>
  <si>
    <t xml:space="preserve">  301013</t>
  </si>
  <si>
    <t xml:space="preserve">  四川省峨眉山市职业技术学校</t>
  </si>
  <si>
    <t xml:space="preserve">    301013</t>
  </si>
  <si>
    <t xml:space="preserve">    中等职业教育</t>
  </si>
  <si>
    <t xml:space="preserve">  301014</t>
  </si>
  <si>
    <t xml:space="preserve">  峨眉山市第一小学校</t>
  </si>
  <si>
    <t xml:space="preserve">    301014</t>
  </si>
  <si>
    <t xml:space="preserve">  301015</t>
  </si>
  <si>
    <t xml:space="preserve">  峨眉山市第二小学校</t>
  </si>
  <si>
    <t xml:space="preserve">    301015</t>
  </si>
  <si>
    <t xml:space="preserve">    特殊学校教育</t>
  </si>
  <si>
    <t xml:space="preserve">  301016</t>
  </si>
  <si>
    <t xml:space="preserve">  峨眉山市第三小学校</t>
  </si>
  <si>
    <t xml:space="preserve">    301016</t>
  </si>
  <si>
    <t xml:space="preserve">  301020</t>
  </si>
  <si>
    <t xml:space="preserve">  峨眉山市实验幼儿园</t>
  </si>
  <si>
    <t xml:space="preserve">    301020</t>
  </si>
  <si>
    <t xml:space="preserve">  301021</t>
  </si>
  <si>
    <t xml:space="preserve">  峨眉山市绥山镇第三幼儿园</t>
  </si>
  <si>
    <t xml:space="preserve">    301021</t>
  </si>
  <si>
    <t xml:space="preserve">  301022</t>
  </si>
  <si>
    <t xml:space="preserve">  峨眉山市九里镇初级中学校</t>
  </si>
  <si>
    <t xml:space="preserve">    301022</t>
  </si>
  <si>
    <t xml:space="preserve">  301023</t>
  </si>
  <si>
    <t xml:space="preserve">  峨眉山市九里镇第一小学校</t>
  </si>
  <si>
    <t xml:space="preserve">    301023</t>
  </si>
  <si>
    <t xml:space="preserve">  301025</t>
  </si>
  <si>
    <t xml:space="preserve">  峨眉山市罗目镇小学校</t>
  </si>
  <si>
    <t xml:space="preserve">    301025</t>
  </si>
  <si>
    <t xml:space="preserve">  301026</t>
  </si>
  <si>
    <t xml:space="preserve">  峨眉山市罗目镇初级中学校</t>
  </si>
  <si>
    <t xml:space="preserve">    301026</t>
  </si>
  <si>
    <t xml:space="preserve">  301027</t>
  </si>
  <si>
    <t xml:space="preserve">  峨眉山市高桥镇小学校</t>
  </si>
  <si>
    <t xml:space="preserve">    301027</t>
  </si>
  <si>
    <t xml:space="preserve">  301029</t>
  </si>
  <si>
    <t xml:space="preserve">  峨眉山市龙池镇小学校</t>
  </si>
  <si>
    <t xml:space="preserve">    301029</t>
  </si>
  <si>
    <t xml:space="preserve">  301030</t>
  </si>
  <si>
    <t xml:space="preserve">  峨眉山市龙池镇初级中学校</t>
  </si>
  <si>
    <t xml:space="preserve">    301030</t>
  </si>
  <si>
    <t xml:space="preserve">  301031</t>
  </si>
  <si>
    <t xml:space="preserve">  峨眉山市大为镇小学校</t>
  </si>
  <si>
    <t xml:space="preserve">    301031</t>
  </si>
  <si>
    <t xml:space="preserve">  301032</t>
  </si>
  <si>
    <t xml:space="preserve">  峨眉山市大为镇初级中学校</t>
  </si>
  <si>
    <t xml:space="preserve">    301032</t>
  </si>
  <si>
    <t xml:space="preserve">  301033</t>
  </si>
  <si>
    <t xml:space="preserve">  峨眉山市龙门乡中心小学校</t>
  </si>
  <si>
    <t xml:space="preserve">    301033</t>
  </si>
  <si>
    <t xml:space="preserve">  301034</t>
  </si>
  <si>
    <t xml:space="preserve">  峨眉山市双福镇小学校</t>
  </si>
  <si>
    <t xml:space="preserve">    301034</t>
  </si>
  <si>
    <t xml:space="preserve">  301036</t>
  </si>
  <si>
    <t xml:space="preserve">  峨眉山市双福镇初级中学校</t>
  </si>
  <si>
    <t xml:space="preserve">    301036</t>
  </si>
  <si>
    <t xml:space="preserve">  301037</t>
  </si>
  <si>
    <t xml:space="preserve">  峨眉山市普兴乡中心小学校</t>
  </si>
  <si>
    <t xml:space="preserve">    301037</t>
  </si>
  <si>
    <t xml:space="preserve">  301039</t>
  </si>
  <si>
    <t xml:space="preserve">  峨眉山市新平乡中心小学校</t>
  </si>
  <si>
    <t xml:space="preserve">    301039</t>
  </si>
  <si>
    <t xml:space="preserve">  301041</t>
  </si>
  <si>
    <t xml:space="preserve">  峨眉山市桂花桥镇小学</t>
  </si>
  <si>
    <t xml:space="preserve">    301041</t>
  </si>
  <si>
    <t xml:space="preserve">  301042</t>
  </si>
  <si>
    <t xml:space="preserve">  峨眉山市桂花桥镇第二小学校</t>
  </si>
  <si>
    <t xml:space="preserve">    301042</t>
  </si>
  <si>
    <t xml:space="preserve">  301044</t>
  </si>
  <si>
    <t xml:space="preserve">  峨眉山市峨山镇小学校</t>
  </si>
  <si>
    <t xml:space="preserve">    301044</t>
  </si>
  <si>
    <t xml:space="preserve">  301045</t>
  </si>
  <si>
    <t xml:space="preserve">  峨眉山市峨山镇初级中学校</t>
  </si>
  <si>
    <t xml:space="preserve">    301045</t>
  </si>
  <si>
    <t xml:space="preserve">  301046</t>
  </si>
  <si>
    <t xml:space="preserve">  峨眉山市黄湾乡中心小学校</t>
  </si>
  <si>
    <t xml:space="preserve">    301046</t>
  </si>
  <si>
    <t xml:space="preserve">  301048</t>
  </si>
  <si>
    <t xml:space="preserve">  峨眉山市乐都镇小学校</t>
  </si>
  <si>
    <t xml:space="preserve">    301048</t>
  </si>
  <si>
    <t xml:space="preserve">  301049</t>
  </si>
  <si>
    <t xml:space="preserve">  峨眉山市沙溪乡中心小学校</t>
  </si>
  <si>
    <t xml:space="preserve">    301049</t>
  </si>
  <si>
    <t xml:space="preserve">  301050</t>
  </si>
  <si>
    <t xml:space="preserve">  峨眉山市实验小学校</t>
  </si>
  <si>
    <t xml:space="preserve">    301050</t>
  </si>
  <si>
    <t xml:space="preserve">  301051</t>
  </si>
  <si>
    <t xml:space="preserve">  峨眉山市川主乡中心小学校</t>
  </si>
  <si>
    <t xml:space="preserve">    301051</t>
  </si>
  <si>
    <t xml:space="preserve">  301052</t>
  </si>
  <si>
    <t xml:space="preserve">  峨眉山市人民政府教育督导室</t>
  </si>
  <si>
    <t xml:space="preserve">    301052</t>
  </si>
  <si>
    <t>301001</t>
  </si>
  <si>
    <t>峨眉山市教育局</t>
  </si>
  <si>
    <t>50206</t>
  </si>
  <si>
    <t xml:space="preserve">    公务接待费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</si>
  <si>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</si>
  <si>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</si>
  <si>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</si>
  <si>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</si>
  <si>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</si>
  <si>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</si>
  <si>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</si>
  <si>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</si>
  <si>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</si>
  <si>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</si>
  <si>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50902</t>
  </si>
  <si>
    <t xml:space="preserve">    助学金</t>
  </si>
  <si>
    <t>50999</t>
  </si>
  <si>
    <t xml:space="preserve">    其他对个人和家庭补助</t>
  </si>
  <si>
    <t>301002</t>
  </si>
  <si>
    <t>峨眉山市教育考试中心</t>
  </si>
  <si>
    <t>50502</t>
  </si>
  <si>
    <t xml:space="preserve">    商品和服务支出</t>
  </si>
  <si>
    <t>301004</t>
  </si>
  <si>
    <t>峨眉山市教师培训中心</t>
  </si>
  <si>
    <t>50905</t>
  </si>
  <si>
    <t xml:space="preserve">    离退休费</t>
  </si>
  <si>
    <t>301005</t>
  </si>
  <si>
    <t>峨眉山市教育技术装备站</t>
  </si>
  <si>
    <t>301006</t>
  </si>
  <si>
    <t>四川省峨眉山市第一中学校</t>
  </si>
  <si>
    <t>301007</t>
  </si>
  <si>
    <t>四川省峨眉第二中学校</t>
  </si>
  <si>
    <t>301008</t>
  </si>
  <si>
    <t>峨眉山市第三中学校</t>
  </si>
  <si>
    <t>301009</t>
  </si>
  <si>
    <t>峨眉山市第四中学校</t>
  </si>
  <si>
    <t>301012</t>
  </si>
  <si>
    <t>峨眉山市第七中学校</t>
  </si>
  <si>
    <t>301013</t>
  </si>
  <si>
    <t>四川省峨眉山市职业技术学校</t>
  </si>
  <si>
    <t>301014</t>
  </si>
  <si>
    <t>峨眉山市第一小学校</t>
  </si>
  <si>
    <t>301015</t>
  </si>
  <si>
    <t>峨眉山市第二小学校</t>
  </si>
  <si>
    <t>301016</t>
  </si>
  <si>
    <t>峨眉山市第三小学校</t>
  </si>
  <si>
    <t>301020</t>
  </si>
  <si>
    <t>峨眉山市实验幼儿园</t>
  </si>
  <si>
    <t>301021</t>
  </si>
  <si>
    <t>峨眉山市绥山镇第三幼儿园</t>
  </si>
  <si>
    <t>301022</t>
  </si>
  <si>
    <t>峨眉山市九里镇初级中学校</t>
  </si>
  <si>
    <t>301023</t>
  </si>
  <si>
    <t>峨眉山市九里镇第一小学校</t>
  </si>
  <si>
    <t>301025</t>
  </si>
  <si>
    <t>峨眉山市罗目镇小学校</t>
  </si>
  <si>
    <t>301026</t>
  </si>
  <si>
    <t>峨眉山市罗目镇初级中学校</t>
  </si>
  <si>
    <t>301027</t>
  </si>
  <si>
    <t>峨眉山市高桥镇小学校</t>
  </si>
  <si>
    <t>301029</t>
  </si>
  <si>
    <t>峨眉山市龙池镇小学校</t>
  </si>
  <si>
    <t>301030</t>
  </si>
  <si>
    <t>峨眉山市龙池镇初级中学校</t>
  </si>
  <si>
    <t>301031</t>
  </si>
  <si>
    <t>峨眉山市大为镇小学校</t>
  </si>
  <si>
    <t>301032</t>
  </si>
  <si>
    <t>峨眉山市大为镇初级中学校</t>
  </si>
  <si>
    <t>301033</t>
  </si>
  <si>
    <t>峨眉山市龙门乡中心小学校</t>
  </si>
  <si>
    <t>301034</t>
  </si>
  <si>
    <t>峨眉山市双福镇小学校</t>
  </si>
  <si>
    <t>301036</t>
  </si>
  <si>
    <t>峨眉山市双福镇初级中学校</t>
  </si>
  <si>
    <t>301037</t>
  </si>
  <si>
    <t>峨眉山市普兴乡中心小学校</t>
  </si>
  <si>
    <t>301039</t>
  </si>
  <si>
    <t>峨眉山市新平乡中心小学校</t>
  </si>
  <si>
    <t>301041</t>
  </si>
  <si>
    <t>峨眉山市桂花桥镇小学</t>
  </si>
  <si>
    <t>301042</t>
  </si>
  <si>
    <t>峨眉山市桂花桥镇第二小学校</t>
  </si>
  <si>
    <t>301044</t>
  </si>
  <si>
    <t>峨眉山市峨山镇小学校</t>
  </si>
  <si>
    <t>301045</t>
  </si>
  <si>
    <t>峨眉山市峨山镇初级中学校</t>
  </si>
  <si>
    <t>301046</t>
  </si>
  <si>
    <t>峨眉山市黄湾乡中心小学校</t>
  </si>
  <si>
    <t>301048</t>
  </si>
  <si>
    <t>峨眉山市乐都镇小学校</t>
  </si>
  <si>
    <t>301049</t>
  </si>
  <si>
    <t>峨眉山市沙溪乡中心小学校</t>
  </si>
  <si>
    <t>301050</t>
  </si>
  <si>
    <t>峨眉山市实验小学校</t>
  </si>
  <si>
    <t>301051</t>
  </si>
  <si>
    <t>峨眉山市川主乡中心小学校</t>
  </si>
  <si>
    <t>301052</t>
  </si>
  <si>
    <t>峨眉山市人民政府教育督导室</t>
  </si>
  <si>
    <t>单位：教育局</t>
    <phoneticPr fontId="0" type="noConversion"/>
  </si>
  <si>
    <t>30107</t>
  </si>
  <si>
    <t xml:space="preserve">    绩效工资</t>
  </si>
  <si>
    <t>30211</t>
  </si>
  <si>
    <t xml:space="preserve">    差旅费</t>
  </si>
  <si>
    <t>30217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</si>
  <si>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</si>
  <si>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</si>
  <si>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</si>
  <si>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</si>
  <si>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</si>
  <si>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</si>
  <si>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</si>
  <si>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30231</t>
  </si>
  <si>
    <t xml:space="preserve">    公务用车运行维护费</t>
  </si>
  <si>
    <t>30229</t>
  </si>
  <si>
    <t xml:space="preserve">    福利费</t>
  </si>
  <si>
    <t>30301</t>
  </si>
  <si>
    <t xml:space="preserve">    离休费</t>
  </si>
  <si>
    <t>30199</t>
  </si>
  <si>
    <t>30399</t>
  </si>
  <si>
    <t xml:space="preserve">    其他对个人和家庭的补助</t>
  </si>
  <si>
    <t xml:space="preserve">    上挂锻炼人员工作经费</t>
  </si>
  <si>
    <t xml:space="preserve">    市纪委监委派驻机构工作经费</t>
  </si>
  <si>
    <t xml:space="preserve">    各类教育助学配套</t>
  </si>
  <si>
    <t>民生事业类</t>
  </si>
  <si>
    <t xml:space="preserve">    干部人事档案数字化建设项目</t>
  </si>
  <si>
    <t xml:space="preserve">    关爱教师专项经费</t>
  </si>
  <si>
    <t xml:space="preserve">    教师节专项经费</t>
  </si>
  <si>
    <t xml:space="preserve">    教师人才队伍建设专项资金</t>
  </si>
  <si>
    <t xml:space="preserve">    教育大规划项目</t>
  </si>
  <si>
    <t xml:space="preserve">    教育核算中心运行经费</t>
  </si>
  <si>
    <t xml:space="preserve">    教育助学工程工作经费</t>
  </si>
  <si>
    <t xml:space="preserve">    六、一节慰问等活动经费</t>
  </si>
  <si>
    <t xml:space="preserve">    上挂锻炼人员特殊绩效工资</t>
  </si>
  <si>
    <t xml:space="preserve">    暑期维修及安全隐患整改</t>
  </si>
  <si>
    <t xml:space="preserve">    四川省有突出贡献专家岗位补贴</t>
  </si>
  <si>
    <t xml:space="preserve">    素质教育活动经费</t>
  </si>
  <si>
    <t xml:space="preserve">    退休教师活动经费</t>
  </si>
  <si>
    <t xml:space="preserve">    学校安保经费补助</t>
  </si>
  <si>
    <t xml:space="preserve">    中小学生免校服</t>
  </si>
  <si>
    <t xml:space="preserve">    峨眉山市教育考试中心标准化考点运行维护费、考务经费</t>
  </si>
  <si>
    <t xml:space="preserve">    教育考试中心工作经费</t>
  </si>
  <si>
    <t xml:space="preserve">    文化课统考检测及非统考学科评价</t>
  </si>
  <si>
    <t xml:space="preserve">    初中学业水平实验操作技能考试考务费</t>
  </si>
  <si>
    <t xml:space="preserve">    研究生安家补助</t>
  </si>
  <si>
    <t xml:space="preserve">    职中外聘教师经费</t>
  </si>
  <si>
    <t xml:space="preserve">    教育督导专项经费</t>
  </si>
  <si>
    <t>2020</t>
  </si>
  <si>
    <t>集中</t>
  </si>
  <si>
    <t>其他专用材料</t>
  </si>
  <si>
    <t>其他家具</t>
  </si>
  <si>
    <t>档案、保密设备</t>
  </si>
  <si>
    <t>其他建筑物</t>
  </si>
  <si>
    <t>其他建筑设施建设</t>
  </si>
  <si>
    <t>干部人事档案数字化建设项目</t>
  </si>
  <si>
    <t>完成教育系统干部人事档案数字化建设</t>
  </si>
  <si>
    <t>完成教师数字化档案信息采集人员数量</t>
  </si>
  <si>
    <t>7000人</t>
  </si>
  <si>
    <t>开展教育系统档案数字化信息采集专项工作</t>
  </si>
  <si>
    <t>1次</t>
  </si>
  <si>
    <t>教育系统干部人事档案数字化建设申报通过率</t>
  </si>
  <si>
    <t>教育系统干部人事档案数字建设验收合格率</t>
  </si>
  <si>
    <t>档案数字化设备采购及服务成本</t>
  </si>
  <si>
    <t>200万元</t>
  </si>
  <si>
    <t>对教育系统干部人事档案规范化及数字化管理的促进作用</t>
  </si>
  <si>
    <t>对教育系统干部人事档案数字化管理覆盖面</t>
  </si>
  <si>
    <t>各类教育助学配套</t>
  </si>
  <si>
    <t>全面完成15项教育助学工作，切实减轻贫困家庭经济负担</t>
  </si>
  <si>
    <t>完成学生资助项目数量</t>
  </si>
  <si>
    <t>15个</t>
  </si>
  <si>
    <t>建档立卡贫困学生资助金发放率</t>
  </si>
  <si>
    <t>通过一卡通资助系统发放资助金</t>
  </si>
  <si>
    <t>各项资助工作按期完成率</t>
  </si>
  <si>
    <t>对贫困家庭的影响率</t>
  </si>
  <si>
    <t>建档立卡贫困学生覆盖面</t>
  </si>
  <si>
    <t>各项教育助学资金落实率</t>
  </si>
  <si>
    <t>关爱教师专项经费</t>
  </si>
  <si>
    <t>完成教师体检工作，保障教师身体健康</t>
  </si>
  <si>
    <t>开展教师体检专项工作</t>
  </si>
  <si>
    <t>完成教师体检数量</t>
  </si>
  <si>
    <t>2491人</t>
  </si>
  <si>
    <t>如实清晰反应教师健康状况</t>
  </si>
  <si>
    <t>稳定教师队伍</t>
  </si>
  <si>
    <t>教师体检工作在7-10月按期完成</t>
  </si>
  <si>
    <t>对教师身体健康的促进作用</t>
  </si>
  <si>
    <t>对应检教师的覆盖面</t>
  </si>
  <si>
    <t>体检教师的满意度</t>
  </si>
  <si>
    <t>教师节专项经费</t>
  </si>
  <si>
    <t>全面完成教师节庆祝活动</t>
  </si>
  <si>
    <t>开展教师节表彰专项工作</t>
  </si>
  <si>
    <t>开展优秀教师事迹宣传活动</t>
  </si>
  <si>
    <t>2次</t>
  </si>
  <si>
    <t>教师节表扬活动满意度提升率</t>
  </si>
  <si>
    <t>宣传优秀教师事迹，提升教师社会形象</t>
  </si>
  <si>
    <t>对培养优秀教师的促进作用</t>
  </si>
  <si>
    <t>让优秀教师事迹对全市教师的影响率</t>
  </si>
  <si>
    <t>教师人才队伍建设专项资金</t>
  </si>
  <si>
    <t>完成骨干教师津贴发放及师训工作</t>
  </si>
  <si>
    <t>开展师训专项工作</t>
  </si>
  <si>
    <t>50次</t>
  </si>
  <si>
    <t>开展教育科研相关宣传活动</t>
  </si>
  <si>
    <t>20次</t>
  </si>
  <si>
    <t>完成骨干教师津贴发放教师数量</t>
  </si>
  <si>
    <t>400人</t>
  </si>
  <si>
    <t>名师工作室成果验收合格率</t>
  </si>
  <si>
    <t>提升骨干教师工作积极性</t>
  </si>
  <si>
    <t>生态效益指标</t>
  </si>
  <si>
    <t>对教研、教改工作的促进作用</t>
  </si>
  <si>
    <t>骨干教师津贴对骨干教师的覆盖面</t>
  </si>
  <si>
    <t>教育大规划项目</t>
  </si>
  <si>
    <t>完成教育各项大型设备购置及维修改造项目</t>
  </si>
  <si>
    <t>完成工程类项目数量</t>
  </si>
  <si>
    <t>2个</t>
  </si>
  <si>
    <t>完成设备采购类项目数量</t>
  </si>
  <si>
    <t>完成补助类项目数量</t>
  </si>
  <si>
    <t>3个</t>
  </si>
  <si>
    <t>工程评审合格率</t>
  </si>
  <si>
    <t>工程按进度实施验收通过率</t>
  </si>
  <si>
    <t>项目按期完成率</t>
  </si>
  <si>
    <t>对教育办学条件改善的促进作用</t>
  </si>
  <si>
    <t>薄弱及优质学校资金改善资金的落实率</t>
  </si>
  <si>
    <t>教育核算中心运行经费</t>
  </si>
  <si>
    <t>全面完成教育系统各单位会计核算工作</t>
  </si>
  <si>
    <t>开展教育系统会计业务指导专项工作</t>
  </si>
  <si>
    <t>40次</t>
  </si>
  <si>
    <t>完成部分单位的会计记账工作数量</t>
  </si>
  <si>
    <t>18个</t>
  </si>
  <si>
    <t>开展片区财务培训工作</t>
  </si>
  <si>
    <t>8次</t>
  </si>
  <si>
    <t>会计基础工作规范合格率</t>
  </si>
  <si>
    <t>会计档案验收通过率</t>
  </si>
  <si>
    <t>学校财务后勤管理工作的促进作用</t>
  </si>
  <si>
    <t>指导学校财务规范化工作覆盖面</t>
  </si>
  <si>
    <t>教育助学工程工作经费</t>
  </si>
  <si>
    <t>全面完成学生资助各项工作</t>
  </si>
  <si>
    <t>开展学生资助单位学生资助政策宣传数量</t>
  </si>
  <si>
    <t>50个</t>
  </si>
  <si>
    <t>开展学生资助人员培训人次</t>
  </si>
  <si>
    <t>100人</t>
  </si>
  <si>
    <t>开展助学贷款清贷还款专项工作</t>
  </si>
  <si>
    <t>5次</t>
  </si>
  <si>
    <t>学生资助档案规范率</t>
  </si>
  <si>
    <t>助学金发放合格率</t>
  </si>
  <si>
    <t>对学生资助各项工作的促进作用</t>
  </si>
  <si>
    <t>学生及家长对资助政策了解的覆盖面</t>
  </si>
  <si>
    <t>六、一节慰问等活动经费</t>
  </si>
  <si>
    <t>完成六、一儿童节各项慰问少年儿童活动</t>
  </si>
  <si>
    <t>完成慰问学生数量</t>
  </si>
  <si>
    <t>2000人</t>
  </si>
  <si>
    <t>开展学校慰问专项工作</t>
  </si>
  <si>
    <t>完成部分学校学生的慰问</t>
  </si>
  <si>
    <t>让少年儿童感受到党和政府的关爱，树立良好品德</t>
  </si>
  <si>
    <t>全社会对少年儿童身心健康关注的促进作用</t>
  </si>
  <si>
    <t>青少年身心健康发展的影响率</t>
  </si>
  <si>
    <t>上挂锻炼人员工作经费</t>
  </si>
  <si>
    <t>维护局机关正常工作运转，全面完成各项目标任务</t>
  </si>
  <si>
    <t>开展扶贫工作</t>
  </si>
  <si>
    <t>420次</t>
  </si>
  <si>
    <t>开展大走访工作</t>
  </si>
  <si>
    <t>700户</t>
  </si>
  <si>
    <t>机关借用人员开展日常工作</t>
  </si>
  <si>
    <t>35人</t>
  </si>
  <si>
    <t>扶贫及大走访工作合格率</t>
  </si>
  <si>
    <t>保障机关借用人员正常工作开展率</t>
  </si>
  <si>
    <t>扶贫、大走访工作落实率</t>
  </si>
  <si>
    <t>提升借用人员工作积极性</t>
  </si>
  <si>
    <t>上挂锻炼人员特殊绩效工资</t>
  </si>
  <si>
    <t>稳定机关借用人员，提升工作的积极性，达到同工同酬</t>
  </si>
  <si>
    <t>完成借用事业人员绩效工资的发放数量</t>
  </si>
  <si>
    <t>39人</t>
  </si>
  <si>
    <t>开展机关借用人员绩效考核专项工作</t>
  </si>
  <si>
    <t>开展机关借用人员绩效工资发放制度宣传活动</t>
  </si>
  <si>
    <t>提升机关借用人员工作积极性</t>
  </si>
  <si>
    <t>稳定机关借用人员队伍，提升工作质量</t>
  </si>
  <si>
    <t>对借用事业人员工作的积极性促进作用</t>
  </si>
  <si>
    <t>机关借用事业人员对待遇的满意度</t>
  </si>
  <si>
    <t>市纪委监委派驻机构工作经费</t>
  </si>
  <si>
    <t>保障市纪委监委派驻机构正常工作运转</t>
  </si>
  <si>
    <t>开展党风廉政检查工作</t>
  </si>
  <si>
    <t>42次</t>
  </si>
  <si>
    <t>完成纪委交办工作</t>
  </si>
  <si>
    <t>12次</t>
  </si>
  <si>
    <t>增加相关案件查办力度</t>
  </si>
  <si>
    <t>完成纪委监委各专项督查工作</t>
  </si>
  <si>
    <t>对被监督单位党风廉政作促进作用</t>
  </si>
  <si>
    <t>对纪检监察各项工作的落实率</t>
  </si>
  <si>
    <t>暑期维修及安全隐患整改</t>
  </si>
  <si>
    <t>完成暑期维修及安全隐患整改，排除校舍安全隐患</t>
  </si>
  <si>
    <t>维修改造校舍面积</t>
  </si>
  <si>
    <t>3000平方米</t>
  </si>
  <si>
    <t>完成维修改造校舍数量</t>
  </si>
  <si>
    <t>校舍维修改造项目验收合格率</t>
  </si>
  <si>
    <t>校舍维修改造项目评审合格率</t>
  </si>
  <si>
    <t>对校园安全整治的促进作用</t>
  </si>
  <si>
    <t>对存在校舍安全隐患的校舍覆盖面</t>
  </si>
  <si>
    <t>四川省有突出贡献专家岗位补贴</t>
  </si>
  <si>
    <t>完成教育课题研究、讲座、培训等各项专家任务</t>
  </si>
  <si>
    <t>完成课题数量</t>
  </si>
  <si>
    <t>完成四川省县级区域高品质学校建设推进策略课题研究</t>
  </si>
  <si>
    <t>开展课题调研</t>
  </si>
  <si>
    <t>开展课题培训专项工作</t>
  </si>
  <si>
    <t>课题申报通过率</t>
  </si>
  <si>
    <t>课题验收合格率</t>
  </si>
  <si>
    <t>课题按期完成率</t>
  </si>
  <si>
    <t>对峨眉高品质教育工作的促进作用</t>
  </si>
  <si>
    <t>高品质教育对峨眉学校影响率</t>
  </si>
  <si>
    <t>高品质教育学校落实率</t>
  </si>
  <si>
    <t>高品质教育对峨眉教育的覆盖面</t>
  </si>
  <si>
    <t>高品质教育中学校、家长、学生满意度</t>
  </si>
  <si>
    <t>素质教育活动经费</t>
  </si>
  <si>
    <t>促进学生五育发展，提升学生艺体、科创水平</t>
  </si>
  <si>
    <t>全市中小学生体育比赛活动数量</t>
  </si>
  <si>
    <t>开展科创宣传活动</t>
  </si>
  <si>
    <t>开展艺体抽查专项工作</t>
  </si>
  <si>
    <t>36次</t>
  </si>
  <si>
    <t>学生艺体抽查合格率</t>
  </si>
  <si>
    <t>学校素质教育效果提升</t>
  </si>
  <si>
    <t>对学生艺体、科创水平的促进作用</t>
  </si>
  <si>
    <t>学生艺体等素质教育活动覆盖面</t>
  </si>
  <si>
    <t>退休教师活动经费</t>
  </si>
  <si>
    <t>维护退休教师队伍稳定，保障他们开展健康有益的活动</t>
  </si>
  <si>
    <t>完成退休教师活动费享受数量</t>
  </si>
  <si>
    <t>2262人</t>
  </si>
  <si>
    <t>开展退休教师慰问专项工作</t>
  </si>
  <si>
    <t>3次</t>
  </si>
  <si>
    <t>开展退休教师门球比赛等活动</t>
  </si>
  <si>
    <t>退休教师发挥余热，老有所为，老有所乐</t>
  </si>
  <si>
    <t>维持全市退休教师队伍的稳定</t>
  </si>
  <si>
    <t>对老年工作的促进作用</t>
  </si>
  <si>
    <t>退休教师活动人数的覆盖面</t>
  </si>
  <si>
    <t>学校安保经费补助</t>
  </si>
  <si>
    <t>保障学校安保人员工资待遇，保障校园安全</t>
  </si>
  <si>
    <t>学校安保人员数量</t>
  </si>
  <si>
    <t>142人</t>
  </si>
  <si>
    <t>配备保安人员学校数</t>
  </si>
  <si>
    <t>36个</t>
  </si>
  <si>
    <t>保障安保人员待遇足额及发放，维护安保人员稳定</t>
  </si>
  <si>
    <t>保障校园安全，维护学校正常教学秩序</t>
  </si>
  <si>
    <t>对校园安全的促进作用</t>
  </si>
  <si>
    <t>安保人员配备的学校覆盖面</t>
  </si>
  <si>
    <t>中小学生免校服</t>
  </si>
  <si>
    <t>完成学生免校服工作</t>
  </si>
  <si>
    <t>免校服学校数量</t>
  </si>
  <si>
    <t>免校服学生数量</t>
  </si>
  <si>
    <t>校服采购验收合格率</t>
  </si>
  <si>
    <t>校服采购评审合格率</t>
  </si>
  <si>
    <t>校服采购成本</t>
  </si>
  <si>
    <t>400万元</t>
  </si>
  <si>
    <t>减轻学生家庭经济负担的促进作用</t>
  </si>
  <si>
    <t>对应换校服学生的覆盖面</t>
  </si>
  <si>
    <t>峨眉山市教育考试中心标准化考点运行维护费、考务经费</t>
  </si>
  <si>
    <t>标准化考点运行维护费、考务费</t>
  </si>
  <si>
    <t>考生人数</t>
  </si>
  <si>
    <t>9000</t>
  </si>
  <si>
    <t>安全、有序、准确、无误</t>
  </si>
  <si>
    <t>上报数据无差错</t>
  </si>
  <si>
    <t>按上级文件规定时间内完成</t>
  </si>
  <si>
    <t>每年度4、5、6、10月</t>
  </si>
  <si>
    <t>10万</t>
  </si>
  <si>
    <t>教育考试中心工作经费</t>
  </si>
  <si>
    <t>按上级文件规定时间完成</t>
  </si>
  <si>
    <t>每年4、5、6、10月</t>
  </si>
  <si>
    <t>文化课统考检测及非统考学科评价</t>
  </si>
  <si>
    <t>200000</t>
  </si>
  <si>
    <t>通过检测及评价，对全市2700名教师的教学及36000名学生的学习实效进行评估，保</t>
  </si>
  <si>
    <t>可持续影响指标</t>
  </si>
  <si>
    <t>98%</t>
  </si>
  <si>
    <t>初中学业水平实验操作技能考试考务费</t>
  </si>
  <si>
    <t>学生人数</t>
  </si>
  <si>
    <t>中考报名人数100%</t>
  </si>
  <si>
    <t>上报数据差错率</t>
  </si>
  <si>
    <t>0</t>
  </si>
  <si>
    <t>完成时间</t>
  </si>
  <si>
    <t>按照上级文件规定完成</t>
  </si>
  <si>
    <t>实验仪器器材损耗率</t>
  </si>
  <si>
    <t>低于60%</t>
  </si>
  <si>
    <t>考试效率</t>
  </si>
  <si>
    <t>安全、有序、公平、公正</t>
  </si>
  <si>
    <t>社会满意度</t>
  </si>
  <si>
    <t>无反应</t>
  </si>
  <si>
    <t>考试效果</t>
  </si>
  <si>
    <t>学生技能提高</t>
  </si>
  <si>
    <t>师生满意度</t>
  </si>
  <si>
    <t>没有纠纷</t>
  </si>
  <si>
    <t>研究生安家补助</t>
  </si>
  <si>
    <t>研究生安家费</t>
  </si>
  <si>
    <t>家庭稳定</t>
  </si>
  <si>
    <t>研究生人数</t>
  </si>
  <si>
    <t>4</t>
  </si>
  <si>
    <t>对研究生的补助</t>
  </si>
  <si>
    <t>落实到位</t>
  </si>
  <si>
    <t>研究生与家庭的满意度</t>
  </si>
  <si>
    <t>为了教育发展，引进高层次人才有必要</t>
  </si>
  <si>
    <t>2018年、2019年引进的硕士研究生</t>
  </si>
  <si>
    <t>5</t>
  </si>
  <si>
    <t>具有硕士学位的研究生</t>
  </si>
  <si>
    <t>硕士研究生</t>
  </si>
  <si>
    <t>2018年、2019年引进的硕士研究生安家费5年发放每人5万元</t>
  </si>
  <si>
    <t>2020年-2022年</t>
  </si>
  <si>
    <t>引进高层次人才安家费</t>
  </si>
  <si>
    <t>安家费</t>
  </si>
  <si>
    <t>为了教育发展，引进高层次人才有必要，进一步提升教育教学质量。</t>
  </si>
  <si>
    <t>提高教育教学质量</t>
  </si>
  <si>
    <t>学生和家长满意</t>
  </si>
  <si>
    <t>满意度100%</t>
  </si>
  <si>
    <t>职中外聘教师经费</t>
  </si>
  <si>
    <t>确保教育教学目标完成</t>
  </si>
  <si>
    <t>1206</t>
  </si>
  <si>
    <t>常年度教学操作培训</t>
  </si>
  <si>
    <t>达上级下达目标</t>
  </si>
  <si>
    <t>本学年度完成</t>
  </si>
  <si>
    <t>每年8月左右（按学年度计算）</t>
  </si>
  <si>
    <t>学生及家长均满意</t>
  </si>
  <si>
    <t>100%满意</t>
  </si>
  <si>
    <t>通过考试，提高学生的实际操作水平</t>
  </si>
  <si>
    <t>较上年家长社会满意度达到100%</t>
  </si>
  <si>
    <t>教育督导专项经费</t>
  </si>
  <si>
    <t>完成对全市公、民办学校、社会教育机构、乡镇和相关部门。</t>
  </si>
  <si>
    <t>进行教育督导、评估</t>
  </si>
  <si>
    <t>学校所数</t>
  </si>
  <si>
    <t>110所学校</t>
  </si>
  <si>
    <t>乡镇和部门所数</t>
  </si>
  <si>
    <t>23个乡镇和部门</t>
  </si>
  <si>
    <t>上级下达的目标任务</t>
  </si>
  <si>
    <t>100%完成</t>
  </si>
  <si>
    <t>上级要求时间</t>
  </si>
  <si>
    <t>学生、家长和社会满意</t>
  </si>
  <si>
    <t>98%满意</t>
  </si>
  <si>
    <t>通过督导评估、提高学校管理和教学质量</t>
  </si>
  <si>
    <t>达标</t>
  </si>
  <si>
    <t>峨眉山市教育局</t>
    <phoneticPr fontId="0" type="noConversion"/>
  </si>
  <si>
    <t>峨眉山市教育局</t>
    <phoneticPr fontId="39" type="noConversion"/>
  </si>
  <si>
    <t>教育大规划项目</t>
    <phoneticPr fontId="39" type="noConversion"/>
  </si>
  <si>
    <t>完成峨眉二小、职技校、三小、大为中学、峨眉二中、龙池中学校舍改造维修，峨眉二小、招办、装备站、职技校设备购置及完成峨眉二中、龙池中学、博睿特、旅游学校、文经武略学校等校舍建设贷款还本息</t>
    <phoneticPr fontId="39" type="noConversion"/>
  </si>
  <si>
    <t>教育各类助学配套</t>
    <phoneticPr fontId="39" type="noConversion"/>
  </si>
  <si>
    <t>教师人才队伍建设</t>
    <phoneticPr fontId="39" type="noConversion"/>
  </si>
  <si>
    <t>完成对骨干教师津贴、名师工作室经费、师训经费等的拨付</t>
    <phoneticPr fontId="39" type="noConversion"/>
  </si>
  <si>
    <t>中小学生免校服</t>
    <phoneticPr fontId="39" type="noConversion"/>
  </si>
  <si>
    <t>教育局各类工作经费及活动经费、人员经费</t>
    <phoneticPr fontId="39" type="noConversion"/>
  </si>
  <si>
    <t>保障教育系统各项工作的正常运转</t>
    <phoneticPr fontId="39" type="noConversion"/>
  </si>
  <si>
    <t>按照市委、市政府关于优先教育发展工作的战略部署，围绕“宜学峨眉、幸福教育”的顶层设计，积极推动我市教育工作健康发展，坚持稳中求进工作总基调保障全市教育系统的正常运转；加强教师队伍建设，促进骨干教师的专业成长；加强安保经费的使用管理，确保学校安全工作；完成各项民生工程和学生助学工作任务；围绕全市教育规划的重点项目，开展好高桥小学搬迁及幼儿园改造、罗目小学食堂建设、峨眉一幼改建、三小后校门及综合楼建设等项目的相关工作。</t>
    <phoneticPr fontId="39" type="noConversion"/>
  </si>
  <si>
    <t>完成维修改造工程类建设项目单位数量</t>
    <phoneticPr fontId="39" type="noConversion"/>
  </si>
  <si>
    <t>16个</t>
    <phoneticPr fontId="39" type="noConversion"/>
  </si>
  <si>
    <t>完成设备购置类单位数量</t>
    <phoneticPr fontId="39" type="noConversion"/>
  </si>
  <si>
    <t>4个</t>
    <phoneticPr fontId="39" type="noConversion"/>
  </si>
  <si>
    <t>完成校舍建设贷款付息及专项建设补助单位数量</t>
    <phoneticPr fontId="39" type="noConversion"/>
  </si>
  <si>
    <t>完成各类资助学生数量</t>
    <phoneticPr fontId="39" type="noConversion"/>
  </si>
  <si>
    <t>39399人</t>
    <phoneticPr fontId="39" type="noConversion"/>
  </si>
  <si>
    <t>维护教师队伍稳定，稳定提升教学质量目标</t>
    <phoneticPr fontId="39" type="noConversion"/>
  </si>
  <si>
    <t>100%</t>
    <phoneticPr fontId="39" type="noConversion"/>
  </si>
  <si>
    <t>确保校园安全，保障师生安全</t>
    <phoneticPr fontId="39" type="noConversion"/>
  </si>
  <si>
    <t>保障各项教育资助按标准及时发放，减轻贫困家庭经济负担，确保民生</t>
    <phoneticPr fontId="39" type="noConversion"/>
  </si>
  <si>
    <t>所有项目按时完成率</t>
    <phoneticPr fontId="39" type="noConversion"/>
  </si>
  <si>
    <t>免校服项目采购成本</t>
    <phoneticPr fontId="39" type="noConversion"/>
  </si>
  <si>
    <t>400万元</t>
    <phoneticPr fontId="39" type="noConversion"/>
  </si>
  <si>
    <t>教育大规划校舍及设备购置采购成本</t>
    <phoneticPr fontId="39" type="noConversion"/>
  </si>
  <si>
    <t>5688万元</t>
    <phoneticPr fontId="39" type="noConversion"/>
  </si>
  <si>
    <t>干部人事档案数字化建设项目采购成本</t>
    <phoneticPr fontId="39" type="noConversion"/>
  </si>
  <si>
    <t>200万元</t>
    <phoneticPr fontId="39" type="noConversion"/>
  </si>
  <si>
    <t>对教育系统教育教学质量及办学水平提升的促进作用</t>
    <phoneticPr fontId="39" type="noConversion"/>
  </si>
  <si>
    <t>对稳定教师队伍的促进作用</t>
    <phoneticPr fontId="39" type="noConversion"/>
  </si>
  <si>
    <t>对学生资助政策的落实率</t>
    <phoneticPr fontId="39" type="noConversion"/>
  </si>
  <si>
    <t>学生家庭对教育各项资助的满意度</t>
    <phoneticPr fontId="39" type="noConversion"/>
  </si>
  <si>
    <t>教师对各项待遇的满意度</t>
    <phoneticPr fontId="39" type="noConversion"/>
  </si>
  <si>
    <t>学校对办学条件改善的满意度</t>
    <phoneticPr fontId="39" type="noConversion"/>
  </si>
  <si>
    <t>完成学前教育“三儿”资助、寄宿生生活补助、非寄宿生午餐补助、义教段免作业本费、高中助学金、高中免学费、中职免学费、中职生生活补助教育资助等15个助学项目资金的拨付</t>
    <phoneticPr fontId="39" type="noConversion"/>
  </si>
  <si>
    <t>完成对2019年小学一、四年级，初中七年级，高中一年级免费学生校服资金的拨付工作</t>
    <phoneticPr fontId="39" type="noConversion"/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</si>
</sst>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¥&quot;* #,##0.00_ ;_ &quot;¥&quot;* \-#,##0.00_ ;_ &quot;¥&quot;* &quot;-&quot;??_ ;_ @_ "/>
    <numFmt numFmtId="176" formatCode="0_ "/>
    <numFmt numFmtId="177" formatCode="#,##0_ "/>
    <numFmt numFmtId="178" formatCode="#,##0.0000"/>
    <numFmt numFmtId="179" formatCode="#,##0.00_ "/>
  </numFmts>
  <fonts count="44"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0"/>
      <name val="方正小标宋简体"/>
      <charset val="134"/>
    </font>
    <font>
      <sz val="10"/>
      <name val="黑体"/>
      <family val="3"/>
      <charset val="134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Arial"/>
      <family val="2"/>
    </font>
    <font>
      <sz val="14"/>
      <name val="宋体"/>
      <family val="3"/>
      <charset val="134"/>
    </font>
    <font>
      <sz val="12"/>
      <name val="黑体"/>
      <family val="3"/>
      <charset val="134"/>
    </font>
    <font>
      <sz val="14"/>
      <name val="方正小标宋简体"/>
      <charset val="134"/>
    </font>
    <font>
      <b/>
      <sz val="10"/>
      <name val="华文中宋"/>
      <family val="3"/>
      <charset val="134"/>
    </font>
    <font>
      <sz val="10"/>
      <name val="Small Fonts"/>
      <family val="2"/>
    </font>
    <font>
      <sz val="10"/>
      <name val="MS Sans Serif"/>
      <family val="2"/>
    </font>
    <font>
      <b/>
      <sz val="36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宋体"/>
      <family val="3"/>
      <charset val="134"/>
    </font>
    <font>
      <sz val="22"/>
      <name val="方正小标宋简体"/>
      <charset val="134"/>
    </font>
    <font>
      <b/>
      <sz val="22"/>
      <name val="华文中宋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</fills>
  <borders count="4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7">
    <xf numFmtId="0" fontId="0" fillId="0" borderId="0"/>
    <xf numFmtId="0" fontId="20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8" fillId="0" borderId="0"/>
    <xf numFmtId="0" fontId="23" fillId="0" borderId="0" applyNumberFormat="0" applyFill="0" applyBorder="0" applyAlignment="0" applyProtection="0">
      <alignment vertical="center"/>
    </xf>
    <xf numFmtId="0" fontId="24" fillId="0" borderId="1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0" borderId="0"/>
    <xf numFmtId="0" fontId="1" fillId="0" borderId="0"/>
    <xf numFmtId="0" fontId="20" fillId="0" borderId="0">
      <alignment vertical="center"/>
    </xf>
    <xf numFmtId="0" fontId="28" fillId="0" borderId="0"/>
    <xf numFmtId="0" fontId="39" fillId="0" borderId="0"/>
    <xf numFmtId="1" fontId="21" fillId="0" borderId="0"/>
    <xf numFmtId="0" fontId="29" fillId="4" borderId="0" applyNumberFormat="0" applyBorder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31" fillId="16" borderId="5" applyNumberFormat="0" applyAlignment="0" applyProtection="0">
      <alignment vertical="center"/>
    </xf>
    <xf numFmtId="0" fontId="32" fillId="17" borderId="6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8" fillId="0" borderId="0"/>
    <xf numFmtId="44" fontId="1" fillId="0" borderId="0" applyFont="0" applyFill="0" applyBorder="0" applyAlignment="0" applyProtection="0"/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16" borderId="8" applyNumberFormat="0" applyAlignment="0" applyProtection="0">
      <alignment vertical="center"/>
    </xf>
    <xf numFmtId="0" fontId="38" fillId="7" borderId="5" applyNumberFormat="0" applyAlignment="0" applyProtection="0">
      <alignment vertical="center"/>
    </xf>
    <xf numFmtId="0" fontId="20" fillId="23" borderId="9" applyNumberFormat="0" applyFont="0" applyAlignment="0" applyProtection="0">
      <alignment vertical="center"/>
    </xf>
    <xf numFmtId="0" fontId="1" fillId="0" borderId="0"/>
    <xf numFmtId="0" fontId="28" fillId="0" borderId="0"/>
  </cellStyleXfs>
  <cellXfs count="481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9" fillId="0" borderId="0" xfId="0" applyFont="1"/>
    <xf numFmtId="0" fontId="10" fillId="0" borderId="0" xfId="0" applyFont="1" applyFill="1" applyAlignment="1">
      <alignment vertical="center"/>
    </xf>
    <xf numFmtId="1" fontId="0" fillId="0" borderId="0" xfId="0" applyNumberFormat="1" applyFill="1"/>
    <xf numFmtId="0" fontId="7" fillId="25" borderId="0" xfId="0" applyNumberFormat="1" applyFont="1" applyFill="1" applyAlignment="1">
      <alignment vertical="center"/>
    </xf>
    <xf numFmtId="0" fontId="2" fillId="0" borderId="0" xfId="30" applyFont="1" applyFill="1"/>
    <xf numFmtId="0" fontId="2" fillId="0" borderId="0" xfId="30" applyFont="1"/>
    <xf numFmtId="177" fontId="2" fillId="0" borderId="16" xfId="19" applyNumberFormat="1" applyFont="1" applyFill="1" applyBorder="1" applyAlignment="1">
      <alignment vertical="center"/>
    </xf>
    <xf numFmtId="49" fontId="2" fillId="0" borderId="13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 applyProtection="1">
      <alignment vertical="center" wrapText="1"/>
    </xf>
    <xf numFmtId="49" fontId="2" fillId="0" borderId="14" xfId="0" applyNumberFormat="1" applyFont="1" applyFill="1" applyBorder="1" applyAlignment="1" applyProtection="1">
      <alignment vertical="center"/>
    </xf>
    <xf numFmtId="49" fontId="2" fillId="0" borderId="13" xfId="0" applyNumberFormat="1" applyFont="1" applyFill="1" applyBorder="1" applyAlignment="1" applyProtection="1">
      <alignment vertical="center"/>
    </xf>
    <xf numFmtId="49" fontId="2" fillId="0" borderId="12" xfId="34" applyNumberFormat="1" applyFont="1" applyFill="1" applyBorder="1" applyAlignment="1" applyProtection="1">
      <alignment vertical="center"/>
    </xf>
    <xf numFmtId="49" fontId="2" fillId="0" borderId="19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/>
    <xf numFmtId="177" fontId="2" fillId="0" borderId="22" xfId="0" applyNumberFormat="1" applyFont="1" applyFill="1" applyBorder="1" applyAlignment="1" applyProtection="1">
      <alignment vertical="center" wrapText="1"/>
    </xf>
    <xf numFmtId="177" fontId="2" fillId="0" borderId="21" xfId="0" applyNumberFormat="1" applyFont="1" applyFill="1" applyBorder="1" applyAlignment="1" applyProtection="1">
      <alignment vertical="center" wrapText="1"/>
    </xf>
    <xf numFmtId="49" fontId="2" fillId="0" borderId="0" xfId="35" applyNumberFormat="1" applyFont="1" applyFill="1" applyAlignment="1">
      <alignment vertical="center"/>
    </xf>
    <xf numFmtId="0" fontId="2" fillId="0" borderId="13" xfId="19" applyFont="1" applyFill="1" applyBorder="1" applyAlignment="1">
      <alignment vertical="center"/>
    </xf>
    <xf numFmtId="177" fontId="2" fillId="0" borderId="14" xfId="19" applyNumberFormat="1" applyFont="1" applyFill="1" applyBorder="1" applyAlignment="1">
      <alignment vertical="center" wrapText="1"/>
    </xf>
    <xf numFmtId="177" fontId="2" fillId="0" borderId="16" xfId="0" applyNumberFormat="1" applyFont="1" applyFill="1" applyBorder="1" applyAlignment="1" applyProtection="1">
      <alignment vertical="center"/>
    </xf>
    <xf numFmtId="177" fontId="2" fillId="0" borderId="17" xfId="0" applyNumberFormat="1" applyFont="1" applyFill="1" applyBorder="1" applyAlignment="1" applyProtection="1">
      <alignment vertical="center"/>
    </xf>
    <xf numFmtId="177" fontId="2" fillId="0" borderId="16" xfId="19" applyNumberFormat="1" applyFont="1" applyFill="1" applyBorder="1" applyAlignment="1">
      <alignment vertical="center" wrapText="1"/>
    </xf>
    <xf numFmtId="49" fontId="2" fillId="0" borderId="24" xfId="0" applyNumberFormat="1" applyFont="1" applyFill="1" applyBorder="1" applyAlignment="1" applyProtection="1">
      <alignment vertical="center" wrapText="1"/>
    </xf>
    <xf numFmtId="49" fontId="2" fillId="0" borderId="0" xfId="0" applyNumberFormat="1" applyFont="1" applyFill="1" applyAlignment="1">
      <alignment vertical="center"/>
    </xf>
    <xf numFmtId="177" fontId="2" fillId="0" borderId="35" xfId="42" applyNumberFormat="1" applyFont="1" applyFill="1" applyBorder="1" applyAlignment="1" applyProtection="1">
      <alignment vertical="center" wrapText="1"/>
    </xf>
    <xf numFmtId="177" fontId="2" fillId="0" borderId="27" xfId="42" applyNumberFormat="1" applyFont="1" applyFill="1" applyBorder="1" applyAlignment="1" applyProtection="1">
      <alignment vertical="center" wrapText="1"/>
    </xf>
    <xf numFmtId="177" fontId="2" fillId="0" borderId="26" xfId="42" applyNumberFormat="1" applyFont="1" applyFill="1" applyBorder="1" applyAlignment="1" applyProtection="1">
      <alignment vertical="center" wrapText="1"/>
    </xf>
    <xf numFmtId="177" fontId="2" fillId="0" borderId="25" xfId="42" applyNumberFormat="1" applyFont="1" applyFill="1" applyBorder="1" applyAlignment="1" applyProtection="1">
      <alignment vertical="center" wrapText="1"/>
    </xf>
    <xf numFmtId="0" fontId="0" fillId="0" borderId="0" xfId="0" applyFill="1"/>
    <xf numFmtId="177" fontId="2" fillId="0" borderId="13" xfId="0" applyNumberFormat="1" applyFont="1" applyFill="1" applyBorder="1" applyAlignment="1" applyProtection="1">
      <alignment vertical="center"/>
    </xf>
    <xf numFmtId="177" fontId="2" fillId="0" borderId="22" xfId="42" applyNumberFormat="1" applyFont="1" applyFill="1" applyBorder="1" applyAlignment="1" applyProtection="1">
      <alignment vertical="center" wrapText="1"/>
    </xf>
    <xf numFmtId="49" fontId="2" fillId="0" borderId="0" xfId="43" applyNumberFormat="1" applyFont="1" applyFill="1" applyBorder="1" applyAlignment="1">
      <alignment vertical="center"/>
    </xf>
    <xf numFmtId="4" fontId="2" fillId="0" borderId="13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/>
    <xf numFmtId="0" fontId="2" fillId="0" borderId="13" xfId="0" applyFont="1" applyFill="1" applyBorder="1"/>
    <xf numFmtId="0" fontId="2" fillId="0" borderId="24" xfId="30" applyNumberFormat="1" applyFont="1" applyFill="1" applyBorder="1" applyAlignment="1" applyProtection="1">
      <alignment vertical="center"/>
    </xf>
    <xf numFmtId="49" fontId="2" fillId="0" borderId="24" xfId="30" applyNumberFormat="1" applyFont="1" applyFill="1" applyBorder="1" applyAlignment="1" applyProtection="1">
      <alignment vertical="center" wrapText="1"/>
    </xf>
    <xf numFmtId="49" fontId="2" fillId="0" borderId="13" xfId="30" applyNumberFormat="1" applyFont="1" applyFill="1" applyBorder="1" applyAlignment="1" applyProtection="1">
      <alignment vertical="center" wrapText="1"/>
    </xf>
    <xf numFmtId="49" fontId="2" fillId="0" borderId="13" xfId="30" applyNumberFormat="1" applyFont="1" applyFill="1" applyBorder="1" applyAlignment="1" applyProtection="1">
      <alignment vertical="center"/>
    </xf>
    <xf numFmtId="49" fontId="39" fillId="0" borderId="0" xfId="34" applyNumberFormat="1" applyFont="1" applyFill="1" applyAlignment="1">
      <alignment vertical="center"/>
    </xf>
    <xf numFmtId="177" fontId="39" fillId="0" borderId="30" xfId="34" applyNumberFormat="1" applyFont="1" applyFill="1" applyBorder="1" applyAlignment="1" applyProtection="1">
      <alignment vertical="center"/>
    </xf>
    <xf numFmtId="49" fontId="2" fillId="0" borderId="24" xfId="30" applyNumberFormat="1" applyFont="1" applyFill="1" applyBorder="1" applyAlignment="1" applyProtection="1">
      <alignment vertical="center"/>
    </xf>
    <xf numFmtId="49" fontId="2" fillId="0" borderId="23" xfId="30" applyNumberFormat="1" applyFont="1" applyFill="1" applyBorder="1" applyAlignment="1" applyProtection="1">
      <alignment vertical="center"/>
    </xf>
    <xf numFmtId="49" fontId="39" fillId="0" borderId="0" xfId="43" applyNumberFormat="1" applyFont="1" applyFill="1" applyAlignment="1">
      <alignment horizontal="left" vertical="center"/>
    </xf>
    <xf numFmtId="177" fontId="39" fillId="0" borderId="23" xfId="43" applyNumberFormat="1" applyFont="1" applyFill="1" applyBorder="1" applyAlignment="1">
      <alignment vertical="center" wrapText="1"/>
    </xf>
    <xf numFmtId="3" fontId="39" fillId="0" borderId="13" xfId="34" applyNumberFormat="1" applyFont="1" applyFill="1" applyBorder="1" applyAlignment="1" applyProtection="1">
      <alignment vertical="center" wrapText="1"/>
    </xf>
    <xf numFmtId="49" fontId="39" fillId="0" borderId="12" xfId="0" applyNumberFormat="1" applyFont="1" applyFill="1" applyBorder="1" applyAlignment="1" applyProtection="1">
      <alignment vertical="center" wrapText="1"/>
    </xf>
    <xf numFmtId="49" fontId="39" fillId="0" borderId="14" xfId="34" applyNumberFormat="1" applyFont="1" applyFill="1" applyBorder="1" applyAlignment="1" applyProtection="1">
      <alignment vertical="center" wrapText="1"/>
    </xf>
    <xf numFmtId="49" fontId="39" fillId="0" borderId="13" xfId="34" applyNumberFormat="1" applyFont="1" applyFill="1" applyBorder="1" applyAlignment="1" applyProtection="1">
      <alignment vertical="center" wrapText="1"/>
    </xf>
    <xf numFmtId="49" fontId="39" fillId="0" borderId="12" xfId="34" applyNumberFormat="1" applyFont="1" applyFill="1" applyBorder="1" applyAlignment="1" applyProtection="1">
      <alignment vertical="center"/>
    </xf>
    <xf numFmtId="0" fontId="0" fillId="0" borderId="0" xfId="0"/>
    <xf numFmtId="0" fontId="0" fillId="0" borderId="0" xfId="43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6" fillId="0" borderId="0" xfId="0" applyFont="1" applyBorder="1" applyAlignment="1">
      <alignment horizontal="centerContinuous" vertical="center"/>
    </xf>
    <xf numFmtId="0" fontId="0" fillId="0" borderId="0" xfId="43" applyFont="1" applyBorder="1" applyAlignment="1">
      <alignment horizontal="centerContinuous" vertical="center"/>
    </xf>
    <xf numFmtId="0" fontId="17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Continuous" vertical="center"/>
    </xf>
    <xf numFmtId="0" fontId="17" fillId="0" borderId="0" xfId="0" applyFont="1" applyBorder="1" applyAlignment="1">
      <alignment horizontal="centerContinuous" vertical="center"/>
    </xf>
    <xf numFmtId="0" fontId="0" fillId="0" borderId="0" xfId="0"/>
    <xf numFmtId="0" fontId="2" fillId="0" borderId="0" xfId="0" applyFont="1" applyFill="1"/>
    <xf numFmtId="177" fontId="2" fillId="0" borderId="13" xfId="0" applyNumberFormat="1" applyFont="1" applyFill="1" applyBorder="1" applyAlignment="1" applyProtection="1">
      <alignment vertical="center" wrapText="1"/>
    </xf>
    <xf numFmtId="0" fontId="2" fillId="0" borderId="13" xfId="0" applyFont="1" applyFill="1" applyBorder="1" applyAlignment="1">
      <alignment vertical="center"/>
    </xf>
    <xf numFmtId="177" fontId="2" fillId="0" borderId="13" xfId="0" applyNumberFormat="1" applyFont="1" applyFill="1" applyBorder="1" applyAlignment="1">
      <alignment vertical="center"/>
    </xf>
    <xf numFmtId="0" fontId="2" fillId="0" borderId="0" xfId="35" applyFont="1" applyFill="1" applyAlignment="1"/>
    <xf numFmtId="0" fontId="2" fillId="0" borderId="0" xfId="35" applyFont="1" applyFill="1" applyBorder="1" applyAlignment="1">
      <alignment vertical="center"/>
    </xf>
    <xf numFmtId="0" fontId="2" fillId="0" borderId="0" xfId="35" applyFont="1" applyFill="1" applyBorder="1" applyAlignment="1">
      <alignment horizontal="right" vertical="center"/>
    </xf>
    <xf numFmtId="0" fontId="3" fillId="0" borderId="0" xfId="35" applyFont="1" applyFill="1" applyBorder="1" applyAlignment="1">
      <alignment horizontal="centerContinuous" vertical="center"/>
    </xf>
    <xf numFmtId="0" fontId="12" fillId="0" borderId="0" xfId="35" applyFont="1" applyFill="1" applyBorder="1" applyAlignment="1">
      <alignment horizontal="centerContinuous" vertical="center"/>
    </xf>
    <xf numFmtId="0" fontId="2" fillId="0" borderId="13" xfId="43" applyFont="1" applyFill="1" applyBorder="1" applyAlignment="1">
      <alignment horizontal="center" vertical="center"/>
    </xf>
    <xf numFmtId="0" fontId="2" fillId="0" borderId="13" xfId="35" applyFont="1" applyFill="1" applyBorder="1" applyAlignment="1">
      <alignment vertical="center"/>
    </xf>
    <xf numFmtId="0" fontId="2" fillId="0" borderId="13" xfId="0" applyNumberFormat="1" applyFont="1" applyFill="1" applyBorder="1" applyAlignment="1" applyProtection="1">
      <alignment vertical="center"/>
    </xf>
    <xf numFmtId="3" fontId="2" fillId="0" borderId="13" xfId="0" applyNumberFormat="1" applyFont="1" applyFill="1" applyBorder="1" applyAlignment="1">
      <alignment vertical="center"/>
    </xf>
    <xf numFmtId="177" fontId="2" fillId="0" borderId="13" xfId="43" applyNumberFormat="1" applyFont="1" applyFill="1" applyBorder="1" applyAlignment="1" applyProtection="1">
      <alignment vertical="center" wrapText="1"/>
    </xf>
    <xf numFmtId="0" fontId="2" fillId="0" borderId="13" xfId="43" applyFont="1" applyFill="1" applyBorder="1" applyAlignment="1">
      <alignment vertical="center"/>
    </xf>
    <xf numFmtId="4" fontId="2" fillId="0" borderId="0" xfId="0" applyNumberFormat="1" applyFont="1" applyFill="1"/>
    <xf numFmtId="177" fontId="2" fillId="0" borderId="13" xfId="0" applyNumberFormat="1" applyFont="1" applyFill="1" applyBorder="1" applyAlignment="1">
      <alignment vertical="center" wrapText="1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2" fillId="0" borderId="0" xfId="43" applyFont="1" applyAlignment="1">
      <alignment vertical="center"/>
    </xf>
    <xf numFmtId="0" fontId="3" fillId="0" borderId="0" xfId="35" applyNumberFormat="1" applyFont="1" applyFill="1" applyAlignment="1" applyProtection="1">
      <alignment horizontal="centerContinuous" vertical="center"/>
    </xf>
    <xf numFmtId="0" fontId="12" fillId="0" borderId="0" xfId="35" applyNumberFormat="1" applyFont="1" applyFill="1" applyAlignment="1" applyProtection="1">
      <alignment horizontal="centerContinuous" vertical="center"/>
    </xf>
    <xf numFmtId="0" fontId="2" fillId="0" borderId="10" xfId="42" applyNumberFormat="1" applyFont="1" applyFill="1" applyBorder="1" applyAlignment="1" applyProtection="1">
      <alignment horizontal="center" vertical="center"/>
    </xf>
    <xf numFmtId="0" fontId="2" fillId="0" borderId="11" xfId="42" applyNumberFormat="1" applyFont="1" applyFill="1" applyBorder="1" applyAlignment="1" applyProtection="1">
      <alignment horizontal="center" vertical="center"/>
    </xf>
    <xf numFmtId="37" fontId="13" fillId="0" borderId="0" xfId="34" applyNumberFormat="1" applyFont="1" applyFill="1" applyAlignment="1"/>
    <xf numFmtId="0" fontId="14" fillId="0" borderId="0" xfId="42" applyFont="1" applyFill="1" applyAlignment="1"/>
    <xf numFmtId="0" fontId="2" fillId="0" borderId="0" xfId="35" applyFont="1" applyFill="1" applyAlignment="1">
      <alignment horizontal="right" vertical="center"/>
    </xf>
    <xf numFmtId="0" fontId="2" fillId="0" borderId="27" xfId="31" applyNumberFormat="1" applyFont="1" applyFill="1" applyBorder="1" applyAlignment="1" applyProtection="1">
      <alignment vertical="center" wrapText="1"/>
    </xf>
    <xf numFmtId="0" fontId="2" fillId="0" borderId="26" xfId="31" applyNumberFormat="1" applyFont="1" applyFill="1" applyBorder="1" applyAlignment="1" applyProtection="1">
      <alignment vertical="center" wrapText="1"/>
    </xf>
    <xf numFmtId="1" fontId="7" fillId="0" borderId="22" xfId="31" applyNumberFormat="1" applyFont="1" applyFill="1" applyBorder="1" applyAlignment="1">
      <alignment vertical="center" wrapText="1"/>
    </xf>
    <xf numFmtId="0" fontId="2" fillId="0" borderId="31" xfId="31" applyNumberFormat="1" applyFont="1" applyFill="1" applyBorder="1" applyAlignment="1" applyProtection="1">
      <alignment horizontal="centerContinuous" vertical="center" wrapText="1"/>
    </xf>
    <xf numFmtId="0" fontId="2" fillId="0" borderId="32" xfId="31" applyNumberFormat="1" applyFont="1" applyFill="1" applyBorder="1" applyAlignment="1" applyProtection="1">
      <alignment horizontal="centerContinuous" vertical="center" wrapText="1"/>
    </xf>
    <xf numFmtId="0" fontId="2" fillId="0" borderId="33" xfId="31" applyNumberFormat="1" applyFont="1" applyFill="1" applyBorder="1" applyAlignment="1" applyProtection="1">
      <alignment horizontal="centerContinuous" vertical="center" wrapText="1"/>
    </xf>
    <xf numFmtId="0" fontId="2" fillId="0" borderId="34" xfId="31" applyNumberFormat="1" applyFont="1" applyFill="1" applyBorder="1" applyAlignment="1" applyProtection="1">
      <alignment horizontal="centerContinuous" vertical="center" wrapText="1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5" fillId="0" borderId="0" xfId="0" applyFont="1" applyFill="1" applyAlignment="1">
      <alignment vertical="center"/>
    </xf>
    <xf numFmtId="0" fontId="9" fillId="0" borderId="0" xfId="0" applyFont="1"/>
    <xf numFmtId="0" fontId="11" fillId="0" borderId="0" xfId="0" applyNumberFormat="1" applyFont="1" applyFill="1" applyAlignment="1" applyProtection="1">
      <alignment horizontal="centerContinuous" vertical="center"/>
    </xf>
    <xf numFmtId="0" fontId="9" fillId="0" borderId="0" xfId="0" applyFont="1" applyFill="1" applyAlignment="1">
      <alignment vertical="center"/>
    </xf>
    <xf numFmtId="0" fontId="0" fillId="0" borderId="0" xfId="0"/>
    <xf numFmtId="0" fontId="2" fillId="0" borderId="0" xfId="0" applyFont="1" applyFill="1"/>
    <xf numFmtId="177" fontId="2" fillId="0" borderId="13" xfId="0" applyNumberFormat="1" applyFont="1" applyFill="1" applyBorder="1" applyAlignment="1" applyProtection="1">
      <alignment vertical="center" wrapText="1"/>
    </xf>
    <xf numFmtId="0" fontId="2" fillId="0" borderId="0" xfId="35" applyFont="1" applyFill="1" applyAlignment="1">
      <alignment vertical="center"/>
    </xf>
    <xf numFmtId="0" fontId="8" fillId="0" borderId="0" xfId="19" applyFont="1"/>
    <xf numFmtId="0" fontId="2" fillId="0" borderId="0" xfId="19" applyFont="1" applyFill="1" applyAlignment="1">
      <alignment horizontal="right" vertical="center"/>
    </xf>
    <xf numFmtId="0" fontId="3" fillId="0" borderId="0" xfId="19" applyNumberFormat="1" applyFont="1" applyFill="1" applyAlignment="1" applyProtection="1">
      <alignment horizontal="centerContinuous"/>
    </xf>
    <xf numFmtId="0" fontId="6" fillId="0" borderId="0" xfId="19" applyNumberFormat="1" applyFont="1" applyFill="1" applyAlignment="1" applyProtection="1">
      <alignment horizontal="centerContinuous"/>
    </xf>
    <xf numFmtId="0" fontId="2" fillId="0" borderId="0" xfId="19" applyFont="1" applyAlignment="1">
      <alignment horizontal="right" vertical="center"/>
    </xf>
    <xf numFmtId="0" fontId="2" fillId="0" borderId="13" xfId="35" applyFont="1" applyFill="1" applyBorder="1" applyAlignment="1">
      <alignment horizontal="center" vertical="center"/>
    </xf>
    <xf numFmtId="0" fontId="2" fillId="0" borderId="16" xfId="35" applyFont="1" applyFill="1" applyBorder="1" applyAlignment="1">
      <alignment horizontal="center" vertical="center"/>
    </xf>
    <xf numFmtId="0" fontId="2" fillId="0" borderId="23" xfId="35" applyFont="1" applyFill="1" applyBorder="1" applyAlignment="1">
      <alignment horizontal="center" vertical="center"/>
    </xf>
    <xf numFmtId="0" fontId="2" fillId="0" borderId="10" xfId="35" applyFont="1" applyFill="1" applyBorder="1" applyAlignment="1">
      <alignment horizontal="center" vertical="center"/>
    </xf>
    <xf numFmtId="0" fontId="2" fillId="0" borderId="23" xfId="19" applyFont="1" applyBorder="1" applyAlignment="1">
      <alignment horizontal="center" vertical="center"/>
    </xf>
    <xf numFmtId="0" fontId="2" fillId="0" borderId="12" xfId="35" applyFont="1" applyFill="1" applyBorder="1" applyAlignment="1">
      <alignment vertical="center"/>
    </xf>
    <xf numFmtId="177" fontId="2" fillId="0" borderId="16" xfId="0" applyNumberFormat="1" applyFont="1" applyFill="1" applyBorder="1" applyAlignment="1" applyProtection="1">
      <alignment vertical="center" wrapText="1"/>
    </xf>
    <xf numFmtId="0" fontId="2" fillId="0" borderId="14" xfId="43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177" fontId="2" fillId="0" borderId="10" xfId="43" applyNumberFormat="1" applyFont="1" applyFill="1" applyBorder="1" applyAlignment="1" applyProtection="1">
      <alignment vertical="center" wrapText="1"/>
    </xf>
    <xf numFmtId="177" fontId="2" fillId="0" borderId="23" xfId="0" applyNumberFormat="1" applyFont="1" applyFill="1" applyBorder="1" applyAlignment="1" applyProtection="1">
      <alignment vertical="center" wrapText="1"/>
    </xf>
    <xf numFmtId="0" fontId="2" fillId="0" borderId="12" xfId="19" applyFont="1" applyFill="1" applyBorder="1" applyAlignment="1">
      <alignment vertical="center"/>
    </xf>
    <xf numFmtId="177" fontId="2" fillId="0" borderId="13" xfId="35" applyNumberFormat="1" applyFont="1" applyFill="1" applyBorder="1" applyAlignment="1" applyProtection="1">
      <alignment vertical="center" wrapText="1"/>
    </xf>
    <xf numFmtId="0" fontId="2" fillId="0" borderId="13" xfId="0" applyFont="1" applyFill="1" applyBorder="1" applyAlignment="1">
      <alignment vertical="center"/>
    </xf>
    <xf numFmtId="177" fontId="2" fillId="0" borderId="23" xfId="19" applyNumberFormat="1" applyFont="1" applyFill="1" applyBorder="1" applyAlignment="1">
      <alignment vertical="center" wrapText="1"/>
    </xf>
    <xf numFmtId="177" fontId="2" fillId="0" borderId="13" xfId="19" applyNumberFormat="1" applyFont="1" applyFill="1" applyBorder="1" applyAlignment="1">
      <alignment vertical="center" wrapText="1"/>
    </xf>
    <xf numFmtId="177" fontId="2" fillId="0" borderId="12" xfId="43" applyNumberFormat="1" applyFont="1" applyFill="1" applyBorder="1" applyAlignment="1">
      <alignment vertical="center" wrapText="1"/>
    </xf>
    <xf numFmtId="0" fontId="2" fillId="0" borderId="17" xfId="43" applyFont="1" applyFill="1" applyBorder="1" applyAlignment="1">
      <alignment vertical="center"/>
    </xf>
    <xf numFmtId="0" fontId="2" fillId="0" borderId="12" xfId="43" applyNumberFormat="1" applyFont="1" applyFill="1" applyBorder="1" applyAlignment="1" applyProtection="1">
      <alignment vertical="center"/>
    </xf>
    <xf numFmtId="0" fontId="2" fillId="0" borderId="24" xfId="43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7" fillId="0" borderId="13" xfId="35" applyFont="1" applyFill="1" applyBorder="1" applyAlignment="1">
      <alignment vertical="center"/>
    </xf>
    <xf numFmtId="0" fontId="2" fillId="0" borderId="13" xfId="19" applyFont="1" applyFill="1" applyBorder="1" applyAlignment="1">
      <alignment horizontal="center" vertical="center"/>
    </xf>
    <xf numFmtId="177" fontId="2" fillId="24" borderId="13" xfId="0" applyNumberFormat="1" applyFont="1" applyFill="1" applyBorder="1" applyAlignment="1" applyProtection="1">
      <alignment vertical="center" wrapText="1"/>
    </xf>
    <xf numFmtId="0" fontId="2" fillId="0" borderId="12" xfId="43" applyFont="1" applyFill="1" applyBorder="1" applyAlignment="1">
      <alignment horizontal="center" vertical="center"/>
    </xf>
    <xf numFmtId="0" fontId="2" fillId="0" borderId="0" xfId="19" applyFont="1"/>
    <xf numFmtId="0" fontId="8" fillId="0" borderId="0" xfId="19" applyFont="1" applyFill="1"/>
    <xf numFmtId="177" fontId="2" fillId="0" borderId="14" xfId="0" applyNumberFormat="1" applyFont="1" applyFill="1" applyBorder="1" applyAlignment="1">
      <alignment vertical="center" wrapText="1"/>
    </xf>
    <xf numFmtId="177" fontId="2" fillId="0" borderId="18" xfId="0" applyNumberFormat="1" applyFont="1" applyFill="1" applyBorder="1" applyAlignment="1">
      <alignment vertical="center" wrapText="1"/>
    </xf>
    <xf numFmtId="177" fontId="2" fillId="0" borderId="13" xfId="0" applyNumberFormat="1" applyFont="1" applyFill="1" applyBorder="1" applyAlignment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/>
    <xf numFmtId="0" fontId="2" fillId="24" borderId="0" xfId="0" applyNumberFormat="1" applyFont="1" applyFill="1"/>
    <xf numFmtId="0" fontId="2" fillId="0" borderId="19" xfId="0" applyNumberFormat="1" applyFont="1" applyFill="1" applyBorder="1" applyAlignment="1" applyProtection="1">
      <alignment horizontal="left"/>
    </xf>
    <xf numFmtId="0" fontId="2" fillId="24" borderId="19" xfId="0" applyNumberFormat="1" applyFont="1" applyFill="1" applyBorder="1" applyAlignment="1" applyProtection="1">
      <alignment horizontal="left"/>
    </xf>
    <xf numFmtId="0" fontId="2" fillId="24" borderId="0" xfId="0" applyNumberFormat="1" applyFont="1" applyFill="1" applyAlignment="1" applyProtection="1">
      <alignment horizontal="left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24" borderId="2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vertical="center" wrapText="1"/>
    </xf>
    <xf numFmtId="0" fontId="2" fillId="24" borderId="0" xfId="0" applyNumberFormat="1" applyFont="1" applyFill="1" applyAlignment="1" applyProtection="1">
      <alignment vertical="center" wrapText="1"/>
    </xf>
    <xf numFmtId="0" fontId="7" fillId="24" borderId="0" xfId="0" applyNumberFormat="1" applyFont="1" applyFill="1"/>
    <xf numFmtId="0" fontId="7" fillId="24" borderId="0" xfId="0" applyNumberFormat="1" applyFont="1" applyFill="1" applyBorder="1"/>
    <xf numFmtId="0" fontId="2" fillId="24" borderId="20" xfId="0" applyNumberFormat="1" applyFont="1" applyFill="1" applyBorder="1" applyAlignment="1" applyProtection="1">
      <alignment horizontal="center" vertical="center" wrapText="1"/>
    </xf>
    <xf numFmtId="0" fontId="2" fillId="24" borderId="0" xfId="0" applyNumberFormat="1" applyFont="1" applyFill="1" applyAlignment="1">
      <alignment horizontal="right" vertical="center"/>
    </xf>
    <xf numFmtId="0" fontId="7" fillId="0" borderId="0" xfId="0" applyNumberFormat="1" applyFont="1" applyFill="1"/>
    <xf numFmtId="0" fontId="2" fillId="24" borderId="22" xfId="0" applyNumberFormat="1" applyFont="1" applyFill="1" applyBorder="1" applyAlignment="1" applyProtection="1">
      <alignment horizontal="centerContinuous" vertical="center"/>
    </xf>
    <xf numFmtId="0" fontId="2" fillId="24" borderId="28" xfId="0" applyNumberFormat="1" applyFont="1" applyFill="1" applyBorder="1" applyAlignment="1" applyProtection="1">
      <alignment horizontal="centerContinuous" vertical="center"/>
    </xf>
    <xf numFmtId="0" fontId="2" fillId="24" borderId="29" xfId="0" applyNumberFormat="1" applyFont="1" applyFill="1" applyBorder="1" applyAlignment="1" applyProtection="1">
      <alignment horizontal="centerContinuous" vertical="center"/>
    </xf>
    <xf numFmtId="0" fontId="2" fillId="24" borderId="21" xfId="0" applyNumberFormat="1" applyFont="1" applyFill="1" applyBorder="1" applyAlignment="1" applyProtection="1">
      <alignment horizontal="centerContinuous" vertical="center"/>
    </xf>
    <xf numFmtId="1" fontId="2" fillId="24" borderId="22" xfId="0" applyNumberFormat="1" applyFont="1" applyFill="1" applyBorder="1" applyAlignment="1" applyProtection="1">
      <alignment horizontal="centerContinuous" vertical="center"/>
    </xf>
    <xf numFmtId="177" fontId="2" fillId="0" borderId="14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0" fontId="0" fillId="0" borderId="0" xfId="0"/>
    <xf numFmtId="0" fontId="0" fillId="0" borderId="0" xfId="0"/>
    <xf numFmtId="0" fontId="3" fillId="0" borderId="0" xfId="0" applyNumberFormat="1" applyFont="1" applyFill="1" applyAlignment="1" applyProtection="1">
      <alignment horizontal="centerContinuous" vertical="center"/>
    </xf>
    <xf numFmtId="177" fontId="2" fillId="0" borderId="13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Alignment="1" applyProtection="1">
      <alignment horizontal="centerContinuous" vertical="center"/>
    </xf>
    <xf numFmtId="177" fontId="2" fillId="0" borderId="23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 applyAlignment="1">
      <alignment vertical="center"/>
    </xf>
    <xf numFmtId="0" fontId="7" fillId="25" borderId="0" xfId="0" applyNumberFormat="1" applyFont="1" applyFill="1" applyAlignment="1">
      <alignment horizontal="right" vertical="center"/>
    </xf>
    <xf numFmtId="0" fontId="2" fillId="25" borderId="0" xfId="0" applyNumberFormat="1" applyFont="1" applyFill="1" applyAlignment="1">
      <alignment horizontal="right" vertical="center"/>
    </xf>
    <xf numFmtId="0" fontId="2" fillId="0" borderId="13" xfId="0" applyNumberFormat="1" applyFont="1" applyFill="1" applyBorder="1" applyAlignment="1" applyProtection="1">
      <alignment horizontal="centerContinuous" vertical="center"/>
    </xf>
    <xf numFmtId="0" fontId="7" fillId="25" borderId="16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6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Alignment="1" applyProtection="1">
      <alignment vertical="center"/>
    </xf>
    <xf numFmtId="177" fontId="2" fillId="0" borderId="13" xfId="0" applyNumberFormat="1" applyFont="1" applyFill="1" applyBorder="1" applyAlignment="1">
      <alignment vertical="center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Alignment="1" applyProtection="1">
      <alignment horizontal="centerContinuous" vertical="center"/>
    </xf>
    <xf numFmtId="0" fontId="5" fillId="0" borderId="0" xfId="0" applyFont="1" applyFill="1" applyAlignment="1">
      <alignment vertical="center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8" fontId="2" fillId="0" borderId="15" xfId="0" applyNumberFormat="1" applyFont="1" applyFill="1" applyBorder="1" applyAlignment="1" applyProtection="1">
      <alignment horizontal="centerContinuous" vertical="center"/>
    </xf>
    <xf numFmtId="178" fontId="2" fillId="0" borderId="16" xfId="0" applyNumberFormat="1" applyFont="1" applyFill="1" applyBorder="1" applyAlignment="1" applyProtection="1">
      <alignment horizontal="centerContinuous" vertical="center"/>
    </xf>
    <xf numFmtId="176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7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  <xf numFmtId="177" fontId="2" fillId="0" borderId="13" xfId="0" applyNumberFormat="1" applyFont="1" applyFill="1" applyBorder="1" applyAlignment="1">
      <alignment vertical="center"/>
    </xf>
    <xf numFmtId="177" fontId="2" fillId="0" borderId="13" xfId="0" applyNumberFormat="1" applyFont="1" applyFill="1" applyBorder="1" applyAlignment="1">
      <alignment vertical="center" wrapText="1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8" fontId="2" fillId="0" borderId="16" xfId="0" applyNumberFormat="1" applyFont="1" applyFill="1" applyBorder="1" applyAlignment="1" applyProtection="1">
      <alignment horizontal="centerContinuous" vertical="center"/>
    </xf>
    <xf numFmtId="176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7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  <xf numFmtId="177" fontId="2" fillId="0" borderId="13" xfId="0" applyNumberFormat="1" applyFont="1" applyFill="1" applyBorder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8" fontId="2" fillId="0" borderId="15" xfId="0" applyNumberFormat="1" applyFont="1" applyFill="1" applyBorder="1" applyAlignment="1" applyProtection="1">
      <alignment horizontal="centerContinuous" vertical="center"/>
    </xf>
    <xf numFmtId="178" fontId="2" fillId="0" borderId="16" xfId="0" applyNumberFormat="1" applyFont="1" applyFill="1" applyBorder="1" applyAlignment="1" applyProtection="1">
      <alignment horizontal="centerContinuous" vertical="center"/>
    </xf>
    <xf numFmtId="176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7" xfId="0" applyNumberFormat="1" applyFont="1" applyFill="1" applyBorder="1" applyAlignment="1" applyProtection="1">
      <alignment horizontal="centerContinuous" vertical="center"/>
    </xf>
    <xf numFmtId="178" fontId="2" fillId="0" borderId="18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  <xf numFmtId="177" fontId="2" fillId="0" borderId="13" xfId="0" applyNumberFormat="1" applyFont="1" applyFill="1" applyBorder="1" applyAlignment="1">
      <alignment vertical="center"/>
    </xf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8" fontId="2" fillId="0" borderId="15" xfId="0" applyNumberFormat="1" applyFont="1" applyFill="1" applyBorder="1" applyAlignment="1" applyProtection="1">
      <alignment horizontal="centerContinuous" vertical="center"/>
    </xf>
    <xf numFmtId="178" fontId="2" fillId="0" borderId="16" xfId="0" applyNumberFormat="1" applyFont="1" applyFill="1" applyBorder="1" applyAlignment="1" applyProtection="1">
      <alignment horizontal="centerContinuous" vertical="center"/>
    </xf>
    <xf numFmtId="176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7" xfId="0" applyNumberFormat="1" applyFont="1" applyFill="1" applyBorder="1" applyAlignment="1" applyProtection="1">
      <alignment horizontal="centerContinuous" vertical="center"/>
    </xf>
    <xf numFmtId="0" fontId="5" fillId="0" borderId="16" xfId="0" applyFont="1" applyFill="1" applyBorder="1" applyAlignment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  <xf numFmtId="177" fontId="2" fillId="0" borderId="13" xfId="0" applyNumberFormat="1" applyFont="1" applyFill="1" applyBorder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4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49" fontId="2" fillId="0" borderId="13" xfId="0" applyNumberFormat="1" applyFont="1" applyFill="1" applyBorder="1" applyAlignment="1" applyProtection="1">
      <alignment vertical="center" wrapText="1"/>
    </xf>
    <xf numFmtId="177" fontId="2" fillId="0" borderId="14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49" fontId="2" fillId="0" borderId="13" xfId="0" applyNumberFormat="1" applyFont="1" applyFill="1" applyBorder="1" applyAlignment="1" applyProtection="1">
      <alignment vertical="center" wrapText="1"/>
    </xf>
    <xf numFmtId="177" fontId="2" fillId="0" borderId="14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0" fillId="0" borderId="0" xfId="0"/>
    <xf numFmtId="0" fontId="3" fillId="0" borderId="0" xfId="0" applyNumberFormat="1" applyFont="1" applyFill="1" applyAlignment="1" applyProtection="1">
      <alignment horizontal="centerContinuous" vertical="center"/>
    </xf>
    <xf numFmtId="0" fontId="39" fillId="0" borderId="0" xfId="0" applyNumberFormat="1" applyFont="1" applyAlignment="1">
      <alignment vertical="center"/>
    </xf>
    <xf numFmtId="1" fontId="0" fillId="0" borderId="0" xfId="0" applyNumberFormat="1" applyFill="1"/>
    <xf numFmtId="0" fontId="39" fillId="0" borderId="0" xfId="34" applyFont="1" applyFill="1" applyAlignment="1">
      <alignment horizontal="right" vertical="center"/>
    </xf>
    <xf numFmtId="0" fontId="1" fillId="0" borderId="0" xfId="0" applyNumberFormat="1" applyFont="1" applyFill="1" applyAlignment="1">
      <alignment vertical="center"/>
    </xf>
    <xf numFmtId="1" fontId="0" fillId="0" borderId="0" xfId="0" applyNumberFormat="1" applyFill="1" applyAlignment="1">
      <alignment horizontal="centerContinuous" vertical="center"/>
    </xf>
    <xf numFmtId="0" fontId="40" fillId="0" borderId="0" xfId="0" applyNumberFormat="1" applyFont="1" applyFill="1" applyAlignment="1" applyProtection="1">
      <alignment horizontal="centerContinuous" vertical="center"/>
    </xf>
    <xf numFmtId="0" fontId="1" fillId="0" borderId="0" xfId="0" applyNumberFormat="1" applyFont="1" applyFill="1" applyAlignment="1">
      <alignment horizontal="centerContinuous" vertical="center"/>
    </xf>
    <xf numFmtId="0" fontId="39" fillId="0" borderId="0" xfId="43" applyFont="1" applyFill="1" applyAlignment="1">
      <alignment horizontal="right" vertical="center"/>
    </xf>
    <xf numFmtId="0" fontId="16" fillId="0" borderId="13" xfId="0" applyNumberFormat="1" applyFont="1" applyFill="1" applyBorder="1" applyAlignment="1">
      <alignment horizontal="centerContinuous" vertical="center"/>
    </xf>
    <xf numFmtId="0" fontId="16" fillId="0" borderId="23" xfId="43" applyNumberFormat="1" applyFont="1" applyFill="1" applyBorder="1" applyAlignment="1" applyProtection="1">
      <alignment vertical="center" wrapText="1"/>
    </xf>
    <xf numFmtId="0" fontId="16" fillId="0" borderId="30" xfId="0" applyNumberFormat="1" applyFont="1" applyFill="1" applyBorder="1" applyAlignment="1">
      <alignment vertical="center" wrapText="1"/>
    </xf>
    <xf numFmtId="0" fontId="16" fillId="0" borderId="13" xfId="0" applyNumberFormat="1" applyFont="1" applyFill="1" applyBorder="1" applyAlignment="1">
      <alignment vertical="center" wrapText="1"/>
    </xf>
    <xf numFmtId="0" fontId="39" fillId="0" borderId="23" xfId="34" applyFont="1" applyFill="1" applyBorder="1" applyAlignment="1">
      <alignment horizontal="center" vertical="center"/>
    </xf>
    <xf numFmtId="0" fontId="39" fillId="0" borderId="12" xfId="43" applyFont="1" applyFill="1" applyBorder="1" applyAlignment="1">
      <alignment horizontal="left" vertical="center"/>
    </xf>
    <xf numFmtId="0" fontId="39" fillId="0" borderId="12" xfId="43" applyFont="1" applyFill="1" applyBorder="1" applyAlignment="1">
      <alignment horizontal="justify" vertical="center"/>
    </xf>
    <xf numFmtId="177" fontId="39" fillId="0" borderId="13" xfId="43" applyNumberFormat="1" applyFont="1" applyFill="1" applyBorder="1" applyAlignment="1">
      <alignment vertical="center" wrapText="1"/>
    </xf>
    <xf numFmtId="177" fontId="39" fillId="0" borderId="13" xfId="34" applyNumberFormat="1" applyFont="1" applyFill="1" applyBorder="1" applyAlignment="1" applyProtection="1">
      <alignment vertical="center" wrapText="1"/>
    </xf>
    <xf numFmtId="177" fontId="39" fillId="0" borderId="13" xfId="43" applyNumberFormat="1" applyFont="1" applyFill="1" applyBorder="1" applyAlignment="1" applyProtection="1">
      <alignment vertical="center" wrapText="1"/>
    </xf>
    <xf numFmtId="0" fontId="0" fillId="0" borderId="0" xfId="0"/>
    <xf numFmtId="0" fontId="39" fillId="0" borderId="0" xfId="0" applyNumberFormat="1" applyFont="1" applyAlignment="1">
      <alignment vertical="center"/>
    </xf>
    <xf numFmtId="1" fontId="0" fillId="0" borderId="0" xfId="0" applyNumberFormat="1" applyFill="1"/>
    <xf numFmtId="0" fontId="39" fillId="0" borderId="0" xfId="34" applyFont="1" applyFill="1" applyAlignment="1">
      <alignment horizontal="right" vertical="center"/>
    </xf>
    <xf numFmtId="0" fontId="39" fillId="0" borderId="0" xfId="34" applyFont="1" applyFill="1" applyBorder="1" applyAlignment="1">
      <alignment vertical="center"/>
    </xf>
    <xf numFmtId="0" fontId="39" fillId="0" borderId="0" xfId="0" applyNumberFormat="1" applyFont="1" applyBorder="1" applyAlignment="1">
      <alignment vertical="center"/>
    </xf>
    <xf numFmtId="0" fontId="39" fillId="0" borderId="0" xfId="34" applyFont="1" applyFill="1" applyBorder="1" applyAlignment="1">
      <alignment horizontal="right" vertical="center"/>
    </xf>
    <xf numFmtId="0" fontId="1" fillId="0" borderId="0" xfId="19" applyFont="1" applyFill="1" applyAlignment="1"/>
    <xf numFmtId="0" fontId="3" fillId="0" borderId="0" xfId="34" applyFont="1" applyFill="1" applyBorder="1" applyAlignment="1">
      <alignment horizontal="centerContinuous" vertical="center"/>
    </xf>
    <xf numFmtId="0" fontId="41" fillId="0" borderId="0" xfId="34" applyFont="1" applyFill="1" applyBorder="1" applyAlignment="1">
      <alignment horizontal="centerContinuous" vertical="center"/>
    </xf>
    <xf numFmtId="0" fontId="41" fillId="0" borderId="0" xfId="34" applyFont="1" applyFill="1" applyAlignment="1">
      <alignment horizontal="centerContinuous" vertical="center"/>
    </xf>
    <xf numFmtId="0" fontId="39" fillId="0" borderId="0" xfId="0" applyNumberFormat="1" applyFont="1" applyFill="1" applyAlignment="1">
      <alignment vertical="center"/>
    </xf>
    <xf numFmtId="0" fontId="0" fillId="0" borderId="0" xfId="0"/>
    <xf numFmtId="0" fontId="2" fillId="0" borderId="0" xfId="30" applyFont="1" applyFill="1" applyAlignment="1"/>
    <xf numFmtId="0" fontId="2" fillId="0" borderId="0" xfId="30" applyFont="1" applyAlignment="1">
      <alignment horizontal="centerContinuous"/>
    </xf>
    <xf numFmtId="0" fontId="2" fillId="0" borderId="0" xfId="30" applyFont="1" applyFill="1"/>
    <xf numFmtId="0" fontId="3" fillId="0" borderId="0" xfId="30" applyFont="1" applyAlignment="1">
      <alignment horizontal="centerContinuous" vertical="center"/>
    </xf>
    <xf numFmtId="0" fontId="6" fillId="0" borderId="0" xfId="30" applyFont="1" applyAlignment="1">
      <alignment horizontal="centerContinuous" vertical="center"/>
    </xf>
    <xf numFmtId="0" fontId="2" fillId="0" borderId="0" xfId="30" applyFont="1" applyAlignment="1">
      <alignment horizontal="centerContinuous" vertical="center"/>
    </xf>
    <xf numFmtId="0" fontId="2" fillId="0" borderId="0" xfId="30" applyFont="1" applyFill="1" applyAlignment="1">
      <alignment vertical="center"/>
    </xf>
    <xf numFmtId="3" fontId="2" fillId="0" borderId="0" xfId="30" applyNumberFormat="1" applyFont="1" applyFill="1"/>
    <xf numFmtId="0" fontId="2" fillId="0" borderId="13" xfId="30" applyNumberFormat="1" applyFont="1" applyFill="1" applyBorder="1" applyAlignment="1" applyProtection="1">
      <alignment vertical="center" wrapText="1"/>
    </xf>
    <xf numFmtId="0" fontId="2" fillId="0" borderId="14" xfId="30" applyNumberFormat="1" applyFont="1" applyFill="1" applyBorder="1" applyAlignment="1" applyProtection="1">
      <alignment horizontal="centerContinuous" vertical="center"/>
    </xf>
    <xf numFmtId="0" fontId="2" fillId="0" borderId="13" xfId="30" applyNumberFormat="1" applyFont="1" applyFill="1" applyBorder="1" applyAlignment="1" applyProtection="1">
      <alignment horizontal="centerContinuous" vertical="center"/>
    </xf>
    <xf numFmtId="49" fontId="2" fillId="0" borderId="13" xfId="30" applyNumberFormat="1" applyFont="1" applyFill="1" applyBorder="1" applyAlignment="1" applyProtection="1">
      <alignment horizontal="center" vertical="center" wrapText="1"/>
    </xf>
    <xf numFmtId="0" fontId="2" fillId="0" borderId="13" xfId="44" applyNumberFormat="1" applyFont="1" applyFill="1" applyBorder="1" applyAlignment="1">
      <alignment horizontal="center" vertical="center" wrapText="1"/>
    </xf>
    <xf numFmtId="0" fontId="10" fillId="0" borderId="0" xfId="56" applyFont="1" applyAlignment="1">
      <alignment vertical="center"/>
    </xf>
    <xf numFmtId="0" fontId="28" fillId="0" borderId="0" xfId="56" applyFont="1" applyAlignment="1">
      <alignment vertical="center"/>
    </xf>
    <xf numFmtId="0" fontId="42" fillId="0" borderId="0" xfId="56" applyFont="1" applyAlignment="1">
      <alignment vertical="center"/>
    </xf>
    <xf numFmtId="0" fontId="42" fillId="0" borderId="0" xfId="56" applyFont="1" applyAlignment="1">
      <alignment vertical="center" wrapText="1"/>
    </xf>
    <xf numFmtId="0" fontId="42" fillId="0" borderId="0" xfId="56" applyFont="1" applyFill="1" applyAlignment="1">
      <alignment vertical="center" wrapText="1"/>
    </xf>
    <xf numFmtId="0" fontId="42" fillId="0" borderId="13" xfId="56" applyFont="1" applyBorder="1" applyAlignment="1">
      <alignment horizontal="center" vertical="center" wrapText="1"/>
    </xf>
    <xf numFmtId="179" fontId="42" fillId="0" borderId="13" xfId="56" applyNumberFormat="1" applyFont="1" applyFill="1" applyBorder="1" applyAlignment="1">
      <alignment horizontal="center" vertical="center" wrapText="1"/>
    </xf>
    <xf numFmtId="0" fontId="42" fillId="0" borderId="23" xfId="56" applyFont="1" applyFill="1" applyBorder="1" applyAlignment="1">
      <alignment horizontal="center" vertical="center" wrapText="1"/>
    </xf>
    <xf numFmtId="0" fontId="2" fillId="0" borderId="13" xfId="43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center" vertical="center" wrapText="1"/>
    </xf>
    <xf numFmtId="0" fontId="2" fillId="0" borderId="17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39" xfId="31" applyNumberFormat="1" applyFont="1" applyFill="1" applyBorder="1" applyAlignment="1" applyProtection="1">
      <alignment horizontal="center" vertical="center"/>
    </xf>
    <xf numFmtId="0" fontId="2" fillId="0" borderId="40" xfId="31" applyNumberFormat="1" applyFont="1" applyFill="1" applyBorder="1" applyAlignment="1" applyProtection="1">
      <alignment horizontal="center" vertical="center"/>
    </xf>
    <xf numFmtId="0" fontId="2" fillId="0" borderId="41" xfId="31" applyNumberFormat="1" applyFont="1" applyFill="1" applyBorder="1" applyAlignment="1" applyProtection="1">
      <alignment horizontal="center" vertical="center"/>
    </xf>
    <xf numFmtId="0" fontId="2" fillId="0" borderId="20" xfId="31" applyNumberFormat="1" applyFont="1" applyFill="1" applyBorder="1" applyAlignment="1" applyProtection="1">
      <alignment vertical="center"/>
    </xf>
    <xf numFmtId="0" fontId="2" fillId="0" borderId="42" xfId="31" applyNumberFormat="1" applyFont="1" applyFill="1" applyBorder="1" applyAlignment="1" applyProtection="1">
      <alignment vertical="center"/>
    </xf>
    <xf numFmtId="0" fontId="2" fillId="0" borderId="35" xfId="31" applyNumberFormat="1" applyFont="1" applyFill="1" applyBorder="1" applyAlignment="1" applyProtection="1">
      <alignment horizontal="center" vertical="center" wrapText="1"/>
    </xf>
    <xf numFmtId="0" fontId="2" fillId="0" borderId="37" xfId="31" applyNumberFormat="1" applyFont="1" applyFill="1" applyBorder="1" applyAlignment="1" applyProtection="1">
      <alignment horizontal="center" vertical="center" wrapText="1"/>
    </xf>
    <xf numFmtId="0" fontId="2" fillId="0" borderId="38" xfId="31" applyNumberFormat="1" applyFont="1" applyFill="1" applyBorder="1" applyAlignment="1" applyProtection="1">
      <alignment horizontal="center" vertical="center" wrapText="1"/>
    </xf>
    <xf numFmtId="0" fontId="2" fillId="0" borderId="22" xfId="31" applyNumberFormat="1" applyFont="1" applyFill="1" applyBorder="1" applyAlignment="1" applyProtection="1">
      <alignment horizontal="center" vertical="center" wrapText="1"/>
    </xf>
    <xf numFmtId="0" fontId="2" fillId="0" borderId="13" xfId="31" applyNumberFormat="1" applyFont="1" applyFill="1" applyBorder="1" applyAlignment="1" applyProtection="1">
      <alignment horizontal="center" vertical="center" wrapText="1"/>
    </xf>
    <xf numFmtId="0" fontId="2" fillId="0" borderId="16" xfId="31" applyNumberFormat="1" applyFont="1" applyFill="1" applyBorder="1" applyAlignment="1" applyProtection="1">
      <alignment horizontal="center" vertical="center" wrapText="1"/>
    </xf>
    <xf numFmtId="0" fontId="2" fillId="0" borderId="24" xfId="0" applyNumberFormat="1" applyFont="1" applyFill="1" applyBorder="1" applyAlignment="1" applyProtection="1">
      <alignment horizontal="center" vertical="center" wrapText="1"/>
    </xf>
    <xf numFmtId="0" fontId="2" fillId="0" borderId="13" xfId="35" applyFont="1" applyFill="1" applyBorder="1" applyAlignment="1">
      <alignment horizontal="center" vertical="center"/>
    </xf>
    <xf numFmtId="0" fontId="2" fillId="0" borderId="12" xfId="35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2" fillId="24" borderId="22" xfId="0" applyNumberFormat="1" applyFont="1" applyFill="1" applyBorder="1" applyAlignment="1" applyProtection="1">
      <alignment horizontal="center" vertical="center"/>
    </xf>
    <xf numFmtId="1" fontId="2" fillId="0" borderId="12" xfId="0" applyNumberFormat="1" applyFont="1" applyFill="1" applyBorder="1" applyAlignment="1" applyProtection="1">
      <alignment horizontal="center" vertical="center" wrapText="1"/>
    </xf>
    <xf numFmtId="1" fontId="2" fillId="0" borderId="17" xfId="0" applyNumberFormat="1" applyFont="1" applyFill="1" applyBorder="1" applyAlignment="1" applyProtection="1">
      <alignment horizontal="center" vertical="center" wrapText="1"/>
    </xf>
    <xf numFmtId="0" fontId="2" fillId="24" borderId="12" xfId="0" applyNumberFormat="1" applyFont="1" applyFill="1" applyBorder="1" applyAlignment="1" applyProtection="1">
      <alignment horizontal="center" vertical="center" wrapText="1"/>
    </xf>
    <xf numFmtId="0" fontId="2" fillId="24" borderId="17" xfId="0" applyNumberFormat="1" applyFont="1" applyFill="1" applyBorder="1" applyAlignment="1" applyProtection="1">
      <alignment horizontal="center" vertical="center" wrapText="1"/>
    </xf>
    <xf numFmtId="0" fontId="2" fillId="24" borderId="13" xfId="0" applyNumberFormat="1" applyFont="1" applyFill="1" applyBorder="1" applyAlignment="1" applyProtection="1">
      <alignment horizontal="center" vertical="center"/>
    </xf>
    <xf numFmtId="0" fontId="2" fillId="24" borderId="16" xfId="0" applyNumberFormat="1" applyFont="1" applyFill="1" applyBorder="1" applyAlignment="1" applyProtection="1">
      <alignment horizontal="center" vertical="center"/>
    </xf>
    <xf numFmtId="0" fontId="2" fillId="24" borderId="20" xfId="0" applyNumberFormat="1" applyFont="1" applyFill="1" applyBorder="1" applyAlignment="1" applyProtection="1">
      <alignment horizontal="center" vertical="center"/>
    </xf>
    <xf numFmtId="0" fontId="2" fillId="24" borderId="36" xfId="0" applyNumberFormat="1" applyFont="1" applyFill="1" applyBorder="1" applyAlignment="1" applyProtection="1">
      <alignment horizontal="center" vertical="center"/>
    </xf>
    <xf numFmtId="0" fontId="7" fillId="25" borderId="13" xfId="0" applyNumberFormat="1" applyFont="1" applyFill="1" applyBorder="1" applyAlignment="1">
      <alignment horizontal="center" vertical="center"/>
    </xf>
    <xf numFmtId="0" fontId="7" fillId="0" borderId="13" xfId="0" applyNumberFormat="1" applyFont="1" applyFill="1" applyBorder="1" applyAlignment="1">
      <alignment horizontal="center" vertical="center"/>
    </xf>
    <xf numFmtId="0" fontId="7" fillId="0" borderId="16" xfId="0" applyNumberFormat="1" applyFont="1" applyFill="1" applyBorder="1" applyAlignment="1">
      <alignment horizontal="center" vertical="center"/>
    </xf>
    <xf numFmtId="0" fontId="2" fillId="0" borderId="24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center" vertical="center"/>
    </xf>
    <xf numFmtId="0" fontId="2" fillId="0" borderId="23" xfId="0" applyNumberFormat="1" applyFont="1" applyFill="1" applyBorder="1" applyAlignment="1" applyProtection="1">
      <alignment horizontal="center" vertical="center"/>
    </xf>
    <xf numFmtId="0" fontId="2" fillId="0" borderId="13" xfId="0" applyNumberFormat="1" applyFont="1" applyFill="1" applyBorder="1" applyAlignment="1" applyProtection="1">
      <alignment horizontal="center" vertical="center"/>
    </xf>
    <xf numFmtId="0" fontId="7" fillId="25" borderId="16" xfId="0" applyNumberFormat="1" applyFont="1" applyFill="1" applyBorder="1" applyAlignment="1">
      <alignment horizontal="center" vertical="center"/>
    </xf>
    <xf numFmtId="178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23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8" xfId="0" applyNumberFormat="1" applyFont="1" applyFill="1" applyBorder="1" applyAlignment="1" applyProtection="1">
      <alignment horizontal="center" vertical="center" wrapText="1"/>
    </xf>
    <xf numFmtId="178" fontId="2" fillId="0" borderId="12" xfId="0" applyNumberFormat="1" applyFont="1" applyFill="1" applyBorder="1" applyAlignment="1" applyProtection="1">
      <alignment horizontal="center" vertical="center" wrapText="1"/>
    </xf>
    <xf numFmtId="178" fontId="2" fillId="0" borderId="17" xfId="0" applyNumberFormat="1" applyFont="1" applyFill="1" applyBorder="1" applyAlignment="1" applyProtection="1">
      <alignment horizontal="center" vertical="center" wrapText="1"/>
    </xf>
    <xf numFmtId="4" fontId="2" fillId="0" borderId="13" xfId="0" applyNumberFormat="1" applyFont="1" applyFill="1" applyBorder="1" applyAlignment="1" applyProtection="1">
      <alignment horizontal="center" vertical="center" wrapText="1"/>
    </xf>
    <xf numFmtId="4" fontId="2" fillId="0" borderId="16" xfId="0" applyNumberFormat="1" applyFont="1" applyFill="1" applyBorder="1" applyAlignment="1" applyProtection="1">
      <alignment horizontal="center" vertical="center" wrapText="1"/>
    </xf>
    <xf numFmtId="178" fontId="2" fillId="0" borderId="14" xfId="0" applyNumberFormat="1" applyFont="1" applyFill="1" applyBorder="1" applyAlignment="1" applyProtection="1">
      <alignment horizontal="center" vertical="center" wrapText="1"/>
    </xf>
    <xf numFmtId="178" fontId="2" fillId="0" borderId="18" xfId="0" applyNumberFormat="1" applyFont="1" applyFill="1" applyBorder="1" applyAlignment="1" applyProtection="1">
      <alignment horizontal="center" vertical="center" wrapText="1"/>
    </xf>
    <xf numFmtId="0" fontId="2" fillId="0" borderId="30" xfId="0" applyNumberFormat="1" applyFont="1" applyFill="1" applyBorder="1" applyAlignment="1" applyProtection="1">
      <alignment horizontal="center" vertical="center" wrapText="1"/>
    </xf>
    <xf numFmtId="0" fontId="16" fillId="0" borderId="12" xfId="43" applyNumberFormat="1" applyFont="1" applyFill="1" applyBorder="1" applyAlignment="1" applyProtection="1">
      <alignment horizontal="center" vertical="center"/>
    </xf>
    <xf numFmtId="0" fontId="16" fillId="0" borderId="12" xfId="43" applyNumberFormat="1" applyFont="1" applyFill="1" applyBorder="1" applyAlignment="1" applyProtection="1">
      <alignment horizontal="center" vertical="center" wrapText="1"/>
    </xf>
    <xf numFmtId="0" fontId="39" fillId="0" borderId="13" xfId="0" applyNumberFormat="1" applyFont="1" applyFill="1" applyBorder="1" applyAlignment="1" applyProtection="1">
      <alignment horizontal="center" vertical="center" wrapText="1"/>
    </xf>
    <xf numFmtId="0" fontId="39" fillId="0" borderId="16" xfId="0" applyNumberFormat="1" applyFont="1" applyFill="1" applyBorder="1" applyAlignment="1" applyProtection="1">
      <alignment horizontal="center" vertical="center" wrapText="1"/>
    </xf>
    <xf numFmtId="0" fontId="39" fillId="0" borderId="12" xfId="0" applyNumberFormat="1" applyFont="1" applyFill="1" applyBorder="1" applyAlignment="1" applyProtection="1">
      <alignment horizontal="center" vertical="center"/>
    </xf>
    <xf numFmtId="0" fontId="39" fillId="0" borderId="17" xfId="0" applyNumberFormat="1" applyFont="1" applyFill="1" applyBorder="1" applyAlignment="1" applyProtection="1">
      <alignment horizontal="center" vertical="center"/>
    </xf>
    <xf numFmtId="0" fontId="39" fillId="0" borderId="13" xfId="0" applyNumberFormat="1" applyFont="1" applyFill="1" applyBorder="1" applyAlignment="1" applyProtection="1">
      <alignment horizontal="center" vertical="center"/>
    </xf>
    <xf numFmtId="0" fontId="39" fillId="0" borderId="16" xfId="0" applyNumberFormat="1" applyFont="1" applyFill="1" applyBorder="1" applyAlignment="1" applyProtection="1">
      <alignment horizontal="center" vertical="center"/>
    </xf>
    <xf numFmtId="0" fontId="39" fillId="0" borderId="14" xfId="0" applyNumberFormat="1" applyFont="1" applyFill="1" applyBorder="1" applyAlignment="1" applyProtection="1">
      <alignment horizontal="center" vertical="center"/>
    </xf>
    <xf numFmtId="0" fontId="39" fillId="0" borderId="18" xfId="0" applyNumberFormat="1" applyFont="1" applyFill="1" applyBorder="1" applyAlignment="1" applyProtection="1">
      <alignment horizontal="center" vertical="center"/>
    </xf>
    <xf numFmtId="49" fontId="42" fillId="0" borderId="12" xfId="56" applyNumberFormat="1" applyFont="1" applyFill="1" applyBorder="1" applyAlignment="1">
      <alignment vertical="center" wrapText="1"/>
    </xf>
    <xf numFmtId="49" fontId="42" fillId="0" borderId="30" xfId="56" applyNumberFormat="1" applyFont="1" applyFill="1" applyBorder="1" applyAlignment="1">
      <alignment vertical="center" wrapText="1"/>
    </xf>
    <xf numFmtId="49" fontId="42" fillId="0" borderId="12" xfId="56" applyNumberFormat="1" applyFont="1" applyFill="1" applyBorder="1" applyAlignment="1">
      <alignment horizontal="left" vertical="center" wrapText="1"/>
    </xf>
    <xf numFmtId="49" fontId="42" fillId="0" borderId="30" xfId="56" applyNumberFormat="1" applyFont="1" applyFill="1" applyBorder="1" applyAlignment="1">
      <alignment horizontal="left" vertical="center" wrapText="1"/>
    </xf>
    <xf numFmtId="0" fontId="43" fillId="0" borderId="0" xfId="56" applyFont="1" applyAlignment="1">
      <alignment horizontal="center" vertical="center" wrapText="1"/>
    </xf>
    <xf numFmtId="0" fontId="28" fillId="0" borderId="0" xfId="56" applyFont="1" applyAlignment="1">
      <alignment horizontal="center" vertical="center" wrapText="1"/>
    </xf>
    <xf numFmtId="0" fontId="42" fillId="0" borderId="12" xfId="56" applyFont="1" applyFill="1" applyBorder="1" applyAlignment="1">
      <alignment horizontal="center" vertical="center" wrapText="1"/>
    </xf>
    <xf numFmtId="0" fontId="42" fillId="0" borderId="14" xfId="56" applyFont="1" applyFill="1" applyBorder="1" applyAlignment="1">
      <alignment horizontal="center" vertical="center" wrapText="1"/>
    </xf>
    <xf numFmtId="0" fontId="42" fillId="0" borderId="30" xfId="56" applyFont="1" applyFill="1" applyBorder="1" applyAlignment="1">
      <alignment horizontal="center" vertical="center" wrapText="1"/>
    </xf>
    <xf numFmtId="49" fontId="42" fillId="0" borderId="12" xfId="56" applyNumberFormat="1" applyFont="1" applyFill="1" applyBorder="1" applyAlignment="1">
      <alignment horizontal="center" vertical="center"/>
    </xf>
    <xf numFmtId="49" fontId="42" fillId="0" borderId="14" xfId="56" applyNumberFormat="1" applyFont="1" applyFill="1" applyBorder="1" applyAlignment="1">
      <alignment horizontal="center" vertical="center"/>
    </xf>
    <xf numFmtId="49" fontId="42" fillId="0" borderId="30" xfId="56" applyNumberFormat="1" applyFont="1" applyFill="1" applyBorder="1" applyAlignment="1">
      <alignment horizontal="center" vertical="center"/>
    </xf>
    <xf numFmtId="0" fontId="42" fillId="0" borderId="13" xfId="56" applyFont="1" applyBorder="1" applyAlignment="1">
      <alignment horizontal="center" vertical="center" wrapText="1"/>
    </xf>
    <xf numFmtId="0" fontId="42" fillId="0" borderId="17" xfId="56" applyFont="1" applyBorder="1" applyAlignment="1">
      <alignment horizontal="center" vertical="center" wrapText="1"/>
    </xf>
    <xf numFmtId="0" fontId="42" fillId="0" borderId="15" xfId="56" applyFont="1" applyBorder="1" applyAlignment="1">
      <alignment horizontal="center" vertical="center" wrapText="1"/>
    </xf>
    <xf numFmtId="0" fontId="42" fillId="0" borderId="24" xfId="56" applyFont="1" applyBorder="1" applyAlignment="1">
      <alignment horizontal="center" vertical="center" wrapText="1"/>
    </xf>
    <xf numFmtId="0" fontId="42" fillId="0" borderId="43" xfId="56" applyFont="1" applyBorder="1" applyAlignment="1">
      <alignment horizontal="center" vertical="center" wrapText="1"/>
    </xf>
    <xf numFmtId="0" fontId="42" fillId="0" borderId="12" xfId="56" applyFont="1" applyBorder="1" applyAlignment="1">
      <alignment horizontal="center" vertical="center" wrapText="1"/>
    </xf>
    <xf numFmtId="0" fontId="42" fillId="0" borderId="14" xfId="56" applyFont="1" applyBorder="1" applyAlignment="1">
      <alignment horizontal="center" vertical="center" wrapText="1"/>
    </xf>
    <xf numFmtId="0" fontId="42" fillId="0" borderId="30" xfId="56" applyFont="1" applyBorder="1" applyAlignment="1">
      <alignment horizontal="center" vertical="center" wrapText="1"/>
    </xf>
    <xf numFmtId="49" fontId="42" fillId="0" borderId="12" xfId="56" applyNumberFormat="1" applyFont="1" applyFill="1" applyBorder="1" applyAlignment="1">
      <alignment vertical="center"/>
    </xf>
    <xf numFmtId="49" fontId="42" fillId="0" borderId="30" xfId="56" applyNumberFormat="1" applyFont="1" applyFill="1" applyBorder="1" applyAlignment="1">
      <alignment vertical="center"/>
    </xf>
    <xf numFmtId="49" fontId="42" fillId="0" borderId="12" xfId="56" applyNumberFormat="1" applyFont="1" applyFill="1" applyBorder="1" applyAlignment="1">
      <alignment horizontal="left" vertical="center"/>
    </xf>
    <xf numFmtId="49" fontId="42" fillId="0" borderId="30" xfId="56" applyNumberFormat="1" applyFont="1" applyFill="1" applyBorder="1" applyAlignment="1">
      <alignment horizontal="left" vertical="center"/>
    </xf>
    <xf numFmtId="0" fontId="42" fillId="0" borderId="12" xfId="26" applyFont="1" applyBorder="1" applyAlignment="1">
      <alignment horizontal="left" vertical="center" wrapText="1"/>
    </xf>
    <xf numFmtId="0" fontId="42" fillId="0" borderId="14" xfId="26" applyFont="1" applyBorder="1" applyAlignment="1">
      <alignment horizontal="left" vertical="center" wrapText="1"/>
    </xf>
    <xf numFmtId="0" fontId="42" fillId="0" borderId="30" xfId="26" applyFont="1" applyBorder="1" applyAlignment="1">
      <alignment horizontal="left" vertical="center" wrapText="1"/>
    </xf>
    <xf numFmtId="0" fontId="7" fillId="0" borderId="30" xfId="28" applyFont="1" applyBorder="1">
      <alignment vertical="center"/>
    </xf>
    <xf numFmtId="49" fontId="7" fillId="0" borderId="30" xfId="28" applyNumberFormat="1" applyFont="1" applyFill="1" applyBorder="1" applyAlignment="1">
      <alignment horizontal="left" vertical="center" wrapText="1"/>
    </xf>
    <xf numFmtId="49" fontId="42" fillId="0" borderId="12" xfId="56" applyNumberFormat="1" applyFont="1" applyBorder="1" applyAlignment="1">
      <alignment horizontal="left" vertical="center" wrapText="1"/>
    </xf>
    <xf numFmtId="49" fontId="7" fillId="0" borderId="30" xfId="28" applyNumberFormat="1" applyFont="1" applyBorder="1">
      <alignment vertical="center"/>
    </xf>
    <xf numFmtId="49" fontId="42" fillId="0" borderId="12" xfId="56" applyNumberFormat="1" applyFont="1" applyBorder="1" applyAlignment="1">
      <alignment horizontal="left" vertical="center"/>
    </xf>
    <xf numFmtId="49" fontId="42" fillId="0" borderId="30" xfId="56" applyNumberFormat="1" applyFont="1" applyBorder="1" applyAlignment="1">
      <alignment horizontal="left" vertical="center"/>
    </xf>
    <xf numFmtId="49" fontId="7" fillId="0" borderId="30" xfId="28" applyNumberFormat="1" applyFont="1" applyFill="1" applyBorder="1" applyAlignment="1">
      <alignment vertical="center"/>
    </xf>
    <xf numFmtId="0" fontId="2" fillId="0" borderId="24" xfId="36" applyNumberFormat="1" applyFont="1" applyFill="1" applyBorder="1" applyAlignment="1" applyProtection="1">
      <alignment horizontal="center" vertical="center" wrapText="1"/>
    </xf>
    <xf numFmtId="0" fontId="2" fillId="0" borderId="17" xfId="36" applyNumberFormat="1" applyFont="1" applyFill="1" applyBorder="1" applyAlignment="1" applyProtection="1">
      <alignment horizontal="center" vertical="center" wrapText="1"/>
    </xf>
    <xf numFmtId="0" fontId="2" fillId="0" borderId="13" xfId="36" applyNumberFormat="1" applyFont="1" applyFill="1" applyBorder="1" applyAlignment="1" applyProtection="1">
      <alignment horizontal="center" vertical="center" wrapText="1"/>
    </xf>
    <xf numFmtId="44" fontId="2" fillId="0" borderId="13" xfId="44" applyFont="1" applyFill="1" applyBorder="1" applyAlignment="1">
      <alignment horizontal="center" vertical="center" wrapText="1"/>
    </xf>
    <xf numFmtId="0" fontId="2" fillId="0" borderId="16" xfId="30" applyNumberFormat="1" applyFont="1" applyFill="1" applyBorder="1" applyAlignment="1" applyProtection="1">
      <alignment horizontal="center" vertical="center" wrapText="1"/>
    </xf>
    <xf numFmtId="0" fontId="2" fillId="0" borderId="23" xfId="30" applyNumberFormat="1" applyFont="1" applyFill="1" applyBorder="1" applyAlignment="1" applyProtection="1">
      <alignment horizontal="center" vertical="center" wrapText="1"/>
    </xf>
  </cellXfs>
  <cellStyles count="57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百分比" xfId="19" builtinId="5"/>
    <cellStyle name="标题" xfId="20" builtinId="15" customBuiltin="1"/>
    <cellStyle name="标题 1" xfId="21" builtinId="16" customBuiltin="1"/>
    <cellStyle name="标题 2" xfId="22" builtinId="17" customBuiltin="1"/>
    <cellStyle name="标题 3" xfId="23" builtinId="18" customBuiltin="1"/>
    <cellStyle name="标题 4" xfId="24" builtinId="19" customBuiltin="1"/>
    <cellStyle name="差" xfId="25" builtinId="27" customBuiltin="1"/>
    <cellStyle name="常规" xfId="0" builtinId="0"/>
    <cellStyle name="常规 2" xfId="26"/>
    <cellStyle name="常规 2 2" xfId="27"/>
    <cellStyle name="常规 2 2 2" xfId="56"/>
    <cellStyle name="常规 3" xfId="28"/>
    <cellStyle name="常规 4" xfId="29"/>
    <cellStyle name="常规 4 2" xfId="55"/>
    <cellStyle name="常规_CE0EC35D1E21446882912817359AA889" xfId="30"/>
    <cellStyle name="常规_部门预算批复报表" xfId="31"/>
    <cellStyle name="好" xfId="32" builtinId="26" customBuiltin="1"/>
    <cellStyle name="汇总" xfId="33" builtinId="25" customBuiltin="1"/>
    <cellStyle name="货币" xfId="34" builtinId="4"/>
    <cellStyle name="货币[0]" xfId="35" builtinId="7"/>
    <cellStyle name="货币[0]_CE0EC35D1E21446882912817359AA889" xfId="36"/>
    <cellStyle name="计算" xfId="37" builtinId="22" customBuiltin="1"/>
    <cellStyle name="检查单元格" xfId="38" builtinId="23" customBuiltin="1"/>
    <cellStyle name="解释性文本" xfId="39" builtinId="53" customBuiltin="1"/>
    <cellStyle name="警告文本" xfId="40" builtinId="11" customBuiltin="1"/>
    <cellStyle name="链接单元格" xfId="41" builtinId="24" customBuiltin="1"/>
    <cellStyle name="千位分隔" xfId="42" builtinId="3"/>
    <cellStyle name="千位分隔[0]" xfId="43" builtinId="6"/>
    <cellStyle name="千位分隔_CE0EC35D1E21446882912817359AA889" xfId="44"/>
    <cellStyle name="强调文字颜色 1" xfId="45" builtinId="29" customBuiltin="1"/>
    <cellStyle name="强调文字颜色 2" xfId="46" builtinId="33" customBuiltin="1"/>
    <cellStyle name="强调文字颜色 3" xfId="47" builtinId="37" customBuiltin="1"/>
    <cellStyle name="强调文字颜色 4" xfId="48" builtinId="41" customBuiltin="1"/>
    <cellStyle name="强调文字颜色 5" xfId="49" builtinId="45" customBuiltin="1"/>
    <cellStyle name="强调文字颜色 6" xfId="50" builtinId="49" customBuiltin="1"/>
    <cellStyle name="适中" xfId="51" builtinId="28" customBuiltin="1"/>
    <cellStyle name="输出" xfId="52" builtinId="21" customBuiltin="1"/>
    <cellStyle name="输入" xfId="53" builtinId="20" customBuiltin="1"/>
    <cellStyle name="注释" xfId="54" builtinId="10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D6EDC7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Zeros="0" tabSelected="1" workbookViewId="0">
      <selection activeCell="F14" sqref="F14"/>
    </sheetView>
  </sheetViews>
  <sheetFormatPr defaultColWidth="9.1640625" defaultRowHeight="14.25" customHeight="1"/>
  <cols>
    <col min="1" max="1" width="4.83203125" customWidth="1"/>
    <col min="2" max="11" width="15.83203125" customWidth="1"/>
  </cols>
  <sheetData>
    <row r="1" spans="1:11" ht="14.25" customHeight="1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14.2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1" ht="14.25" customHeight="1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1" ht="14.25" customHeight="1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1" ht="14.25" customHeight="1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</row>
    <row r="6" spans="1:11" ht="14.25" customHeight="1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</row>
    <row r="7" spans="1:11" ht="14.25" customHeight="1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</row>
    <row r="8" spans="1:11" ht="14.25" customHeight="1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</row>
    <row r="9" spans="1:11" ht="60" customHeight="1">
      <c r="A9" s="56" t="s">
        <v>996</v>
      </c>
      <c r="B9" s="57"/>
      <c r="C9" s="57"/>
      <c r="D9" s="57"/>
      <c r="E9" s="57"/>
      <c r="F9" s="57"/>
      <c r="G9" s="57"/>
      <c r="H9" s="57"/>
      <c r="I9" s="57"/>
      <c r="J9" s="57"/>
      <c r="K9" s="57"/>
    </row>
    <row r="10" spans="1:11" ht="60" customHeight="1">
      <c r="A10" s="56" t="s">
        <v>275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</row>
    <row r="11" spans="1:11" ht="14.25" customHeight="1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 ht="14.25" customHeight="1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</row>
    <row r="13" spans="1:11" ht="14.25" customHeight="1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</row>
    <row r="14" spans="1:11" ht="14.25" customHeight="1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</row>
    <row r="15" spans="1:11" ht="14.25" customHeight="1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</row>
    <row r="16" spans="1:11" ht="14.25" customHeight="1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</row>
    <row r="17" spans="1:11" ht="14.25" customHeight="1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</row>
    <row r="18" spans="1:11" ht="14.25" customHeight="1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</row>
    <row r="19" spans="1:11" ht="14.25" customHeight="1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</row>
    <row r="20" spans="1:11" ht="14.25" customHeight="1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</row>
    <row r="21" spans="1:11" ht="14.25" customHeight="1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</row>
    <row r="22" spans="1:11" ht="14.25" customHeight="1">
      <c r="A22" s="59"/>
      <c r="B22" s="59"/>
      <c r="C22" s="59"/>
      <c r="D22" s="59"/>
      <c r="E22" s="59"/>
      <c r="F22" s="59"/>
      <c r="G22" s="59"/>
      <c r="H22" s="59"/>
      <c r="I22" s="59"/>
      <c r="J22" s="59"/>
      <c r="K22" s="59"/>
    </row>
    <row r="23" spans="1:11" ht="14.25" customHeight="1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</row>
    <row r="24" spans="1:11" ht="14.25" customHeight="1">
      <c r="A24" s="61"/>
      <c r="B24" s="62"/>
      <c r="C24" s="62"/>
      <c r="D24" s="62"/>
      <c r="E24" s="62"/>
      <c r="F24" s="62"/>
      <c r="G24" s="62"/>
      <c r="H24" s="62"/>
      <c r="I24" s="62"/>
      <c r="J24" s="62"/>
      <c r="K24" s="59"/>
    </row>
    <row r="25" spans="1:11" ht="14.25" customHeight="1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</row>
    <row r="26" spans="1:11" ht="14.25" customHeight="1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</row>
    <row r="27" spans="1:11" ht="14.25" customHeight="1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</row>
  </sheetData>
  <sheetProtection formatCells="0" formatColumns="0" formatRows="0"/>
  <phoneticPr fontId="0" type="noConversion"/>
  <pageMargins left="0.74930555555555556" right="0.74930555555555556" top="0.99930555555555556" bottom="0.99930555555555556" header="0.49930555555555556" footer="0.49930555555555556"/>
  <pageSetup paperSize="9" scale="98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D312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7" width="16.83203125" style="1" customWidth="1"/>
    <col min="8" max="8" width="16" style="1" customWidth="1"/>
    <col min="9" max="20" width="13.83203125" style="1" customWidth="1"/>
    <col min="21" max="21" width="16.83203125" style="1" customWidth="1"/>
    <col min="22" max="32" width="13.83203125" style="1" customWidth="1"/>
    <col min="33" max="134" width="9" style="1" customWidth="1"/>
    <col min="135" max="176" width="9.1640625" style="1" customWidth="1"/>
    <col min="177" max="16384" width="9.1640625" style="1"/>
  </cols>
  <sheetData>
    <row r="1" spans="1:134" ht="14.25" customHeight="1">
      <c r="A1" s="215"/>
      <c r="B1" s="216"/>
      <c r="C1" s="216"/>
      <c r="D1" s="216"/>
      <c r="E1" s="216"/>
      <c r="F1" s="216"/>
      <c r="G1" s="216"/>
      <c r="H1" s="216"/>
      <c r="I1" s="216"/>
      <c r="J1" s="221"/>
      <c r="K1" s="214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7" t="s">
        <v>416</v>
      </c>
      <c r="AG1" s="216"/>
      <c r="AH1" s="216"/>
      <c r="AI1" s="216"/>
      <c r="AJ1" s="216"/>
      <c r="AK1" s="216"/>
      <c r="AL1" s="216"/>
      <c r="AM1" s="216"/>
      <c r="AN1" s="216"/>
      <c r="AO1" s="216"/>
      <c r="AP1" s="216"/>
      <c r="AQ1" s="216"/>
      <c r="AR1" s="216"/>
      <c r="AS1" s="216"/>
      <c r="AT1" s="216"/>
      <c r="AU1" s="216"/>
      <c r="AV1" s="216"/>
      <c r="AW1" s="216"/>
      <c r="AX1" s="216"/>
      <c r="AY1" s="216"/>
      <c r="AZ1" s="216"/>
      <c r="BA1" s="216"/>
      <c r="BB1" s="216"/>
      <c r="BC1" s="216"/>
      <c r="BD1" s="216"/>
      <c r="BE1" s="216"/>
      <c r="BF1" s="216"/>
      <c r="BG1" s="216"/>
      <c r="BH1" s="216"/>
      <c r="BI1" s="216"/>
      <c r="BJ1" s="216"/>
      <c r="BK1" s="216"/>
      <c r="BL1" s="216"/>
      <c r="BM1" s="216"/>
      <c r="BN1" s="216"/>
      <c r="BO1" s="216"/>
      <c r="BP1" s="216"/>
      <c r="BQ1" s="216"/>
      <c r="BR1" s="216"/>
      <c r="BS1" s="216"/>
      <c r="BT1" s="216"/>
      <c r="BU1" s="216"/>
      <c r="BV1" s="216"/>
      <c r="BW1" s="216"/>
      <c r="BX1" s="216"/>
      <c r="BY1" s="216"/>
      <c r="BZ1" s="216"/>
      <c r="CA1" s="216"/>
      <c r="CB1" s="216"/>
      <c r="CC1" s="216"/>
      <c r="CD1" s="216"/>
      <c r="CE1" s="216"/>
      <c r="CF1" s="216"/>
      <c r="CG1" s="216"/>
      <c r="CH1" s="216"/>
      <c r="CI1" s="216"/>
      <c r="CJ1" s="216"/>
      <c r="CK1" s="216"/>
      <c r="CL1" s="216"/>
      <c r="CM1" s="216"/>
      <c r="CN1" s="216"/>
      <c r="CO1" s="216"/>
      <c r="CP1" s="216"/>
      <c r="CQ1" s="216"/>
      <c r="CR1" s="216"/>
      <c r="CS1" s="216"/>
      <c r="CT1" s="216"/>
      <c r="CU1" s="216"/>
      <c r="CV1" s="216"/>
      <c r="CW1" s="216"/>
      <c r="CX1" s="216"/>
      <c r="CY1" s="216"/>
      <c r="CZ1" s="216"/>
      <c r="DA1" s="216"/>
      <c r="DB1" s="216"/>
      <c r="DC1" s="216"/>
      <c r="DD1" s="216"/>
      <c r="DE1" s="216"/>
      <c r="DF1" s="216"/>
      <c r="DG1" s="216"/>
      <c r="DH1" s="216"/>
      <c r="DI1" s="216"/>
      <c r="DJ1" s="216"/>
      <c r="DK1" s="216"/>
      <c r="DL1" s="216"/>
      <c r="DM1" s="216"/>
      <c r="DN1" s="216"/>
      <c r="DO1" s="216"/>
      <c r="DP1" s="216"/>
      <c r="DQ1" s="216"/>
      <c r="DR1" s="216"/>
      <c r="DS1" s="216"/>
      <c r="DT1" s="216"/>
      <c r="DU1" s="216"/>
      <c r="DV1" s="216"/>
      <c r="DW1" s="216"/>
      <c r="DX1" s="216"/>
      <c r="DY1" s="216"/>
      <c r="DZ1" s="216"/>
      <c r="EA1" s="216"/>
      <c r="EB1" s="216"/>
      <c r="EC1" s="216"/>
      <c r="ED1" s="216"/>
    </row>
    <row r="2" spans="1:134" s="3" customFormat="1" ht="20.100000000000001" customHeight="1">
      <c r="A2" s="218" t="s">
        <v>354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8"/>
      <c r="AH2" s="228"/>
      <c r="AI2" s="228"/>
      <c r="AJ2" s="228"/>
      <c r="AK2" s="228"/>
      <c r="AL2" s="228"/>
      <c r="AM2" s="228"/>
      <c r="AN2" s="228"/>
      <c r="AO2" s="228"/>
      <c r="AP2" s="228"/>
      <c r="AQ2" s="228"/>
      <c r="AR2" s="228"/>
      <c r="AS2" s="228"/>
      <c r="AT2" s="228"/>
      <c r="AU2" s="228"/>
      <c r="AV2" s="228"/>
      <c r="AW2" s="228"/>
      <c r="AX2" s="228"/>
      <c r="AY2" s="228"/>
      <c r="AZ2" s="228"/>
      <c r="BA2" s="228"/>
      <c r="BB2" s="228"/>
      <c r="BC2" s="228"/>
      <c r="BD2" s="228"/>
      <c r="BE2" s="228"/>
      <c r="BF2" s="228"/>
      <c r="BG2" s="228"/>
      <c r="BH2" s="228"/>
      <c r="BI2" s="228"/>
      <c r="BJ2" s="228"/>
      <c r="BK2" s="228"/>
      <c r="BL2" s="228"/>
      <c r="BM2" s="228"/>
      <c r="BN2" s="228"/>
      <c r="BO2" s="228"/>
      <c r="BP2" s="228"/>
      <c r="BQ2" s="228"/>
      <c r="BR2" s="228"/>
      <c r="BS2" s="228"/>
      <c r="BT2" s="228"/>
      <c r="BU2" s="228"/>
      <c r="BV2" s="228"/>
      <c r="BW2" s="228"/>
      <c r="BX2" s="228"/>
      <c r="BY2" s="228"/>
      <c r="BZ2" s="228"/>
      <c r="CA2" s="228"/>
      <c r="CB2" s="228"/>
      <c r="CC2" s="228"/>
      <c r="CD2" s="228"/>
      <c r="CE2" s="228"/>
      <c r="CF2" s="228"/>
      <c r="CG2" s="228"/>
      <c r="CH2" s="228"/>
      <c r="CI2" s="228"/>
      <c r="CJ2" s="228"/>
      <c r="CK2" s="228"/>
      <c r="CL2" s="228"/>
      <c r="CM2" s="228"/>
      <c r="CN2" s="219"/>
      <c r="CO2" s="219"/>
      <c r="CP2" s="219"/>
      <c r="CQ2" s="219"/>
      <c r="CR2" s="219"/>
      <c r="CS2" s="219"/>
      <c r="CT2" s="219"/>
      <c r="CU2" s="219"/>
      <c r="CV2" s="219"/>
      <c r="CW2" s="219"/>
      <c r="CX2" s="219"/>
      <c r="CY2" s="219"/>
      <c r="CZ2" s="219"/>
      <c r="DA2" s="219"/>
      <c r="DB2" s="219"/>
      <c r="DC2" s="219"/>
      <c r="DD2" s="219"/>
      <c r="DE2" s="219"/>
      <c r="DF2" s="219"/>
      <c r="DG2" s="219"/>
      <c r="DH2" s="219"/>
      <c r="DI2" s="219"/>
      <c r="DJ2" s="219"/>
      <c r="DK2" s="219"/>
      <c r="DL2" s="219"/>
      <c r="DM2" s="219"/>
      <c r="DN2" s="219"/>
      <c r="DO2" s="219"/>
      <c r="DP2" s="219"/>
      <c r="DQ2" s="219"/>
      <c r="DR2" s="219"/>
      <c r="DS2" s="219"/>
      <c r="DT2" s="219"/>
      <c r="DU2" s="219"/>
      <c r="DV2" s="219"/>
      <c r="DW2" s="219"/>
      <c r="DX2" s="219"/>
      <c r="DY2" s="219"/>
      <c r="DZ2" s="219"/>
      <c r="EA2" s="219"/>
      <c r="EB2" s="219"/>
      <c r="EC2" s="219"/>
      <c r="ED2" s="219"/>
    </row>
    <row r="3" spans="1:134" ht="14.25" customHeight="1">
      <c r="A3" s="216" t="s">
        <v>431</v>
      </c>
      <c r="B3" s="216"/>
      <c r="C3" s="216"/>
      <c r="D3" s="216"/>
      <c r="E3" s="216"/>
      <c r="F3" s="216"/>
      <c r="G3" s="216"/>
      <c r="H3" s="216"/>
      <c r="I3" s="216"/>
      <c r="J3" s="221"/>
      <c r="K3" s="214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216"/>
      <c r="Z3" s="216"/>
      <c r="AA3" s="216"/>
      <c r="AB3" s="216"/>
      <c r="AC3" s="216"/>
      <c r="AD3" s="216"/>
      <c r="AE3" s="216"/>
      <c r="AF3" s="220" t="s">
        <v>1</v>
      </c>
      <c r="AG3" s="216"/>
      <c r="AH3" s="216"/>
      <c r="AI3" s="216"/>
      <c r="AJ3" s="216"/>
      <c r="AK3" s="216"/>
      <c r="AL3" s="216"/>
      <c r="AM3" s="216"/>
      <c r="AN3" s="216"/>
      <c r="AO3" s="216"/>
      <c r="AP3" s="216"/>
      <c r="AQ3" s="216"/>
      <c r="AR3" s="216"/>
      <c r="AS3" s="216"/>
      <c r="AT3" s="216"/>
      <c r="AU3" s="216"/>
      <c r="AV3" s="216"/>
      <c r="AW3" s="216"/>
      <c r="AX3" s="216"/>
      <c r="AY3" s="216"/>
      <c r="AZ3" s="216"/>
      <c r="BA3" s="216"/>
      <c r="BB3" s="216"/>
      <c r="BC3" s="216"/>
      <c r="BD3" s="216"/>
      <c r="BE3" s="216"/>
      <c r="BF3" s="216"/>
      <c r="BG3" s="216"/>
      <c r="BH3" s="216"/>
      <c r="BI3" s="216"/>
      <c r="BJ3" s="216"/>
      <c r="BK3" s="216"/>
      <c r="BL3" s="216"/>
      <c r="BM3" s="216"/>
      <c r="BN3" s="216"/>
      <c r="BO3" s="216"/>
      <c r="BP3" s="216"/>
      <c r="BQ3" s="216"/>
      <c r="BR3" s="216"/>
      <c r="BS3" s="216"/>
      <c r="BT3" s="216"/>
      <c r="BU3" s="216"/>
      <c r="BV3" s="216"/>
      <c r="BW3" s="216"/>
      <c r="BX3" s="216"/>
      <c r="BY3" s="216"/>
      <c r="BZ3" s="216"/>
      <c r="CA3" s="216"/>
      <c r="CB3" s="216"/>
      <c r="CC3" s="216"/>
      <c r="CD3" s="216"/>
      <c r="CE3" s="216"/>
      <c r="CF3" s="216"/>
      <c r="CG3" s="216"/>
      <c r="CH3" s="216"/>
      <c r="CI3" s="216"/>
      <c r="CJ3" s="216"/>
      <c r="CK3" s="216"/>
      <c r="CL3" s="216"/>
      <c r="CM3" s="216"/>
      <c r="CN3" s="216"/>
      <c r="CO3" s="216"/>
      <c r="CP3" s="216"/>
      <c r="CQ3" s="216"/>
      <c r="CR3" s="216"/>
      <c r="CS3" s="216"/>
      <c r="CT3" s="216"/>
      <c r="CU3" s="216"/>
      <c r="CV3" s="216"/>
      <c r="CW3" s="216"/>
      <c r="CX3" s="216"/>
      <c r="CY3" s="216"/>
      <c r="CZ3" s="216"/>
      <c r="DA3" s="216"/>
      <c r="DB3" s="216"/>
      <c r="DC3" s="216"/>
      <c r="DD3" s="216"/>
      <c r="DE3" s="216"/>
      <c r="DF3" s="216"/>
      <c r="DG3" s="216"/>
      <c r="DH3" s="216"/>
      <c r="DI3" s="216"/>
      <c r="DJ3" s="216"/>
      <c r="DK3" s="216"/>
      <c r="DL3" s="216"/>
      <c r="DM3" s="216"/>
      <c r="DN3" s="216"/>
      <c r="DO3" s="216"/>
      <c r="DP3" s="216"/>
      <c r="DQ3" s="216"/>
      <c r="DR3" s="216"/>
      <c r="DS3" s="216"/>
      <c r="DT3" s="216"/>
      <c r="DU3" s="216"/>
      <c r="DV3" s="216"/>
      <c r="DW3" s="216"/>
      <c r="DX3" s="216"/>
      <c r="DY3" s="216"/>
      <c r="DZ3" s="216"/>
      <c r="EA3" s="216"/>
      <c r="EB3" s="216"/>
      <c r="EC3" s="216"/>
      <c r="ED3" s="216"/>
    </row>
    <row r="4" spans="1:134" ht="14.25" customHeight="1">
      <c r="A4" s="381" t="s">
        <v>56</v>
      </c>
      <c r="B4" s="381"/>
      <c r="C4" s="381"/>
      <c r="D4" s="381"/>
      <c r="E4" s="384"/>
      <c r="F4" s="381" t="s">
        <v>57</v>
      </c>
      <c r="G4" s="224" t="s">
        <v>112</v>
      </c>
      <c r="H4" s="225"/>
      <c r="I4" s="225"/>
      <c r="J4" s="225"/>
      <c r="K4" s="225"/>
      <c r="L4" s="225"/>
      <c r="M4" s="225"/>
      <c r="N4" s="225"/>
      <c r="O4" s="225"/>
      <c r="P4" s="227"/>
      <c r="Q4" s="225"/>
      <c r="R4" s="225"/>
      <c r="S4" s="225"/>
      <c r="T4" s="225"/>
      <c r="U4" s="225" t="s">
        <v>114</v>
      </c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2"/>
      <c r="AH4" s="222"/>
      <c r="AI4" s="222"/>
      <c r="AJ4" s="222"/>
      <c r="AK4" s="222"/>
      <c r="AL4" s="222"/>
      <c r="AM4" s="222"/>
      <c r="AN4" s="222"/>
      <c r="AO4" s="222"/>
      <c r="AP4" s="222"/>
      <c r="AQ4" s="222"/>
      <c r="AR4" s="222"/>
      <c r="AS4" s="222"/>
      <c r="AT4" s="222"/>
      <c r="AU4" s="222"/>
      <c r="AV4" s="222"/>
      <c r="AW4" s="222"/>
      <c r="AX4" s="222"/>
      <c r="AY4" s="222"/>
      <c r="AZ4" s="222"/>
      <c r="BA4" s="222"/>
      <c r="BB4" s="222"/>
      <c r="BC4" s="222"/>
      <c r="BD4" s="222"/>
      <c r="BE4" s="222"/>
      <c r="BF4" s="222"/>
      <c r="BG4" s="222"/>
      <c r="BH4" s="222"/>
      <c r="BI4" s="222"/>
      <c r="BJ4" s="222"/>
      <c r="BK4" s="222"/>
      <c r="BL4" s="222"/>
      <c r="BM4" s="222"/>
      <c r="BN4" s="222"/>
      <c r="BO4" s="222"/>
      <c r="BP4" s="222"/>
      <c r="BQ4" s="222"/>
      <c r="BR4" s="222"/>
      <c r="BS4" s="222"/>
      <c r="BT4" s="222"/>
      <c r="BU4" s="222"/>
      <c r="BV4" s="222"/>
      <c r="BW4" s="222"/>
      <c r="BX4" s="222"/>
      <c r="BY4" s="222"/>
      <c r="BZ4" s="222"/>
      <c r="CA4" s="222"/>
      <c r="CB4" s="222"/>
      <c r="CC4" s="222"/>
      <c r="CD4" s="222"/>
      <c r="CE4" s="222"/>
      <c r="CF4" s="222"/>
      <c r="CG4" s="222"/>
      <c r="CH4" s="222"/>
      <c r="CI4" s="222"/>
      <c r="CJ4" s="222"/>
      <c r="CK4" s="222"/>
      <c r="CL4" s="222"/>
      <c r="CM4" s="222"/>
      <c r="CN4" s="222"/>
      <c r="CO4" s="222"/>
      <c r="CP4" s="222"/>
      <c r="CQ4" s="222"/>
      <c r="CR4" s="222"/>
      <c r="CS4" s="222"/>
      <c r="CT4" s="222"/>
      <c r="CU4" s="222"/>
      <c r="CV4" s="222"/>
      <c r="CW4" s="222"/>
      <c r="CX4" s="222"/>
      <c r="CY4" s="222"/>
      <c r="CZ4" s="222"/>
      <c r="DA4" s="222"/>
      <c r="DB4" s="222"/>
      <c r="DC4" s="222"/>
      <c r="DD4" s="222"/>
      <c r="DE4" s="222"/>
      <c r="DF4" s="222"/>
      <c r="DG4" s="222"/>
      <c r="DH4" s="222"/>
      <c r="DI4" s="222"/>
      <c r="DJ4" s="222"/>
      <c r="DK4" s="222"/>
      <c r="DL4" s="222"/>
      <c r="DM4" s="222"/>
      <c r="DN4" s="222"/>
      <c r="DO4" s="222"/>
      <c r="DP4" s="222"/>
      <c r="DQ4" s="222"/>
      <c r="DR4" s="222"/>
      <c r="DS4" s="222"/>
      <c r="DT4" s="222"/>
      <c r="DU4" s="222"/>
      <c r="DV4" s="222"/>
      <c r="DW4" s="222"/>
      <c r="DX4" s="222"/>
      <c r="DY4" s="222"/>
      <c r="DZ4" s="222"/>
      <c r="EA4" s="222"/>
      <c r="EB4" s="222"/>
      <c r="EC4" s="222"/>
      <c r="ED4" s="222"/>
    </row>
    <row r="5" spans="1:134" ht="14.25" customHeight="1">
      <c r="A5" s="381" t="s">
        <v>46</v>
      </c>
      <c r="B5" s="381"/>
      <c r="C5" s="381"/>
      <c r="D5" s="381" t="s">
        <v>47</v>
      </c>
      <c r="E5" s="381" t="s">
        <v>60</v>
      </c>
      <c r="F5" s="381"/>
      <c r="G5" s="384" t="s">
        <v>49</v>
      </c>
      <c r="H5" s="424" t="s">
        <v>120</v>
      </c>
      <c r="I5" s="424" t="s">
        <v>121</v>
      </c>
      <c r="J5" s="424" t="s">
        <v>122</v>
      </c>
      <c r="K5" s="424" t="s">
        <v>123</v>
      </c>
      <c r="L5" s="424" t="s">
        <v>124</v>
      </c>
      <c r="M5" s="424" t="s">
        <v>125</v>
      </c>
      <c r="N5" s="424" t="s">
        <v>126</v>
      </c>
      <c r="O5" s="424" t="s">
        <v>127</v>
      </c>
      <c r="P5" s="424" t="s">
        <v>128</v>
      </c>
      <c r="Q5" s="424" t="s">
        <v>129</v>
      </c>
      <c r="R5" s="424" t="s">
        <v>130</v>
      </c>
      <c r="S5" s="424" t="s">
        <v>131</v>
      </c>
      <c r="T5" s="424" t="s">
        <v>132</v>
      </c>
      <c r="U5" s="424" t="s">
        <v>49</v>
      </c>
      <c r="V5" s="424" t="s">
        <v>160</v>
      </c>
      <c r="W5" s="424" t="s">
        <v>161</v>
      </c>
      <c r="X5" s="424" t="s">
        <v>162</v>
      </c>
      <c r="Y5" s="424" t="s">
        <v>163</v>
      </c>
      <c r="Z5" s="424" t="s">
        <v>164</v>
      </c>
      <c r="AA5" s="424" t="s">
        <v>165</v>
      </c>
      <c r="AB5" s="424" t="s">
        <v>166</v>
      </c>
      <c r="AC5" s="424" t="s">
        <v>167</v>
      </c>
      <c r="AD5" s="424" t="s">
        <v>168</v>
      </c>
      <c r="AE5" s="424" t="s">
        <v>169</v>
      </c>
      <c r="AF5" s="424" t="s">
        <v>170</v>
      </c>
      <c r="AG5" s="222"/>
      <c r="AH5" s="222"/>
      <c r="AI5" s="222"/>
      <c r="AJ5" s="222"/>
      <c r="AK5" s="222"/>
      <c r="AL5" s="222"/>
      <c r="AM5" s="222"/>
      <c r="AN5" s="222"/>
      <c r="AO5" s="222"/>
      <c r="AP5" s="222"/>
      <c r="AQ5" s="222"/>
      <c r="AR5" s="222"/>
      <c r="AS5" s="222"/>
      <c r="AT5" s="222"/>
      <c r="AU5" s="222"/>
      <c r="AV5" s="222"/>
      <c r="AW5" s="222"/>
      <c r="AX5" s="222"/>
      <c r="AY5" s="222"/>
      <c r="AZ5" s="222"/>
      <c r="BA5" s="222"/>
      <c r="BB5" s="222"/>
      <c r="BC5" s="222"/>
      <c r="BD5" s="222"/>
      <c r="BE5" s="222"/>
      <c r="BF5" s="222"/>
      <c r="BG5" s="222"/>
      <c r="BH5" s="222"/>
      <c r="BI5" s="222"/>
      <c r="BJ5" s="222"/>
      <c r="BK5" s="222"/>
      <c r="BL5" s="222"/>
      <c r="BM5" s="222"/>
      <c r="BN5" s="222"/>
      <c r="BO5" s="222"/>
      <c r="BP5" s="222"/>
      <c r="BQ5" s="222"/>
      <c r="BR5" s="222"/>
      <c r="BS5" s="222"/>
      <c r="BT5" s="222"/>
      <c r="BU5" s="222"/>
      <c r="BV5" s="222"/>
      <c r="BW5" s="222"/>
      <c r="BX5" s="222"/>
      <c r="BY5" s="222"/>
      <c r="BZ5" s="222"/>
      <c r="CA5" s="222"/>
      <c r="CB5" s="222"/>
      <c r="CC5" s="222"/>
      <c r="CD5" s="222"/>
      <c r="CE5" s="222"/>
      <c r="CF5" s="222"/>
      <c r="CG5" s="222"/>
      <c r="CH5" s="222"/>
      <c r="CI5" s="222"/>
      <c r="CJ5" s="222"/>
      <c r="CK5" s="222"/>
      <c r="CL5" s="222"/>
      <c r="CM5" s="222"/>
      <c r="CN5" s="222"/>
      <c r="CO5" s="222"/>
      <c r="CP5" s="222"/>
      <c r="CQ5" s="222"/>
      <c r="CR5" s="222"/>
      <c r="CS5" s="222"/>
      <c r="CT5" s="222"/>
      <c r="CU5" s="222"/>
      <c r="CV5" s="222"/>
      <c r="CW5" s="222"/>
      <c r="CX5" s="222"/>
      <c r="CY5" s="222"/>
      <c r="CZ5" s="222"/>
      <c r="DA5" s="222"/>
      <c r="DB5" s="222"/>
      <c r="DC5" s="222"/>
      <c r="DD5" s="222"/>
      <c r="DE5" s="222"/>
      <c r="DF5" s="222"/>
      <c r="DG5" s="222"/>
      <c r="DH5" s="222"/>
      <c r="DI5" s="222"/>
      <c r="DJ5" s="222"/>
      <c r="DK5" s="222"/>
      <c r="DL5" s="222"/>
      <c r="DM5" s="222"/>
      <c r="DN5" s="222"/>
      <c r="DO5" s="222"/>
      <c r="DP5" s="222"/>
      <c r="DQ5" s="222"/>
      <c r="DR5" s="222"/>
      <c r="DS5" s="222"/>
      <c r="DT5" s="222"/>
      <c r="DU5" s="222"/>
      <c r="DV5" s="222"/>
      <c r="DW5" s="222"/>
      <c r="DX5" s="222"/>
      <c r="DY5" s="222"/>
      <c r="DZ5" s="222"/>
      <c r="EA5" s="222"/>
      <c r="EB5" s="222"/>
      <c r="EC5" s="222"/>
      <c r="ED5" s="222"/>
    </row>
    <row r="6" spans="1:134" ht="14.25" customHeight="1">
      <c r="A6" s="226" t="s">
        <v>50</v>
      </c>
      <c r="B6" s="226" t="s">
        <v>51</v>
      </c>
      <c r="C6" s="226" t="s">
        <v>52</v>
      </c>
      <c r="D6" s="381"/>
      <c r="E6" s="381"/>
      <c r="F6" s="382"/>
      <c r="G6" s="383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  <c r="T6" s="425"/>
      <c r="U6" s="425"/>
      <c r="V6" s="425"/>
      <c r="W6" s="425"/>
      <c r="X6" s="425"/>
      <c r="Y6" s="425"/>
      <c r="Z6" s="425"/>
      <c r="AA6" s="425"/>
      <c r="AB6" s="425"/>
      <c r="AC6" s="425"/>
      <c r="AD6" s="425"/>
      <c r="AE6" s="425"/>
      <c r="AF6" s="425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6"/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  <c r="BC6" s="216"/>
      <c r="BD6" s="216"/>
      <c r="BE6" s="216"/>
      <c r="BF6" s="216"/>
      <c r="BG6" s="216"/>
      <c r="BH6" s="216"/>
      <c r="BI6" s="216"/>
      <c r="BJ6" s="216"/>
      <c r="BK6" s="216"/>
      <c r="BL6" s="216"/>
      <c r="BM6" s="216"/>
      <c r="BN6" s="216"/>
      <c r="BO6" s="216"/>
      <c r="BP6" s="216"/>
      <c r="BQ6" s="216"/>
      <c r="BR6" s="216"/>
      <c r="BS6" s="216"/>
      <c r="BT6" s="216"/>
      <c r="BU6" s="216"/>
      <c r="BV6" s="216"/>
      <c r="BW6" s="216"/>
      <c r="BX6" s="216"/>
      <c r="BY6" s="216"/>
      <c r="BZ6" s="216"/>
      <c r="CA6" s="216"/>
      <c r="CB6" s="216"/>
      <c r="CC6" s="216"/>
      <c r="CD6" s="216"/>
      <c r="CE6" s="216"/>
      <c r="CF6" s="216"/>
      <c r="CG6" s="216"/>
      <c r="CH6" s="216"/>
      <c r="CI6" s="216"/>
      <c r="CJ6" s="216"/>
      <c r="CK6" s="216"/>
      <c r="CL6" s="216"/>
      <c r="CM6" s="216"/>
      <c r="CN6" s="216"/>
      <c r="CO6" s="216"/>
      <c r="CP6" s="216"/>
      <c r="CQ6" s="216"/>
      <c r="CR6" s="216"/>
      <c r="CS6" s="216"/>
      <c r="CT6" s="216"/>
      <c r="CU6" s="216"/>
      <c r="CV6" s="216"/>
      <c r="CW6" s="216"/>
      <c r="CX6" s="216"/>
      <c r="CY6" s="216"/>
      <c r="CZ6" s="216"/>
      <c r="DA6" s="216"/>
      <c r="DB6" s="216"/>
      <c r="DC6" s="216"/>
      <c r="DD6" s="216"/>
      <c r="DE6" s="216"/>
      <c r="DF6" s="216"/>
      <c r="DG6" s="216"/>
      <c r="DH6" s="216"/>
      <c r="DI6" s="216"/>
      <c r="DJ6" s="216"/>
      <c r="DK6" s="216"/>
      <c r="DL6" s="216"/>
      <c r="DM6" s="216"/>
      <c r="DN6" s="216"/>
      <c r="DO6" s="216"/>
      <c r="DP6" s="216"/>
      <c r="DQ6" s="216"/>
      <c r="DR6" s="216"/>
      <c r="DS6" s="216"/>
      <c r="DT6" s="216"/>
      <c r="DU6" s="216"/>
      <c r="DV6" s="216"/>
      <c r="DW6" s="216"/>
      <c r="DX6" s="216"/>
      <c r="DY6" s="216"/>
      <c r="DZ6" s="216"/>
      <c r="EA6" s="216"/>
      <c r="EB6" s="216"/>
      <c r="EC6" s="216"/>
      <c r="ED6" s="216"/>
    </row>
    <row r="7" spans="1:134" s="215" customFormat="1" ht="14.25" customHeight="1">
      <c r="A7" s="11"/>
      <c r="B7" s="11"/>
      <c r="C7" s="11"/>
      <c r="D7" s="11"/>
      <c r="E7" s="11" t="s">
        <v>45</v>
      </c>
      <c r="F7" s="229">
        <f t="shared" ref="F7:AF7" si="0">F8</f>
        <v>375950881.42999989</v>
      </c>
      <c r="G7" s="229">
        <f t="shared" si="0"/>
        <v>356121575.19000006</v>
      </c>
      <c r="H7" s="229">
        <f t="shared" si="0"/>
        <v>133999476</v>
      </c>
      <c r="I7" s="229">
        <f t="shared" si="0"/>
        <v>10532742</v>
      </c>
      <c r="J7" s="230">
        <f t="shared" si="0"/>
        <v>57237</v>
      </c>
      <c r="K7" s="229">
        <f t="shared" si="0"/>
        <v>7395960</v>
      </c>
      <c r="L7" s="229">
        <f t="shared" si="0"/>
        <v>85686228</v>
      </c>
      <c r="M7" s="229">
        <f t="shared" si="0"/>
        <v>35252913.439999998</v>
      </c>
      <c r="N7" s="229">
        <f t="shared" si="0"/>
        <v>17626456.719999999</v>
      </c>
      <c r="O7" s="229">
        <f t="shared" si="0"/>
        <v>13802563.969999999</v>
      </c>
      <c r="P7" s="229">
        <f t="shared" si="0"/>
        <v>0</v>
      </c>
      <c r="Q7" s="229">
        <f t="shared" si="0"/>
        <v>2036244.0599999998</v>
      </c>
      <c r="R7" s="229">
        <f t="shared" si="0"/>
        <v>37318644</v>
      </c>
      <c r="S7" s="229">
        <f t="shared" si="0"/>
        <v>0</v>
      </c>
      <c r="T7" s="229">
        <f t="shared" si="0"/>
        <v>12413110</v>
      </c>
      <c r="U7" s="229">
        <f t="shared" si="0"/>
        <v>19829306.240000002</v>
      </c>
      <c r="V7" s="229">
        <f t="shared" si="0"/>
        <v>359039.6</v>
      </c>
      <c r="W7" s="229">
        <f t="shared" si="0"/>
        <v>0</v>
      </c>
      <c r="X7" s="229">
        <f t="shared" si="0"/>
        <v>0</v>
      </c>
      <c r="Y7" s="229">
        <f t="shared" si="0"/>
        <v>0</v>
      </c>
      <c r="Z7" s="229">
        <f t="shared" si="0"/>
        <v>7128171.04</v>
      </c>
      <c r="AA7" s="229">
        <f t="shared" si="0"/>
        <v>0</v>
      </c>
      <c r="AB7" s="229">
        <f t="shared" si="0"/>
        <v>0</v>
      </c>
      <c r="AC7" s="229">
        <f t="shared" si="0"/>
        <v>5260000</v>
      </c>
      <c r="AD7" s="229">
        <f t="shared" si="0"/>
        <v>58080</v>
      </c>
      <c r="AE7" s="229">
        <f t="shared" si="0"/>
        <v>0</v>
      </c>
      <c r="AF7" s="229">
        <f t="shared" si="0"/>
        <v>7024015.5999999996</v>
      </c>
      <c r="AG7" s="216"/>
      <c r="AH7" s="216"/>
      <c r="AI7" s="216"/>
      <c r="AJ7" s="216"/>
      <c r="AK7" s="216"/>
      <c r="AL7" s="216"/>
      <c r="AM7" s="216"/>
      <c r="AN7" s="216"/>
      <c r="AO7" s="216"/>
      <c r="AP7" s="216"/>
      <c r="AQ7" s="216"/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  <c r="BC7" s="216"/>
      <c r="BD7" s="216"/>
      <c r="BE7" s="216"/>
      <c r="BF7" s="216"/>
      <c r="BG7" s="216"/>
      <c r="BH7" s="216"/>
      <c r="BI7" s="216"/>
      <c r="BJ7" s="216"/>
      <c r="BK7" s="216"/>
      <c r="BL7" s="216"/>
      <c r="BM7" s="216"/>
      <c r="BN7" s="216"/>
      <c r="BO7" s="216"/>
      <c r="BP7" s="216"/>
      <c r="BQ7" s="216"/>
      <c r="BR7" s="216"/>
      <c r="BS7" s="216"/>
      <c r="BT7" s="216"/>
      <c r="BU7" s="216"/>
      <c r="BV7" s="216"/>
      <c r="BW7" s="216"/>
      <c r="BX7" s="216"/>
      <c r="BY7" s="216"/>
      <c r="BZ7" s="216"/>
      <c r="CA7" s="216"/>
      <c r="CB7" s="216"/>
      <c r="CC7" s="216"/>
      <c r="CD7" s="216"/>
      <c r="CE7" s="216"/>
      <c r="CF7" s="216"/>
      <c r="CG7" s="216"/>
      <c r="CH7" s="216"/>
      <c r="CI7" s="216"/>
      <c r="CJ7" s="216"/>
      <c r="CK7" s="216"/>
      <c r="CL7" s="216"/>
      <c r="CM7" s="216"/>
      <c r="CN7" s="216"/>
      <c r="CO7" s="216"/>
      <c r="CP7" s="216"/>
      <c r="CQ7" s="216"/>
      <c r="CR7" s="216"/>
      <c r="CS7" s="216"/>
      <c r="CT7" s="216"/>
      <c r="CU7" s="216"/>
      <c r="CV7" s="216"/>
      <c r="CW7" s="216"/>
      <c r="CX7" s="216"/>
      <c r="CY7" s="216"/>
      <c r="CZ7" s="216"/>
      <c r="DA7" s="216"/>
      <c r="DB7" s="216"/>
      <c r="DC7" s="216"/>
      <c r="DD7" s="216"/>
      <c r="DE7" s="216"/>
      <c r="DF7" s="216"/>
      <c r="DG7" s="216"/>
      <c r="DH7" s="216"/>
      <c r="DI7" s="216"/>
      <c r="DJ7" s="216"/>
      <c r="DK7" s="216"/>
      <c r="DL7" s="216"/>
      <c r="DM7" s="216"/>
      <c r="DN7" s="216"/>
      <c r="DO7" s="216"/>
      <c r="DP7" s="216"/>
      <c r="DQ7" s="216"/>
      <c r="DR7" s="216"/>
      <c r="DS7" s="216"/>
      <c r="DT7" s="216"/>
      <c r="DU7" s="216"/>
      <c r="DV7" s="216"/>
      <c r="DW7" s="216"/>
      <c r="DX7" s="216"/>
      <c r="DY7" s="216"/>
      <c r="DZ7" s="216"/>
      <c r="EA7" s="216"/>
      <c r="EB7" s="216"/>
      <c r="EC7" s="216"/>
      <c r="ED7" s="216"/>
    </row>
    <row r="8" spans="1:134" ht="14.25" customHeight="1">
      <c r="A8" s="11"/>
      <c r="B8" s="11"/>
      <c r="C8" s="11"/>
      <c r="D8" s="11" t="s">
        <v>314</v>
      </c>
      <c r="E8" s="11" t="s">
        <v>432</v>
      </c>
      <c r="F8" s="229">
        <f t="shared" ref="F8:AF8" si="1">F9+F18+F25+F34+F41+F50+F61+F69+F78+F87+F95+F103+F111+F119+F126+F133+F141+F149+F157+F164+F172+F180+F188+F195+F202+F209+F217+F225+F233+F242+F250+F258+F265+F273+F281+F289+F297+F305</f>
        <v>375950881.42999989</v>
      </c>
      <c r="G8" s="229">
        <f t="shared" si="1"/>
        <v>356121575.19000006</v>
      </c>
      <c r="H8" s="229">
        <f t="shared" si="1"/>
        <v>133999476</v>
      </c>
      <c r="I8" s="229">
        <f t="shared" si="1"/>
        <v>10532742</v>
      </c>
      <c r="J8" s="230">
        <f t="shared" si="1"/>
        <v>57237</v>
      </c>
      <c r="K8" s="229">
        <f t="shared" si="1"/>
        <v>7395960</v>
      </c>
      <c r="L8" s="229">
        <f t="shared" si="1"/>
        <v>85686228</v>
      </c>
      <c r="M8" s="229">
        <f t="shared" si="1"/>
        <v>35252913.439999998</v>
      </c>
      <c r="N8" s="229">
        <f t="shared" si="1"/>
        <v>17626456.719999999</v>
      </c>
      <c r="O8" s="229">
        <f t="shared" si="1"/>
        <v>13802563.969999999</v>
      </c>
      <c r="P8" s="229">
        <f t="shared" si="1"/>
        <v>0</v>
      </c>
      <c r="Q8" s="229">
        <f t="shared" si="1"/>
        <v>2036244.0599999998</v>
      </c>
      <c r="R8" s="229">
        <f t="shared" si="1"/>
        <v>37318644</v>
      </c>
      <c r="S8" s="229">
        <f t="shared" si="1"/>
        <v>0</v>
      </c>
      <c r="T8" s="229">
        <f t="shared" si="1"/>
        <v>12413110</v>
      </c>
      <c r="U8" s="229">
        <f t="shared" si="1"/>
        <v>19829306.240000002</v>
      </c>
      <c r="V8" s="229">
        <f t="shared" si="1"/>
        <v>359039.6</v>
      </c>
      <c r="W8" s="229">
        <f t="shared" si="1"/>
        <v>0</v>
      </c>
      <c r="X8" s="229">
        <f t="shared" si="1"/>
        <v>0</v>
      </c>
      <c r="Y8" s="229">
        <f t="shared" si="1"/>
        <v>0</v>
      </c>
      <c r="Z8" s="229">
        <f t="shared" si="1"/>
        <v>7128171.04</v>
      </c>
      <c r="AA8" s="229">
        <f t="shared" si="1"/>
        <v>0</v>
      </c>
      <c r="AB8" s="229">
        <f t="shared" si="1"/>
        <v>0</v>
      </c>
      <c r="AC8" s="229">
        <f t="shared" si="1"/>
        <v>5260000</v>
      </c>
      <c r="AD8" s="229">
        <f t="shared" si="1"/>
        <v>58080</v>
      </c>
      <c r="AE8" s="229">
        <f t="shared" si="1"/>
        <v>0</v>
      </c>
      <c r="AF8" s="229">
        <f t="shared" si="1"/>
        <v>7024015.5999999996</v>
      </c>
      <c r="AG8" s="216"/>
      <c r="AH8" s="216"/>
      <c r="AI8" s="216"/>
      <c r="AJ8" s="216"/>
      <c r="AK8" s="216"/>
      <c r="AL8" s="216"/>
      <c r="AM8" s="216"/>
      <c r="AN8" s="216"/>
      <c r="AO8" s="216"/>
      <c r="AP8" s="216"/>
      <c r="AQ8" s="216"/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  <c r="BC8" s="216"/>
      <c r="BD8" s="216"/>
      <c r="BE8" s="216"/>
      <c r="BF8" s="216"/>
      <c r="BG8" s="216"/>
      <c r="BH8" s="216"/>
      <c r="BI8" s="216"/>
      <c r="BJ8" s="216"/>
      <c r="BK8" s="216"/>
      <c r="BL8" s="216"/>
      <c r="BM8" s="216"/>
      <c r="BN8" s="216"/>
      <c r="BO8" s="216"/>
      <c r="BP8" s="216"/>
      <c r="BQ8" s="216"/>
      <c r="BR8" s="216"/>
      <c r="BS8" s="216"/>
      <c r="BT8" s="216"/>
      <c r="BU8" s="216"/>
      <c r="BV8" s="216"/>
      <c r="BW8" s="216"/>
      <c r="BX8" s="216"/>
      <c r="BY8" s="216"/>
      <c r="BZ8" s="216"/>
      <c r="CA8" s="216"/>
      <c r="CB8" s="216"/>
      <c r="CC8" s="216"/>
      <c r="CD8" s="216"/>
      <c r="CE8" s="216"/>
      <c r="CF8" s="216"/>
      <c r="CG8" s="216"/>
      <c r="CH8" s="216"/>
      <c r="CI8" s="216"/>
      <c r="CJ8" s="216"/>
      <c r="CK8" s="216"/>
      <c r="CL8" s="216"/>
      <c r="CM8" s="216"/>
      <c r="CN8" s="216"/>
      <c r="CO8" s="216"/>
      <c r="CP8" s="216"/>
      <c r="CQ8" s="216"/>
      <c r="CR8" s="216"/>
      <c r="CS8" s="216"/>
      <c r="CT8" s="216"/>
      <c r="CU8" s="216"/>
      <c r="CV8" s="216"/>
      <c r="CW8" s="216"/>
      <c r="CX8" s="216"/>
      <c r="CY8" s="216"/>
      <c r="CZ8" s="216"/>
      <c r="DA8" s="216"/>
      <c r="DB8" s="216"/>
      <c r="DC8" s="216"/>
      <c r="DD8" s="216"/>
      <c r="DE8" s="216"/>
      <c r="DF8" s="216"/>
      <c r="DG8" s="216"/>
      <c r="DH8" s="216"/>
      <c r="DI8" s="216"/>
      <c r="DJ8" s="216"/>
      <c r="DK8" s="216"/>
      <c r="DL8" s="216"/>
      <c r="DM8" s="216"/>
      <c r="DN8" s="216"/>
      <c r="DO8" s="216"/>
      <c r="DP8" s="216"/>
      <c r="DQ8" s="216"/>
      <c r="DR8" s="216"/>
      <c r="DS8" s="216"/>
      <c r="DT8" s="216"/>
      <c r="DU8" s="216"/>
      <c r="DV8" s="216"/>
      <c r="DW8" s="216"/>
      <c r="DX8" s="216"/>
      <c r="DY8" s="216"/>
      <c r="DZ8" s="216"/>
      <c r="EA8" s="216"/>
      <c r="EB8" s="216"/>
      <c r="EC8" s="216"/>
      <c r="ED8" s="216"/>
    </row>
    <row r="9" spans="1:134" ht="14.25" customHeight="1">
      <c r="A9" s="11"/>
      <c r="B9" s="11"/>
      <c r="C9" s="11"/>
      <c r="D9" s="11" t="s">
        <v>433</v>
      </c>
      <c r="E9" s="11" t="s">
        <v>434</v>
      </c>
      <c r="F9" s="229">
        <f t="shared" ref="F9:AF9" si="2">SUM(F10:F17)</f>
        <v>54157563.93</v>
      </c>
      <c r="G9" s="229">
        <f t="shared" si="2"/>
        <v>35735553.130000003</v>
      </c>
      <c r="H9" s="229">
        <f t="shared" si="2"/>
        <v>686844</v>
      </c>
      <c r="I9" s="229">
        <f t="shared" si="2"/>
        <v>506808</v>
      </c>
      <c r="J9" s="230">
        <f t="shared" si="2"/>
        <v>57237</v>
      </c>
      <c r="K9" s="229">
        <f t="shared" si="2"/>
        <v>217800</v>
      </c>
      <c r="L9" s="229">
        <f t="shared" si="2"/>
        <v>33585000</v>
      </c>
      <c r="M9" s="229">
        <f t="shared" si="2"/>
        <v>198548.64</v>
      </c>
      <c r="N9" s="229">
        <f t="shared" si="2"/>
        <v>99274.32</v>
      </c>
      <c r="O9" s="229">
        <f t="shared" si="2"/>
        <v>77382.31</v>
      </c>
      <c r="P9" s="229">
        <f t="shared" si="2"/>
        <v>0</v>
      </c>
      <c r="Q9" s="229">
        <f t="shared" si="2"/>
        <v>10150.86</v>
      </c>
      <c r="R9" s="229">
        <f t="shared" si="2"/>
        <v>296508</v>
      </c>
      <c r="S9" s="229">
        <f t="shared" si="2"/>
        <v>0</v>
      </c>
      <c r="T9" s="229">
        <f t="shared" si="2"/>
        <v>0</v>
      </c>
      <c r="U9" s="229">
        <f t="shared" si="2"/>
        <v>18422010.800000001</v>
      </c>
      <c r="V9" s="229">
        <f t="shared" si="2"/>
        <v>0</v>
      </c>
      <c r="W9" s="229">
        <f t="shared" si="2"/>
        <v>0</v>
      </c>
      <c r="X9" s="229">
        <f t="shared" si="2"/>
        <v>0</v>
      </c>
      <c r="Y9" s="229">
        <f t="shared" si="2"/>
        <v>0</v>
      </c>
      <c r="Z9" s="229">
        <f t="shared" si="2"/>
        <v>6213700.7999999998</v>
      </c>
      <c r="AA9" s="229">
        <f t="shared" si="2"/>
        <v>0</v>
      </c>
      <c r="AB9" s="229">
        <f t="shared" si="2"/>
        <v>0</v>
      </c>
      <c r="AC9" s="229">
        <f t="shared" si="2"/>
        <v>5260000</v>
      </c>
      <c r="AD9" s="229">
        <f t="shared" si="2"/>
        <v>360</v>
      </c>
      <c r="AE9" s="229">
        <f t="shared" si="2"/>
        <v>0</v>
      </c>
      <c r="AF9" s="229">
        <f t="shared" si="2"/>
        <v>6947950</v>
      </c>
      <c r="AG9" s="216"/>
      <c r="AH9" s="216"/>
      <c r="AI9" s="216"/>
      <c r="AJ9" s="216"/>
      <c r="AK9" s="216"/>
      <c r="AL9" s="216"/>
      <c r="AM9" s="216"/>
      <c r="AN9" s="216"/>
      <c r="AO9" s="216"/>
      <c r="AP9" s="216"/>
      <c r="AQ9" s="216"/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  <c r="BC9" s="216"/>
      <c r="BD9" s="216"/>
      <c r="BE9" s="216"/>
      <c r="BF9" s="216"/>
      <c r="BG9" s="216"/>
      <c r="BH9" s="216"/>
      <c r="BI9" s="216"/>
      <c r="BJ9" s="216"/>
      <c r="BK9" s="216"/>
      <c r="BL9" s="216"/>
      <c r="BM9" s="216"/>
      <c r="BN9" s="216"/>
      <c r="BO9" s="216"/>
      <c r="BP9" s="216"/>
      <c r="BQ9" s="216"/>
      <c r="BR9" s="216"/>
      <c r="BS9" s="216"/>
      <c r="BT9" s="216"/>
      <c r="BU9" s="216"/>
      <c r="BV9" s="216"/>
      <c r="BW9" s="216"/>
      <c r="BX9" s="216"/>
      <c r="BY9" s="216"/>
      <c r="BZ9" s="216"/>
      <c r="CA9" s="216"/>
      <c r="CB9" s="216"/>
      <c r="CC9" s="216"/>
      <c r="CD9" s="216"/>
      <c r="CE9" s="216"/>
      <c r="CF9" s="216"/>
      <c r="CG9" s="216"/>
      <c r="CH9" s="216"/>
      <c r="CI9" s="216"/>
      <c r="CJ9" s="216"/>
      <c r="CK9" s="216"/>
      <c r="CL9" s="216"/>
      <c r="CM9" s="216"/>
      <c r="CN9" s="216"/>
      <c r="CO9" s="216"/>
      <c r="CP9" s="216"/>
      <c r="CQ9" s="216"/>
      <c r="CR9" s="216"/>
      <c r="CS9" s="216"/>
      <c r="CT9" s="216"/>
      <c r="CU9" s="216"/>
      <c r="CV9" s="216"/>
      <c r="CW9" s="216"/>
      <c r="CX9" s="216"/>
      <c r="CY9" s="216"/>
      <c r="CZ9" s="216"/>
      <c r="DA9" s="216"/>
      <c r="DB9" s="216"/>
      <c r="DC9" s="216"/>
      <c r="DD9" s="216"/>
      <c r="DE9" s="216"/>
      <c r="DF9" s="216"/>
      <c r="DG9" s="216"/>
      <c r="DH9" s="216"/>
      <c r="DI9" s="216"/>
      <c r="DJ9" s="216"/>
      <c r="DK9" s="216"/>
      <c r="DL9" s="216"/>
      <c r="DM9" s="216"/>
      <c r="DN9" s="216"/>
      <c r="DO9" s="216"/>
      <c r="DP9" s="216"/>
      <c r="DQ9" s="216"/>
      <c r="DR9" s="216"/>
      <c r="DS9" s="216"/>
      <c r="DT9" s="216"/>
      <c r="DU9" s="216"/>
      <c r="DV9" s="216"/>
      <c r="DW9" s="216"/>
      <c r="DX9" s="216"/>
      <c r="DY9" s="216"/>
      <c r="DZ9" s="216"/>
      <c r="EA9" s="216"/>
      <c r="EB9" s="216"/>
      <c r="EC9" s="216"/>
      <c r="ED9" s="216"/>
    </row>
    <row r="10" spans="1:134" ht="14.25" customHeight="1">
      <c r="A10" s="11" t="s">
        <v>435</v>
      </c>
      <c r="B10" s="11" t="s">
        <v>277</v>
      </c>
      <c r="C10" s="11" t="s">
        <v>277</v>
      </c>
      <c r="D10" s="11" t="s">
        <v>436</v>
      </c>
      <c r="E10" s="11" t="s">
        <v>437</v>
      </c>
      <c r="F10" s="229">
        <v>1488489</v>
      </c>
      <c r="G10" s="229">
        <v>1468689</v>
      </c>
      <c r="H10" s="229">
        <v>686844</v>
      </c>
      <c r="I10" s="229">
        <v>506808</v>
      </c>
      <c r="J10" s="230">
        <v>57237</v>
      </c>
      <c r="K10" s="229">
        <v>217800</v>
      </c>
      <c r="L10" s="229">
        <v>0</v>
      </c>
      <c r="M10" s="229">
        <v>0</v>
      </c>
      <c r="N10" s="229">
        <v>0</v>
      </c>
      <c r="O10" s="229">
        <v>0</v>
      </c>
      <c r="P10" s="229">
        <v>0</v>
      </c>
      <c r="Q10" s="229">
        <v>0</v>
      </c>
      <c r="R10" s="229">
        <v>0</v>
      </c>
      <c r="S10" s="229">
        <v>0</v>
      </c>
      <c r="T10" s="229">
        <v>0</v>
      </c>
      <c r="U10" s="229">
        <v>19800</v>
      </c>
      <c r="V10" s="229">
        <v>0</v>
      </c>
      <c r="W10" s="229">
        <v>0</v>
      </c>
      <c r="X10" s="229">
        <v>0</v>
      </c>
      <c r="Y10" s="229">
        <v>0</v>
      </c>
      <c r="Z10" s="229">
        <v>19440</v>
      </c>
      <c r="AA10" s="229">
        <v>0</v>
      </c>
      <c r="AB10" s="229">
        <v>0</v>
      </c>
      <c r="AC10" s="229">
        <v>0</v>
      </c>
      <c r="AD10" s="229">
        <v>360</v>
      </c>
      <c r="AE10" s="229">
        <v>0</v>
      </c>
      <c r="AF10" s="229">
        <v>0</v>
      </c>
      <c r="AG10" s="216"/>
      <c r="AH10" s="216"/>
      <c r="AI10" s="216"/>
      <c r="AJ10" s="216"/>
      <c r="AK10" s="216"/>
      <c r="AL10" s="216"/>
      <c r="AM10" s="216"/>
      <c r="AN10" s="216"/>
      <c r="AO10" s="216"/>
      <c r="AP10" s="216"/>
      <c r="AQ10" s="216"/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  <c r="BC10" s="216"/>
      <c r="BD10" s="216"/>
      <c r="BE10" s="216"/>
      <c r="BF10" s="216"/>
      <c r="BG10" s="216"/>
      <c r="BH10" s="216"/>
      <c r="BI10" s="216"/>
      <c r="BJ10" s="216"/>
      <c r="BK10" s="216"/>
      <c r="BL10" s="216"/>
      <c r="BM10" s="216"/>
      <c r="BN10" s="216"/>
      <c r="BO10" s="216"/>
      <c r="BP10" s="216"/>
      <c r="BQ10" s="216"/>
      <c r="BR10" s="216"/>
      <c r="BS10" s="216"/>
      <c r="BT10" s="216"/>
      <c r="BU10" s="216"/>
      <c r="BV10" s="216"/>
      <c r="BW10" s="216"/>
      <c r="BX10" s="216"/>
      <c r="BY10" s="216"/>
      <c r="BZ10" s="216"/>
      <c r="CA10" s="216"/>
      <c r="CB10" s="216"/>
      <c r="CC10" s="216"/>
      <c r="CD10" s="216"/>
      <c r="CE10" s="216"/>
      <c r="CF10" s="216"/>
      <c r="CG10" s="216"/>
      <c r="CH10" s="216"/>
      <c r="CI10" s="216"/>
      <c r="CJ10" s="216"/>
      <c r="CK10" s="216"/>
      <c r="CL10" s="216"/>
      <c r="CM10" s="216"/>
      <c r="CN10" s="216"/>
      <c r="CO10" s="216"/>
      <c r="CP10" s="216"/>
      <c r="CQ10" s="216"/>
      <c r="CR10" s="216"/>
      <c r="CS10" s="216"/>
      <c r="CT10" s="216"/>
      <c r="CU10" s="216"/>
      <c r="CV10" s="216"/>
      <c r="CW10" s="216"/>
      <c r="CX10" s="216"/>
      <c r="CY10" s="216"/>
      <c r="CZ10" s="216"/>
      <c r="DA10" s="216"/>
      <c r="DB10" s="216"/>
      <c r="DC10" s="216"/>
      <c r="DD10" s="216"/>
      <c r="DE10" s="216"/>
      <c r="DF10" s="216"/>
      <c r="DG10" s="216"/>
      <c r="DH10" s="216"/>
      <c r="DI10" s="216"/>
      <c r="DJ10" s="216"/>
      <c r="DK10" s="216"/>
      <c r="DL10" s="216"/>
      <c r="DM10" s="216"/>
      <c r="DN10" s="216"/>
      <c r="DO10" s="216"/>
      <c r="DP10" s="216"/>
      <c r="DQ10" s="216"/>
      <c r="DR10" s="216"/>
      <c r="DS10" s="216"/>
      <c r="DT10" s="216"/>
      <c r="DU10" s="216"/>
      <c r="DV10" s="216"/>
      <c r="DW10" s="216"/>
      <c r="DX10" s="216"/>
      <c r="DY10" s="216"/>
      <c r="DZ10" s="216"/>
      <c r="EA10" s="216"/>
      <c r="EB10" s="216"/>
      <c r="EC10" s="216"/>
      <c r="ED10" s="216"/>
    </row>
    <row r="11" spans="1:134" ht="14.25" customHeight="1">
      <c r="A11" s="11" t="s">
        <v>435</v>
      </c>
      <c r="B11" s="11" t="s">
        <v>290</v>
      </c>
      <c r="C11" s="11" t="s">
        <v>290</v>
      </c>
      <c r="D11" s="11" t="s">
        <v>436</v>
      </c>
      <c r="E11" s="11" t="s">
        <v>440</v>
      </c>
      <c r="F11" s="229">
        <v>5260000</v>
      </c>
      <c r="G11" s="229">
        <v>0</v>
      </c>
      <c r="H11" s="229">
        <v>0</v>
      </c>
      <c r="I11" s="229">
        <v>0</v>
      </c>
      <c r="J11" s="230">
        <v>0</v>
      </c>
      <c r="K11" s="229">
        <v>0</v>
      </c>
      <c r="L11" s="229">
        <v>0</v>
      </c>
      <c r="M11" s="229">
        <v>0</v>
      </c>
      <c r="N11" s="229">
        <v>0</v>
      </c>
      <c r="O11" s="229">
        <v>0</v>
      </c>
      <c r="P11" s="229">
        <v>0</v>
      </c>
      <c r="Q11" s="229">
        <v>0</v>
      </c>
      <c r="R11" s="229">
        <v>0</v>
      </c>
      <c r="S11" s="229">
        <v>0</v>
      </c>
      <c r="T11" s="229">
        <v>0</v>
      </c>
      <c r="U11" s="229">
        <v>5260000</v>
      </c>
      <c r="V11" s="229">
        <v>0</v>
      </c>
      <c r="W11" s="229">
        <v>0</v>
      </c>
      <c r="X11" s="229">
        <v>0</v>
      </c>
      <c r="Y11" s="229">
        <v>0</v>
      </c>
      <c r="Z11" s="229">
        <v>0</v>
      </c>
      <c r="AA11" s="229">
        <v>0</v>
      </c>
      <c r="AB11" s="229">
        <v>0</v>
      </c>
      <c r="AC11" s="229">
        <v>5260000</v>
      </c>
      <c r="AD11" s="229">
        <v>0</v>
      </c>
      <c r="AE11" s="229">
        <v>0</v>
      </c>
      <c r="AF11" s="229">
        <v>0</v>
      </c>
      <c r="AG11" s="216"/>
      <c r="AH11" s="216"/>
      <c r="AI11" s="216"/>
      <c r="AJ11" s="216"/>
      <c r="AK11" s="216"/>
      <c r="AL11" s="216"/>
      <c r="AM11" s="216"/>
      <c r="AN11" s="216"/>
      <c r="AO11" s="216"/>
      <c r="AP11" s="216"/>
      <c r="AQ11" s="216"/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  <c r="BC11" s="216"/>
      <c r="BD11" s="216"/>
      <c r="BE11" s="216"/>
      <c r="BF11" s="216"/>
      <c r="BG11" s="216"/>
      <c r="BH11" s="216"/>
      <c r="BI11" s="216"/>
      <c r="BJ11" s="216"/>
      <c r="BK11" s="216"/>
      <c r="BL11" s="216"/>
      <c r="BM11" s="216"/>
      <c r="BN11" s="216"/>
      <c r="BO11" s="216"/>
      <c r="BP11" s="216"/>
      <c r="BQ11" s="216"/>
      <c r="BR11" s="216"/>
      <c r="BS11" s="216"/>
      <c r="BT11" s="216"/>
      <c r="BU11" s="216"/>
      <c r="BV11" s="216"/>
      <c r="BW11" s="216"/>
      <c r="BX11" s="216"/>
      <c r="BY11" s="216"/>
      <c r="BZ11" s="216"/>
      <c r="CA11" s="216"/>
      <c r="CB11" s="216"/>
      <c r="CC11" s="216"/>
      <c r="CD11" s="216"/>
      <c r="CE11" s="216"/>
      <c r="CF11" s="216"/>
      <c r="CG11" s="216"/>
      <c r="CH11" s="216"/>
      <c r="CI11" s="216"/>
      <c r="CJ11" s="216"/>
      <c r="CK11" s="216"/>
      <c r="CL11" s="216"/>
      <c r="CM11" s="216"/>
      <c r="CN11" s="216"/>
      <c r="CO11" s="216"/>
      <c r="CP11" s="216"/>
      <c r="CQ11" s="216"/>
      <c r="CR11" s="216"/>
      <c r="CS11" s="216"/>
      <c r="CT11" s="216"/>
      <c r="CU11" s="216"/>
      <c r="CV11" s="216"/>
      <c r="CW11" s="216"/>
      <c r="CX11" s="216"/>
      <c r="CY11" s="216"/>
      <c r="CZ11" s="216"/>
      <c r="DA11" s="216"/>
      <c r="DB11" s="216"/>
      <c r="DC11" s="216"/>
      <c r="DD11" s="216"/>
      <c r="DE11" s="216"/>
      <c r="DF11" s="216"/>
      <c r="DG11" s="216"/>
      <c r="DH11" s="216"/>
      <c r="DI11" s="216"/>
      <c r="DJ11" s="216"/>
      <c r="DK11" s="216"/>
      <c r="DL11" s="216"/>
      <c r="DM11" s="216"/>
      <c r="DN11" s="216"/>
      <c r="DO11" s="216"/>
      <c r="DP11" s="216"/>
      <c r="DQ11" s="216"/>
      <c r="DR11" s="216"/>
      <c r="DS11" s="216"/>
      <c r="DT11" s="216"/>
      <c r="DU11" s="216"/>
      <c r="DV11" s="216"/>
      <c r="DW11" s="216"/>
      <c r="DX11" s="216"/>
      <c r="DY11" s="216"/>
      <c r="DZ11" s="216"/>
      <c r="EA11" s="216"/>
      <c r="EB11" s="216"/>
      <c r="EC11" s="216"/>
      <c r="ED11" s="216"/>
    </row>
    <row r="12" spans="1:134" ht="14.25" customHeight="1">
      <c r="A12" s="11" t="s">
        <v>435</v>
      </c>
      <c r="B12" s="11" t="s">
        <v>290</v>
      </c>
      <c r="C12" s="11" t="s">
        <v>281</v>
      </c>
      <c r="D12" s="11" t="s">
        <v>436</v>
      </c>
      <c r="E12" s="11" t="s">
        <v>443</v>
      </c>
      <c r="F12" s="229">
        <v>46727210.799999997</v>
      </c>
      <c r="G12" s="229">
        <v>33585000</v>
      </c>
      <c r="H12" s="229">
        <v>0</v>
      </c>
      <c r="I12" s="229">
        <v>0</v>
      </c>
      <c r="J12" s="230">
        <v>0</v>
      </c>
      <c r="K12" s="229">
        <v>0</v>
      </c>
      <c r="L12" s="229">
        <v>33585000</v>
      </c>
      <c r="M12" s="229">
        <v>0</v>
      </c>
      <c r="N12" s="229">
        <v>0</v>
      </c>
      <c r="O12" s="229">
        <v>0</v>
      </c>
      <c r="P12" s="229">
        <v>0</v>
      </c>
      <c r="Q12" s="229">
        <v>0</v>
      </c>
      <c r="R12" s="229">
        <v>0</v>
      </c>
      <c r="S12" s="229">
        <v>0</v>
      </c>
      <c r="T12" s="229">
        <v>0</v>
      </c>
      <c r="U12" s="229">
        <v>13142210.800000001</v>
      </c>
      <c r="V12" s="229">
        <v>0</v>
      </c>
      <c r="W12" s="229">
        <v>0</v>
      </c>
      <c r="X12" s="229">
        <v>0</v>
      </c>
      <c r="Y12" s="229">
        <v>0</v>
      </c>
      <c r="Z12" s="229">
        <v>6194260.7999999998</v>
      </c>
      <c r="AA12" s="229">
        <v>0</v>
      </c>
      <c r="AB12" s="229">
        <v>0</v>
      </c>
      <c r="AC12" s="229">
        <v>0</v>
      </c>
      <c r="AD12" s="229">
        <v>0</v>
      </c>
      <c r="AE12" s="229">
        <v>0</v>
      </c>
      <c r="AF12" s="229">
        <v>6947950</v>
      </c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  <c r="BC12" s="216"/>
      <c r="BD12" s="216"/>
      <c r="BE12" s="216"/>
      <c r="BF12" s="216"/>
      <c r="BG12" s="216"/>
      <c r="BH12" s="216"/>
      <c r="BI12" s="216"/>
      <c r="BJ12" s="216"/>
      <c r="BK12" s="216"/>
      <c r="BL12" s="216"/>
      <c r="BM12" s="216"/>
      <c r="BN12" s="216"/>
      <c r="BO12" s="216"/>
      <c r="BP12" s="216"/>
      <c r="BQ12" s="216"/>
      <c r="BR12" s="216"/>
      <c r="BS12" s="216"/>
      <c r="BT12" s="216"/>
      <c r="BU12" s="216"/>
      <c r="BV12" s="216"/>
      <c r="BW12" s="216"/>
      <c r="BX12" s="216"/>
      <c r="BY12" s="216"/>
      <c r="BZ12" s="216"/>
      <c r="CA12" s="216"/>
      <c r="CB12" s="216"/>
      <c r="CC12" s="216"/>
      <c r="CD12" s="216"/>
      <c r="CE12" s="216"/>
      <c r="CF12" s="216"/>
      <c r="CG12" s="216"/>
      <c r="CH12" s="216"/>
      <c r="CI12" s="216"/>
      <c r="CJ12" s="216"/>
      <c r="CK12" s="216"/>
      <c r="CL12" s="216"/>
      <c r="CM12" s="216"/>
      <c r="CN12" s="216"/>
      <c r="CO12" s="216"/>
      <c r="CP12" s="216"/>
      <c r="CQ12" s="216"/>
      <c r="CR12" s="216"/>
      <c r="CS12" s="216"/>
      <c r="CT12" s="216"/>
      <c r="CU12" s="216"/>
      <c r="CV12" s="216"/>
      <c r="CW12" s="216"/>
      <c r="CX12" s="216"/>
      <c r="CY12" s="216"/>
      <c r="CZ12" s="216"/>
      <c r="DA12" s="216"/>
      <c r="DB12" s="216"/>
      <c r="DC12" s="216"/>
      <c r="DD12" s="216"/>
      <c r="DE12" s="216"/>
      <c r="DF12" s="216"/>
      <c r="DG12" s="216"/>
      <c r="DH12" s="216"/>
      <c r="DI12" s="216"/>
      <c r="DJ12" s="216"/>
      <c r="DK12" s="216"/>
      <c r="DL12" s="216"/>
      <c r="DM12" s="216"/>
      <c r="DN12" s="216"/>
      <c r="DO12" s="216"/>
      <c r="DP12" s="216"/>
      <c r="DQ12" s="216"/>
      <c r="DR12" s="216"/>
      <c r="DS12" s="216"/>
      <c r="DT12" s="216"/>
      <c r="DU12" s="216"/>
      <c r="DV12" s="216"/>
      <c r="DW12" s="216"/>
      <c r="DX12" s="216"/>
      <c r="DY12" s="216"/>
      <c r="DZ12" s="216"/>
      <c r="EA12" s="216"/>
      <c r="EB12" s="216"/>
      <c r="EC12" s="216"/>
      <c r="ED12" s="216"/>
    </row>
    <row r="13" spans="1:134" ht="14.25" customHeight="1">
      <c r="A13" s="11" t="s">
        <v>282</v>
      </c>
      <c r="B13" s="11" t="s">
        <v>279</v>
      </c>
      <c r="C13" s="11" t="s">
        <v>279</v>
      </c>
      <c r="D13" s="11" t="s">
        <v>436</v>
      </c>
      <c r="E13" s="11" t="s">
        <v>283</v>
      </c>
      <c r="F13" s="229">
        <v>198548.64</v>
      </c>
      <c r="G13" s="229">
        <v>198548.64</v>
      </c>
      <c r="H13" s="229">
        <v>0</v>
      </c>
      <c r="I13" s="229">
        <v>0</v>
      </c>
      <c r="J13" s="230">
        <v>0</v>
      </c>
      <c r="K13" s="229">
        <v>0</v>
      </c>
      <c r="L13" s="229">
        <v>0</v>
      </c>
      <c r="M13" s="229">
        <v>198548.64</v>
      </c>
      <c r="N13" s="229">
        <v>0</v>
      </c>
      <c r="O13" s="229">
        <v>0</v>
      </c>
      <c r="P13" s="229">
        <v>0</v>
      </c>
      <c r="Q13" s="229">
        <v>0</v>
      </c>
      <c r="R13" s="229">
        <v>0</v>
      </c>
      <c r="S13" s="229">
        <v>0</v>
      </c>
      <c r="T13" s="229">
        <v>0</v>
      </c>
      <c r="U13" s="229">
        <v>0</v>
      </c>
      <c r="V13" s="229">
        <v>0</v>
      </c>
      <c r="W13" s="229">
        <v>0</v>
      </c>
      <c r="X13" s="229">
        <v>0</v>
      </c>
      <c r="Y13" s="229">
        <v>0</v>
      </c>
      <c r="Z13" s="229">
        <v>0</v>
      </c>
      <c r="AA13" s="229">
        <v>0</v>
      </c>
      <c r="AB13" s="229">
        <v>0</v>
      </c>
      <c r="AC13" s="229">
        <v>0</v>
      </c>
      <c r="AD13" s="229">
        <v>0</v>
      </c>
      <c r="AE13" s="229">
        <v>0</v>
      </c>
      <c r="AF13" s="229">
        <v>0</v>
      </c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  <c r="BC13" s="216"/>
      <c r="BD13" s="216"/>
      <c r="BE13" s="216"/>
      <c r="BF13" s="216"/>
      <c r="BG13" s="216"/>
      <c r="BH13" s="216"/>
      <c r="BI13" s="216"/>
      <c r="BJ13" s="216"/>
      <c r="BK13" s="216"/>
      <c r="BL13" s="216"/>
      <c r="BM13" s="216"/>
      <c r="BN13" s="216"/>
      <c r="BO13" s="216"/>
      <c r="BP13" s="216"/>
      <c r="BQ13" s="216"/>
      <c r="BR13" s="216"/>
      <c r="BS13" s="216"/>
      <c r="BT13" s="216"/>
      <c r="BU13" s="216"/>
      <c r="BV13" s="216"/>
      <c r="BW13" s="216"/>
      <c r="BX13" s="216"/>
      <c r="BY13" s="216"/>
      <c r="BZ13" s="216"/>
      <c r="CA13" s="216"/>
      <c r="CB13" s="216"/>
      <c r="CC13" s="216"/>
      <c r="CD13" s="216"/>
      <c r="CE13" s="216"/>
      <c r="CF13" s="216"/>
      <c r="CG13" s="216"/>
      <c r="CH13" s="216"/>
      <c r="CI13" s="216"/>
      <c r="CJ13" s="216"/>
      <c r="CK13" s="216"/>
      <c r="CL13" s="216"/>
      <c r="CM13" s="216"/>
      <c r="CN13" s="216"/>
      <c r="CO13" s="216"/>
      <c r="CP13" s="216"/>
      <c r="CQ13" s="216"/>
      <c r="CR13" s="216"/>
      <c r="CS13" s="216"/>
      <c r="CT13" s="216"/>
      <c r="CU13" s="216"/>
      <c r="CV13" s="216"/>
      <c r="CW13" s="216"/>
      <c r="CX13" s="216"/>
      <c r="CY13" s="216"/>
      <c r="CZ13" s="216"/>
      <c r="DA13" s="216"/>
      <c r="DB13" s="216"/>
      <c r="DC13" s="216"/>
      <c r="DD13" s="216"/>
      <c r="DE13" s="216"/>
      <c r="DF13" s="216"/>
      <c r="DG13" s="216"/>
      <c r="DH13" s="216"/>
      <c r="DI13" s="216"/>
      <c r="DJ13" s="216"/>
      <c r="DK13" s="216"/>
      <c r="DL13" s="216"/>
      <c r="DM13" s="216"/>
      <c r="DN13" s="216"/>
      <c r="DO13" s="216"/>
      <c r="DP13" s="216"/>
      <c r="DQ13" s="216"/>
      <c r="DR13" s="216"/>
      <c r="DS13" s="216"/>
      <c r="DT13" s="216"/>
      <c r="DU13" s="216"/>
      <c r="DV13" s="216"/>
      <c r="DW13" s="216"/>
      <c r="DX13" s="216"/>
      <c r="DY13" s="216"/>
      <c r="DZ13" s="216"/>
      <c r="EA13" s="216"/>
      <c r="EB13" s="216"/>
      <c r="EC13" s="216"/>
      <c r="ED13" s="216"/>
    </row>
    <row r="14" spans="1:134" ht="14.25" customHeight="1">
      <c r="A14" s="11" t="s">
        <v>282</v>
      </c>
      <c r="B14" s="11" t="s">
        <v>279</v>
      </c>
      <c r="C14" s="11" t="s">
        <v>278</v>
      </c>
      <c r="D14" s="11" t="s">
        <v>436</v>
      </c>
      <c r="E14" s="11" t="s">
        <v>284</v>
      </c>
      <c r="F14" s="229">
        <v>99274.32</v>
      </c>
      <c r="G14" s="229">
        <v>99274.32</v>
      </c>
      <c r="H14" s="229">
        <v>0</v>
      </c>
      <c r="I14" s="229">
        <v>0</v>
      </c>
      <c r="J14" s="230">
        <v>0</v>
      </c>
      <c r="K14" s="229">
        <v>0</v>
      </c>
      <c r="L14" s="229">
        <v>0</v>
      </c>
      <c r="M14" s="229">
        <v>0</v>
      </c>
      <c r="N14" s="229">
        <v>99274.32</v>
      </c>
      <c r="O14" s="229">
        <v>0</v>
      </c>
      <c r="P14" s="229">
        <v>0</v>
      </c>
      <c r="Q14" s="229">
        <v>0</v>
      </c>
      <c r="R14" s="229">
        <v>0</v>
      </c>
      <c r="S14" s="229">
        <v>0</v>
      </c>
      <c r="T14" s="229">
        <v>0</v>
      </c>
      <c r="U14" s="229">
        <v>0</v>
      </c>
      <c r="V14" s="229">
        <v>0</v>
      </c>
      <c r="W14" s="229">
        <v>0</v>
      </c>
      <c r="X14" s="229">
        <v>0</v>
      </c>
      <c r="Y14" s="229">
        <v>0</v>
      </c>
      <c r="Z14" s="229">
        <v>0</v>
      </c>
      <c r="AA14" s="229">
        <v>0</v>
      </c>
      <c r="AB14" s="229">
        <v>0</v>
      </c>
      <c r="AC14" s="229">
        <v>0</v>
      </c>
      <c r="AD14" s="229">
        <v>0</v>
      </c>
      <c r="AE14" s="229">
        <v>0</v>
      </c>
      <c r="AF14" s="229">
        <v>0</v>
      </c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  <c r="BC14" s="216"/>
      <c r="BD14" s="216"/>
      <c r="BE14" s="216"/>
      <c r="BF14" s="216"/>
      <c r="BG14" s="216"/>
      <c r="BH14" s="216"/>
      <c r="BI14" s="216"/>
      <c r="BJ14" s="216"/>
      <c r="BK14" s="216"/>
      <c r="BL14" s="216"/>
      <c r="BM14" s="216"/>
      <c r="BN14" s="216"/>
      <c r="BO14" s="216"/>
      <c r="BP14" s="216"/>
      <c r="BQ14" s="216"/>
      <c r="BR14" s="216"/>
      <c r="BS14" s="216"/>
      <c r="BT14" s="216"/>
      <c r="BU14" s="216"/>
      <c r="BV14" s="216"/>
      <c r="BW14" s="216"/>
      <c r="BX14" s="216"/>
      <c r="BY14" s="216"/>
      <c r="BZ14" s="216"/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16"/>
      <c r="CP14" s="216"/>
      <c r="CQ14" s="216"/>
      <c r="CR14" s="216"/>
      <c r="CS14" s="216"/>
      <c r="CT14" s="216"/>
      <c r="CU14" s="216"/>
      <c r="CV14" s="216"/>
      <c r="CW14" s="216"/>
      <c r="CX14" s="216"/>
      <c r="CY14" s="216"/>
      <c r="CZ14" s="216"/>
      <c r="DA14" s="216"/>
      <c r="DB14" s="216"/>
      <c r="DC14" s="216"/>
      <c r="DD14" s="216"/>
      <c r="DE14" s="216"/>
      <c r="DF14" s="216"/>
      <c r="DG14" s="216"/>
      <c r="DH14" s="216"/>
      <c r="DI14" s="216"/>
      <c r="DJ14" s="216"/>
      <c r="DK14" s="216"/>
      <c r="DL14" s="216"/>
      <c r="DM14" s="216"/>
      <c r="DN14" s="216"/>
      <c r="DO14" s="216"/>
      <c r="DP14" s="216"/>
      <c r="DQ14" s="216"/>
      <c r="DR14" s="216"/>
      <c r="DS14" s="216"/>
      <c r="DT14" s="216"/>
      <c r="DU14" s="216"/>
      <c r="DV14" s="216"/>
      <c r="DW14" s="216"/>
      <c r="DX14" s="216"/>
      <c r="DY14" s="216"/>
      <c r="DZ14" s="216"/>
      <c r="EA14" s="216"/>
      <c r="EB14" s="216"/>
      <c r="EC14" s="216"/>
      <c r="ED14" s="216"/>
    </row>
    <row r="15" spans="1:134" ht="14.25" customHeight="1">
      <c r="A15" s="11" t="s">
        <v>282</v>
      </c>
      <c r="B15" s="11" t="s">
        <v>281</v>
      </c>
      <c r="C15" s="11" t="s">
        <v>277</v>
      </c>
      <c r="D15" s="11" t="s">
        <v>436</v>
      </c>
      <c r="E15" s="11" t="s">
        <v>285</v>
      </c>
      <c r="F15" s="229">
        <v>10150.86</v>
      </c>
      <c r="G15" s="229">
        <v>10150.86</v>
      </c>
      <c r="H15" s="229">
        <v>0</v>
      </c>
      <c r="I15" s="229">
        <v>0</v>
      </c>
      <c r="J15" s="230">
        <v>0</v>
      </c>
      <c r="K15" s="229">
        <v>0</v>
      </c>
      <c r="L15" s="229">
        <v>0</v>
      </c>
      <c r="M15" s="229">
        <v>0</v>
      </c>
      <c r="N15" s="229">
        <v>0</v>
      </c>
      <c r="O15" s="229">
        <v>0</v>
      </c>
      <c r="P15" s="229">
        <v>0</v>
      </c>
      <c r="Q15" s="229">
        <v>10150.86</v>
      </c>
      <c r="R15" s="229">
        <v>0</v>
      </c>
      <c r="S15" s="229">
        <v>0</v>
      </c>
      <c r="T15" s="229">
        <v>0</v>
      </c>
      <c r="U15" s="229">
        <v>0</v>
      </c>
      <c r="V15" s="229">
        <v>0</v>
      </c>
      <c r="W15" s="229">
        <v>0</v>
      </c>
      <c r="X15" s="229">
        <v>0</v>
      </c>
      <c r="Y15" s="229">
        <v>0</v>
      </c>
      <c r="Z15" s="229">
        <v>0</v>
      </c>
      <c r="AA15" s="229">
        <v>0</v>
      </c>
      <c r="AB15" s="229">
        <v>0</v>
      </c>
      <c r="AC15" s="229">
        <v>0</v>
      </c>
      <c r="AD15" s="229">
        <v>0</v>
      </c>
      <c r="AE15" s="229">
        <v>0</v>
      </c>
      <c r="AF15" s="229">
        <v>0</v>
      </c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  <c r="BC15" s="216"/>
      <c r="BD15" s="216"/>
      <c r="BE15" s="216"/>
      <c r="BF15" s="216"/>
      <c r="BG15" s="216"/>
      <c r="BH15" s="216"/>
      <c r="BI15" s="216"/>
      <c r="BJ15" s="216"/>
      <c r="BK15" s="216"/>
      <c r="BL15" s="216"/>
      <c r="BM15" s="216"/>
      <c r="BN15" s="216"/>
      <c r="BO15" s="216"/>
      <c r="BP15" s="216"/>
      <c r="BQ15" s="216"/>
      <c r="BR15" s="216"/>
      <c r="BS15" s="216"/>
      <c r="BT15" s="216"/>
      <c r="BU15" s="216"/>
      <c r="BV15" s="216"/>
      <c r="BW15" s="216"/>
      <c r="BX15" s="216"/>
      <c r="BY15" s="216"/>
      <c r="BZ15" s="216"/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16"/>
      <c r="CP15" s="216"/>
      <c r="CQ15" s="216"/>
      <c r="CR15" s="216"/>
      <c r="CS15" s="216"/>
      <c r="CT15" s="216"/>
      <c r="CU15" s="216"/>
      <c r="CV15" s="216"/>
      <c r="CW15" s="216"/>
      <c r="CX15" s="216"/>
      <c r="CY15" s="216"/>
      <c r="CZ15" s="216"/>
      <c r="DA15" s="216"/>
      <c r="DB15" s="216"/>
      <c r="DC15" s="216"/>
      <c r="DD15" s="216"/>
      <c r="DE15" s="216"/>
      <c r="DF15" s="216"/>
      <c r="DG15" s="216"/>
      <c r="DH15" s="216"/>
      <c r="DI15" s="216"/>
      <c r="DJ15" s="216"/>
      <c r="DK15" s="216"/>
      <c r="DL15" s="216"/>
      <c r="DM15" s="216"/>
      <c r="DN15" s="216"/>
      <c r="DO15" s="216"/>
      <c r="DP15" s="216"/>
      <c r="DQ15" s="216"/>
      <c r="DR15" s="216"/>
      <c r="DS15" s="216"/>
      <c r="DT15" s="216"/>
      <c r="DU15" s="216"/>
      <c r="DV15" s="216"/>
      <c r="DW15" s="216"/>
      <c r="DX15" s="216"/>
      <c r="DY15" s="216"/>
      <c r="DZ15" s="216"/>
      <c r="EA15" s="216"/>
      <c r="EB15" s="216"/>
      <c r="EC15" s="216"/>
      <c r="ED15" s="216"/>
    </row>
    <row r="16" spans="1:134" ht="14.25" customHeight="1">
      <c r="A16" s="11" t="s">
        <v>286</v>
      </c>
      <c r="B16" s="11" t="s">
        <v>287</v>
      </c>
      <c r="C16" s="11" t="s">
        <v>277</v>
      </c>
      <c r="D16" s="11" t="s">
        <v>436</v>
      </c>
      <c r="E16" s="11" t="s">
        <v>288</v>
      </c>
      <c r="F16" s="229">
        <v>77382.31</v>
      </c>
      <c r="G16" s="229">
        <v>77382.31</v>
      </c>
      <c r="H16" s="229">
        <v>0</v>
      </c>
      <c r="I16" s="229">
        <v>0</v>
      </c>
      <c r="J16" s="230">
        <v>0</v>
      </c>
      <c r="K16" s="229">
        <v>0</v>
      </c>
      <c r="L16" s="229">
        <v>0</v>
      </c>
      <c r="M16" s="229">
        <v>0</v>
      </c>
      <c r="N16" s="229">
        <v>0</v>
      </c>
      <c r="O16" s="229">
        <v>77382.31</v>
      </c>
      <c r="P16" s="229">
        <v>0</v>
      </c>
      <c r="Q16" s="229">
        <v>0</v>
      </c>
      <c r="R16" s="229">
        <v>0</v>
      </c>
      <c r="S16" s="229">
        <v>0</v>
      </c>
      <c r="T16" s="229">
        <v>0</v>
      </c>
      <c r="U16" s="229">
        <v>0</v>
      </c>
      <c r="V16" s="229">
        <v>0</v>
      </c>
      <c r="W16" s="229">
        <v>0</v>
      </c>
      <c r="X16" s="229">
        <v>0</v>
      </c>
      <c r="Y16" s="229">
        <v>0</v>
      </c>
      <c r="Z16" s="229">
        <v>0</v>
      </c>
      <c r="AA16" s="229">
        <v>0</v>
      </c>
      <c r="AB16" s="229">
        <v>0</v>
      </c>
      <c r="AC16" s="229">
        <v>0</v>
      </c>
      <c r="AD16" s="229">
        <v>0</v>
      </c>
      <c r="AE16" s="229">
        <v>0</v>
      </c>
      <c r="AF16" s="229">
        <v>0</v>
      </c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  <c r="BC16" s="216"/>
      <c r="BD16" s="216"/>
      <c r="BE16" s="216"/>
      <c r="BF16" s="216"/>
      <c r="BG16" s="216"/>
      <c r="BH16" s="216"/>
      <c r="BI16" s="216"/>
      <c r="BJ16" s="216"/>
      <c r="BK16" s="216"/>
      <c r="BL16" s="216"/>
      <c r="BM16" s="216"/>
      <c r="BN16" s="216"/>
      <c r="BO16" s="216"/>
      <c r="BP16" s="216"/>
      <c r="BQ16" s="216"/>
      <c r="BR16" s="216"/>
      <c r="BS16" s="216"/>
      <c r="BT16" s="216"/>
      <c r="BU16" s="216"/>
      <c r="BV16" s="216"/>
      <c r="BW16" s="216"/>
      <c r="BX16" s="216"/>
      <c r="BY16" s="216"/>
      <c r="BZ16" s="216"/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16"/>
      <c r="CP16" s="216"/>
      <c r="CQ16" s="216"/>
      <c r="CR16" s="216"/>
      <c r="CS16" s="216"/>
      <c r="CT16" s="216"/>
      <c r="CU16" s="216"/>
      <c r="CV16" s="216"/>
      <c r="CW16" s="216"/>
      <c r="CX16" s="216"/>
      <c r="CY16" s="216"/>
      <c r="CZ16" s="216"/>
      <c r="DA16" s="216"/>
      <c r="DB16" s="216"/>
      <c r="DC16" s="216"/>
      <c r="DD16" s="216"/>
      <c r="DE16" s="216"/>
      <c r="DF16" s="216"/>
      <c r="DG16" s="216"/>
      <c r="DH16" s="216"/>
      <c r="DI16" s="216"/>
      <c r="DJ16" s="216"/>
      <c r="DK16" s="216"/>
      <c r="DL16" s="216"/>
      <c r="DM16" s="216"/>
      <c r="DN16" s="216"/>
      <c r="DO16" s="216"/>
      <c r="DP16" s="216"/>
      <c r="DQ16" s="216"/>
      <c r="DR16" s="216"/>
      <c r="DS16" s="216"/>
      <c r="DT16" s="216"/>
      <c r="DU16" s="216"/>
      <c r="DV16" s="216"/>
      <c r="DW16" s="216"/>
      <c r="DX16" s="216"/>
      <c r="DY16" s="216"/>
      <c r="DZ16" s="216"/>
      <c r="EA16" s="216"/>
      <c r="EB16" s="216"/>
      <c r="EC16" s="216"/>
      <c r="ED16" s="216"/>
    </row>
    <row r="17" spans="1:134" ht="14.25" customHeight="1">
      <c r="A17" s="11" t="s">
        <v>289</v>
      </c>
      <c r="B17" s="11" t="s">
        <v>290</v>
      </c>
      <c r="C17" s="11" t="s">
        <v>277</v>
      </c>
      <c r="D17" s="11" t="s">
        <v>436</v>
      </c>
      <c r="E17" s="11" t="s">
        <v>291</v>
      </c>
      <c r="F17" s="229">
        <v>296508</v>
      </c>
      <c r="G17" s="229">
        <v>296508</v>
      </c>
      <c r="H17" s="229">
        <v>0</v>
      </c>
      <c r="I17" s="229">
        <v>0</v>
      </c>
      <c r="J17" s="230">
        <v>0</v>
      </c>
      <c r="K17" s="229">
        <v>0</v>
      </c>
      <c r="L17" s="229">
        <v>0</v>
      </c>
      <c r="M17" s="229">
        <v>0</v>
      </c>
      <c r="N17" s="229">
        <v>0</v>
      </c>
      <c r="O17" s="229">
        <v>0</v>
      </c>
      <c r="P17" s="229">
        <v>0</v>
      </c>
      <c r="Q17" s="229">
        <v>0</v>
      </c>
      <c r="R17" s="229">
        <v>296508</v>
      </c>
      <c r="S17" s="229">
        <v>0</v>
      </c>
      <c r="T17" s="229">
        <v>0</v>
      </c>
      <c r="U17" s="229">
        <v>0</v>
      </c>
      <c r="V17" s="229">
        <v>0</v>
      </c>
      <c r="W17" s="229">
        <v>0</v>
      </c>
      <c r="X17" s="229">
        <v>0</v>
      </c>
      <c r="Y17" s="229">
        <v>0</v>
      </c>
      <c r="Z17" s="229">
        <v>0</v>
      </c>
      <c r="AA17" s="229">
        <v>0</v>
      </c>
      <c r="AB17" s="229">
        <v>0</v>
      </c>
      <c r="AC17" s="229">
        <v>0</v>
      </c>
      <c r="AD17" s="229">
        <v>0</v>
      </c>
      <c r="AE17" s="229">
        <v>0</v>
      </c>
      <c r="AF17" s="229">
        <v>0</v>
      </c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  <c r="BC17" s="216"/>
      <c r="BD17" s="216"/>
      <c r="BE17" s="216"/>
      <c r="BF17" s="216"/>
      <c r="BG17" s="216"/>
      <c r="BH17" s="216"/>
      <c r="BI17" s="216"/>
      <c r="BJ17" s="216"/>
      <c r="BK17" s="216"/>
      <c r="BL17" s="216"/>
      <c r="BM17" s="216"/>
      <c r="BN17" s="216"/>
      <c r="BO17" s="216"/>
      <c r="BP17" s="216"/>
      <c r="BQ17" s="216"/>
      <c r="BR17" s="216"/>
      <c r="BS17" s="216"/>
      <c r="BT17" s="216"/>
      <c r="BU17" s="216"/>
      <c r="BV17" s="216"/>
      <c r="BW17" s="216"/>
      <c r="BX17" s="216"/>
      <c r="BY17" s="216"/>
      <c r="BZ17" s="216"/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16"/>
      <c r="CP17" s="216"/>
      <c r="CQ17" s="216"/>
      <c r="CR17" s="216"/>
      <c r="CS17" s="216"/>
      <c r="CT17" s="216"/>
      <c r="CU17" s="216"/>
      <c r="CV17" s="216"/>
      <c r="CW17" s="216"/>
      <c r="CX17" s="216"/>
      <c r="CY17" s="216"/>
      <c r="CZ17" s="216"/>
      <c r="DA17" s="216"/>
      <c r="DB17" s="216"/>
      <c r="DC17" s="216"/>
      <c r="DD17" s="216"/>
      <c r="DE17" s="216"/>
      <c r="DF17" s="216"/>
      <c r="DG17" s="216"/>
      <c r="DH17" s="216"/>
      <c r="DI17" s="216"/>
      <c r="DJ17" s="216"/>
      <c r="DK17" s="216"/>
      <c r="DL17" s="216"/>
      <c r="DM17" s="216"/>
      <c r="DN17" s="216"/>
      <c r="DO17" s="216"/>
      <c r="DP17" s="216"/>
      <c r="DQ17" s="216"/>
      <c r="DR17" s="216"/>
      <c r="DS17" s="216"/>
      <c r="DT17" s="216"/>
      <c r="DU17" s="216"/>
      <c r="DV17" s="216"/>
      <c r="DW17" s="216"/>
      <c r="DX17" s="216"/>
      <c r="DY17" s="216"/>
      <c r="DZ17" s="216"/>
      <c r="EA17" s="216"/>
      <c r="EB17" s="216"/>
      <c r="EC17" s="216"/>
      <c r="ED17" s="216"/>
    </row>
    <row r="18" spans="1:134" ht="14.25" customHeight="1">
      <c r="A18" s="11"/>
      <c r="B18" s="11"/>
      <c r="C18" s="11"/>
      <c r="D18" s="11" t="s">
        <v>444</v>
      </c>
      <c r="E18" s="11" t="s">
        <v>445</v>
      </c>
      <c r="F18" s="229">
        <f t="shared" ref="F18:AF18" si="3">SUM(F19:F24)</f>
        <v>712945.59</v>
      </c>
      <c r="G18" s="229">
        <f t="shared" si="3"/>
        <v>712945.59</v>
      </c>
      <c r="H18" s="229">
        <f t="shared" si="3"/>
        <v>320412</v>
      </c>
      <c r="I18" s="229">
        <f t="shared" si="3"/>
        <v>12720</v>
      </c>
      <c r="J18" s="230">
        <f t="shared" si="3"/>
        <v>0</v>
      </c>
      <c r="K18" s="229">
        <f t="shared" si="3"/>
        <v>23760</v>
      </c>
      <c r="L18" s="229">
        <f t="shared" si="3"/>
        <v>114324</v>
      </c>
      <c r="M18" s="229">
        <f t="shared" si="3"/>
        <v>81610.720000000001</v>
      </c>
      <c r="N18" s="229">
        <f t="shared" si="3"/>
        <v>40805.360000000001</v>
      </c>
      <c r="O18" s="229">
        <f t="shared" si="3"/>
        <v>31275.13</v>
      </c>
      <c r="P18" s="229">
        <f t="shared" si="3"/>
        <v>0</v>
      </c>
      <c r="Q18" s="229">
        <f t="shared" si="3"/>
        <v>4614.38</v>
      </c>
      <c r="R18" s="229">
        <f t="shared" si="3"/>
        <v>83424</v>
      </c>
      <c r="S18" s="229">
        <f t="shared" si="3"/>
        <v>0</v>
      </c>
      <c r="T18" s="229">
        <f t="shared" si="3"/>
        <v>0</v>
      </c>
      <c r="U18" s="229">
        <f t="shared" si="3"/>
        <v>0</v>
      </c>
      <c r="V18" s="229">
        <f t="shared" si="3"/>
        <v>0</v>
      </c>
      <c r="W18" s="229">
        <f t="shared" si="3"/>
        <v>0</v>
      </c>
      <c r="X18" s="229">
        <f t="shared" si="3"/>
        <v>0</v>
      </c>
      <c r="Y18" s="229">
        <f t="shared" si="3"/>
        <v>0</v>
      </c>
      <c r="Z18" s="229">
        <f t="shared" si="3"/>
        <v>0</v>
      </c>
      <c r="AA18" s="229">
        <f t="shared" si="3"/>
        <v>0</v>
      </c>
      <c r="AB18" s="229">
        <f t="shared" si="3"/>
        <v>0</v>
      </c>
      <c r="AC18" s="229">
        <f t="shared" si="3"/>
        <v>0</v>
      </c>
      <c r="AD18" s="229">
        <f t="shared" si="3"/>
        <v>0</v>
      </c>
      <c r="AE18" s="229">
        <f t="shared" si="3"/>
        <v>0</v>
      </c>
      <c r="AF18" s="229">
        <f t="shared" si="3"/>
        <v>0</v>
      </c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  <c r="BC18" s="216"/>
      <c r="BD18" s="216"/>
      <c r="BE18" s="216"/>
      <c r="BF18" s="216"/>
      <c r="BG18" s="216"/>
      <c r="BH18" s="216"/>
      <c r="BI18" s="216"/>
      <c r="BJ18" s="216"/>
      <c r="BK18" s="216"/>
      <c r="BL18" s="216"/>
      <c r="BM18" s="216"/>
      <c r="BN18" s="216"/>
      <c r="BO18" s="216"/>
      <c r="BP18" s="216"/>
      <c r="BQ18" s="216"/>
      <c r="BR18" s="216"/>
      <c r="BS18" s="216"/>
      <c r="BT18" s="216"/>
      <c r="BU18" s="216"/>
      <c r="BV18" s="216"/>
      <c r="BW18" s="216"/>
      <c r="BX18" s="216"/>
      <c r="BY18" s="216"/>
      <c r="BZ18" s="216"/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16"/>
      <c r="CP18" s="216"/>
      <c r="CQ18" s="216"/>
      <c r="CR18" s="216"/>
      <c r="CS18" s="216"/>
      <c r="CT18" s="216"/>
      <c r="CU18" s="216"/>
      <c r="CV18" s="216"/>
      <c r="CW18" s="216"/>
      <c r="CX18" s="216"/>
      <c r="CY18" s="216"/>
      <c r="CZ18" s="216"/>
      <c r="DA18" s="216"/>
      <c r="DB18" s="216"/>
      <c r="DC18" s="216"/>
      <c r="DD18" s="216"/>
      <c r="DE18" s="216"/>
      <c r="DF18" s="216"/>
      <c r="DG18" s="216"/>
      <c r="DH18" s="216"/>
      <c r="DI18" s="216"/>
      <c r="DJ18" s="216"/>
      <c r="DK18" s="216"/>
      <c r="DL18" s="216"/>
      <c r="DM18" s="216"/>
      <c r="DN18" s="216"/>
      <c r="DO18" s="216"/>
      <c r="DP18" s="216"/>
      <c r="DQ18" s="216"/>
      <c r="DR18" s="216"/>
      <c r="DS18" s="216"/>
      <c r="DT18" s="216"/>
      <c r="DU18" s="216"/>
      <c r="DV18" s="216"/>
      <c r="DW18" s="216"/>
      <c r="DX18" s="216"/>
      <c r="DY18" s="216"/>
      <c r="DZ18" s="216"/>
      <c r="EA18" s="216"/>
      <c r="EB18" s="216"/>
      <c r="EC18" s="216"/>
      <c r="ED18" s="216"/>
    </row>
    <row r="19" spans="1:134" ht="14.25" customHeight="1">
      <c r="A19" s="11" t="s">
        <v>435</v>
      </c>
      <c r="B19" s="11" t="s">
        <v>441</v>
      </c>
      <c r="C19" s="11" t="s">
        <v>276</v>
      </c>
      <c r="D19" s="11" t="s">
        <v>446</v>
      </c>
      <c r="E19" s="11" t="s">
        <v>447</v>
      </c>
      <c r="F19" s="229">
        <v>471216</v>
      </c>
      <c r="G19" s="229">
        <v>471216</v>
      </c>
      <c r="H19" s="229">
        <v>320412</v>
      </c>
      <c r="I19" s="229">
        <v>12720</v>
      </c>
      <c r="J19" s="230">
        <v>0</v>
      </c>
      <c r="K19" s="229">
        <v>23760</v>
      </c>
      <c r="L19" s="229">
        <v>114324</v>
      </c>
      <c r="M19" s="229">
        <v>0</v>
      </c>
      <c r="N19" s="229">
        <v>0</v>
      </c>
      <c r="O19" s="229">
        <v>0</v>
      </c>
      <c r="P19" s="229">
        <v>0</v>
      </c>
      <c r="Q19" s="229">
        <v>0</v>
      </c>
      <c r="R19" s="229">
        <v>0</v>
      </c>
      <c r="S19" s="229">
        <v>0</v>
      </c>
      <c r="T19" s="229">
        <v>0</v>
      </c>
      <c r="U19" s="229">
        <v>0</v>
      </c>
      <c r="V19" s="229">
        <v>0</v>
      </c>
      <c r="W19" s="229">
        <v>0</v>
      </c>
      <c r="X19" s="229">
        <v>0</v>
      </c>
      <c r="Y19" s="229">
        <v>0</v>
      </c>
      <c r="Z19" s="229">
        <v>0</v>
      </c>
      <c r="AA19" s="229">
        <v>0</v>
      </c>
      <c r="AB19" s="229">
        <v>0</v>
      </c>
      <c r="AC19" s="229">
        <v>0</v>
      </c>
      <c r="AD19" s="229">
        <v>0</v>
      </c>
      <c r="AE19" s="229">
        <v>0</v>
      </c>
      <c r="AF19" s="229">
        <v>0</v>
      </c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  <c r="BC19" s="216"/>
      <c r="BD19" s="216"/>
      <c r="BE19" s="216"/>
      <c r="BF19" s="216"/>
      <c r="BG19" s="216"/>
      <c r="BH19" s="216"/>
      <c r="BI19" s="216"/>
      <c r="BJ19" s="216"/>
      <c r="BK19" s="216"/>
      <c r="BL19" s="216"/>
      <c r="BM19" s="216"/>
      <c r="BN19" s="216"/>
      <c r="BO19" s="216"/>
      <c r="BP19" s="216"/>
      <c r="BQ19" s="216"/>
      <c r="BR19" s="216"/>
      <c r="BS19" s="216"/>
      <c r="BT19" s="216"/>
      <c r="BU19" s="216"/>
      <c r="BV19" s="216"/>
      <c r="BW19" s="216"/>
      <c r="BX19" s="216"/>
      <c r="BY19" s="216"/>
      <c r="BZ19" s="216"/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16"/>
      <c r="CP19" s="216"/>
      <c r="CQ19" s="216"/>
      <c r="CR19" s="216"/>
      <c r="CS19" s="216"/>
      <c r="CT19" s="216"/>
      <c r="CU19" s="216"/>
      <c r="CV19" s="216"/>
      <c r="CW19" s="216"/>
      <c r="CX19" s="216"/>
      <c r="CY19" s="216"/>
      <c r="CZ19" s="216"/>
      <c r="DA19" s="216"/>
      <c r="DB19" s="216"/>
      <c r="DC19" s="216"/>
      <c r="DD19" s="216"/>
      <c r="DE19" s="216"/>
      <c r="DF19" s="216"/>
      <c r="DG19" s="216"/>
      <c r="DH19" s="216"/>
      <c r="DI19" s="216"/>
      <c r="DJ19" s="216"/>
      <c r="DK19" s="216"/>
      <c r="DL19" s="216"/>
      <c r="DM19" s="216"/>
      <c r="DN19" s="216"/>
      <c r="DO19" s="216"/>
      <c r="DP19" s="216"/>
      <c r="DQ19" s="216"/>
      <c r="DR19" s="216"/>
      <c r="DS19" s="216"/>
      <c r="DT19" s="216"/>
      <c r="DU19" s="216"/>
      <c r="DV19" s="216"/>
      <c r="DW19" s="216"/>
      <c r="DX19" s="216"/>
      <c r="DY19" s="216"/>
      <c r="DZ19" s="216"/>
      <c r="EA19" s="216"/>
      <c r="EB19" s="216"/>
      <c r="EC19" s="216"/>
      <c r="ED19" s="216"/>
    </row>
    <row r="20" spans="1:134" ht="14.25" customHeight="1">
      <c r="A20" s="11" t="s">
        <v>282</v>
      </c>
      <c r="B20" s="11" t="s">
        <v>279</v>
      </c>
      <c r="C20" s="11" t="s">
        <v>279</v>
      </c>
      <c r="D20" s="11" t="s">
        <v>446</v>
      </c>
      <c r="E20" s="11" t="s">
        <v>283</v>
      </c>
      <c r="F20" s="229">
        <v>81610.720000000001</v>
      </c>
      <c r="G20" s="229">
        <v>81610.720000000001</v>
      </c>
      <c r="H20" s="229">
        <v>0</v>
      </c>
      <c r="I20" s="229">
        <v>0</v>
      </c>
      <c r="J20" s="230">
        <v>0</v>
      </c>
      <c r="K20" s="229">
        <v>0</v>
      </c>
      <c r="L20" s="229">
        <v>0</v>
      </c>
      <c r="M20" s="229">
        <v>81610.720000000001</v>
      </c>
      <c r="N20" s="229">
        <v>0</v>
      </c>
      <c r="O20" s="229">
        <v>0</v>
      </c>
      <c r="P20" s="229">
        <v>0</v>
      </c>
      <c r="Q20" s="229">
        <v>0</v>
      </c>
      <c r="R20" s="229">
        <v>0</v>
      </c>
      <c r="S20" s="229">
        <v>0</v>
      </c>
      <c r="T20" s="229">
        <v>0</v>
      </c>
      <c r="U20" s="229">
        <v>0</v>
      </c>
      <c r="V20" s="229">
        <v>0</v>
      </c>
      <c r="W20" s="229">
        <v>0</v>
      </c>
      <c r="X20" s="229">
        <v>0</v>
      </c>
      <c r="Y20" s="229">
        <v>0</v>
      </c>
      <c r="Z20" s="229">
        <v>0</v>
      </c>
      <c r="AA20" s="229">
        <v>0</v>
      </c>
      <c r="AB20" s="229">
        <v>0</v>
      </c>
      <c r="AC20" s="229">
        <v>0</v>
      </c>
      <c r="AD20" s="229">
        <v>0</v>
      </c>
      <c r="AE20" s="229">
        <v>0</v>
      </c>
      <c r="AF20" s="229">
        <v>0</v>
      </c>
    </row>
    <row r="21" spans="1:134" ht="14.25" customHeight="1">
      <c r="A21" s="11" t="s">
        <v>282</v>
      </c>
      <c r="B21" s="11" t="s">
        <v>279</v>
      </c>
      <c r="C21" s="11" t="s">
        <v>278</v>
      </c>
      <c r="D21" s="11" t="s">
        <v>446</v>
      </c>
      <c r="E21" s="11" t="s">
        <v>284</v>
      </c>
      <c r="F21" s="229">
        <v>40805.360000000001</v>
      </c>
      <c r="G21" s="229">
        <v>40805.360000000001</v>
      </c>
      <c r="H21" s="229">
        <v>0</v>
      </c>
      <c r="I21" s="229">
        <v>0</v>
      </c>
      <c r="J21" s="230">
        <v>0</v>
      </c>
      <c r="K21" s="229">
        <v>0</v>
      </c>
      <c r="L21" s="229">
        <v>0</v>
      </c>
      <c r="M21" s="229">
        <v>0</v>
      </c>
      <c r="N21" s="229">
        <v>40805.360000000001</v>
      </c>
      <c r="O21" s="229">
        <v>0</v>
      </c>
      <c r="P21" s="229">
        <v>0</v>
      </c>
      <c r="Q21" s="229">
        <v>0</v>
      </c>
      <c r="R21" s="229">
        <v>0</v>
      </c>
      <c r="S21" s="229">
        <v>0</v>
      </c>
      <c r="T21" s="229">
        <v>0</v>
      </c>
      <c r="U21" s="229">
        <v>0</v>
      </c>
      <c r="V21" s="229">
        <v>0</v>
      </c>
      <c r="W21" s="229">
        <v>0</v>
      </c>
      <c r="X21" s="229">
        <v>0</v>
      </c>
      <c r="Y21" s="229">
        <v>0</v>
      </c>
      <c r="Z21" s="229">
        <v>0</v>
      </c>
      <c r="AA21" s="229">
        <v>0</v>
      </c>
      <c r="AB21" s="229">
        <v>0</v>
      </c>
      <c r="AC21" s="229">
        <v>0</v>
      </c>
      <c r="AD21" s="229">
        <v>0</v>
      </c>
      <c r="AE21" s="229">
        <v>0</v>
      </c>
      <c r="AF21" s="229">
        <v>0</v>
      </c>
    </row>
    <row r="22" spans="1:134" ht="14.25" customHeight="1">
      <c r="A22" s="11" t="s">
        <v>282</v>
      </c>
      <c r="B22" s="11" t="s">
        <v>281</v>
      </c>
      <c r="C22" s="11" t="s">
        <v>277</v>
      </c>
      <c r="D22" s="11" t="s">
        <v>446</v>
      </c>
      <c r="E22" s="11" t="s">
        <v>285</v>
      </c>
      <c r="F22" s="229">
        <v>4614.38</v>
      </c>
      <c r="G22" s="229">
        <v>4614.38</v>
      </c>
      <c r="H22" s="229">
        <v>0</v>
      </c>
      <c r="I22" s="229">
        <v>0</v>
      </c>
      <c r="J22" s="230">
        <v>0</v>
      </c>
      <c r="K22" s="229">
        <v>0</v>
      </c>
      <c r="L22" s="229">
        <v>0</v>
      </c>
      <c r="M22" s="229">
        <v>0</v>
      </c>
      <c r="N22" s="229">
        <v>0</v>
      </c>
      <c r="O22" s="229">
        <v>0</v>
      </c>
      <c r="P22" s="229">
        <v>0</v>
      </c>
      <c r="Q22" s="229">
        <v>4614.38</v>
      </c>
      <c r="R22" s="229">
        <v>0</v>
      </c>
      <c r="S22" s="229">
        <v>0</v>
      </c>
      <c r="T22" s="229">
        <v>0</v>
      </c>
      <c r="U22" s="229">
        <v>0</v>
      </c>
      <c r="V22" s="229">
        <v>0</v>
      </c>
      <c r="W22" s="229">
        <v>0</v>
      </c>
      <c r="X22" s="229">
        <v>0</v>
      </c>
      <c r="Y22" s="229">
        <v>0</v>
      </c>
      <c r="Z22" s="229">
        <v>0</v>
      </c>
      <c r="AA22" s="229">
        <v>0</v>
      </c>
      <c r="AB22" s="229">
        <v>0</v>
      </c>
      <c r="AC22" s="229">
        <v>0</v>
      </c>
      <c r="AD22" s="229">
        <v>0</v>
      </c>
      <c r="AE22" s="229">
        <v>0</v>
      </c>
      <c r="AF22" s="229">
        <v>0</v>
      </c>
    </row>
    <row r="23" spans="1:134" ht="14.25" customHeight="1">
      <c r="A23" s="11" t="s">
        <v>286</v>
      </c>
      <c r="B23" s="11" t="s">
        <v>287</v>
      </c>
      <c r="C23" s="11" t="s">
        <v>290</v>
      </c>
      <c r="D23" s="11" t="s">
        <v>446</v>
      </c>
      <c r="E23" s="11" t="s">
        <v>448</v>
      </c>
      <c r="F23" s="229">
        <v>31275.13</v>
      </c>
      <c r="G23" s="229">
        <v>31275.13</v>
      </c>
      <c r="H23" s="229">
        <v>0</v>
      </c>
      <c r="I23" s="229">
        <v>0</v>
      </c>
      <c r="J23" s="230">
        <v>0</v>
      </c>
      <c r="K23" s="229">
        <v>0</v>
      </c>
      <c r="L23" s="229">
        <v>0</v>
      </c>
      <c r="M23" s="229">
        <v>0</v>
      </c>
      <c r="N23" s="229">
        <v>0</v>
      </c>
      <c r="O23" s="229">
        <v>31275.13</v>
      </c>
      <c r="P23" s="229">
        <v>0</v>
      </c>
      <c r="Q23" s="229">
        <v>0</v>
      </c>
      <c r="R23" s="229">
        <v>0</v>
      </c>
      <c r="S23" s="229">
        <v>0</v>
      </c>
      <c r="T23" s="229">
        <v>0</v>
      </c>
      <c r="U23" s="229">
        <v>0</v>
      </c>
      <c r="V23" s="229">
        <v>0</v>
      </c>
      <c r="W23" s="229">
        <v>0</v>
      </c>
      <c r="X23" s="229">
        <v>0</v>
      </c>
      <c r="Y23" s="229">
        <v>0</v>
      </c>
      <c r="Z23" s="229">
        <v>0</v>
      </c>
      <c r="AA23" s="229">
        <v>0</v>
      </c>
      <c r="AB23" s="229">
        <v>0</v>
      </c>
      <c r="AC23" s="229">
        <v>0</v>
      </c>
      <c r="AD23" s="229">
        <v>0</v>
      </c>
      <c r="AE23" s="229">
        <v>0</v>
      </c>
      <c r="AF23" s="229">
        <v>0</v>
      </c>
    </row>
    <row r="24" spans="1:134" ht="14.25" customHeight="1">
      <c r="A24" s="11" t="s">
        <v>289</v>
      </c>
      <c r="B24" s="11" t="s">
        <v>290</v>
      </c>
      <c r="C24" s="11" t="s">
        <v>277</v>
      </c>
      <c r="D24" s="11" t="s">
        <v>446</v>
      </c>
      <c r="E24" s="11" t="s">
        <v>291</v>
      </c>
      <c r="F24" s="229">
        <v>83424</v>
      </c>
      <c r="G24" s="229">
        <v>83424</v>
      </c>
      <c r="H24" s="229">
        <v>0</v>
      </c>
      <c r="I24" s="229">
        <v>0</v>
      </c>
      <c r="J24" s="230">
        <v>0</v>
      </c>
      <c r="K24" s="229">
        <v>0</v>
      </c>
      <c r="L24" s="229">
        <v>0</v>
      </c>
      <c r="M24" s="229">
        <v>0</v>
      </c>
      <c r="N24" s="229">
        <v>0</v>
      </c>
      <c r="O24" s="229">
        <v>0</v>
      </c>
      <c r="P24" s="229">
        <v>0</v>
      </c>
      <c r="Q24" s="229">
        <v>0</v>
      </c>
      <c r="R24" s="229">
        <v>83424</v>
      </c>
      <c r="S24" s="229">
        <v>0</v>
      </c>
      <c r="T24" s="229">
        <v>0</v>
      </c>
      <c r="U24" s="229">
        <v>0</v>
      </c>
      <c r="V24" s="229">
        <v>0</v>
      </c>
      <c r="W24" s="229">
        <v>0</v>
      </c>
      <c r="X24" s="229">
        <v>0</v>
      </c>
      <c r="Y24" s="229">
        <v>0</v>
      </c>
      <c r="Z24" s="229">
        <v>0</v>
      </c>
      <c r="AA24" s="229">
        <v>0</v>
      </c>
      <c r="AB24" s="229">
        <v>0</v>
      </c>
      <c r="AC24" s="229">
        <v>0</v>
      </c>
      <c r="AD24" s="229">
        <v>0</v>
      </c>
      <c r="AE24" s="229">
        <v>0</v>
      </c>
      <c r="AF24" s="229">
        <v>0</v>
      </c>
    </row>
    <row r="25" spans="1:134" ht="14.25" customHeight="1">
      <c r="A25" s="11"/>
      <c r="B25" s="11"/>
      <c r="C25" s="11"/>
      <c r="D25" s="11" t="s">
        <v>449</v>
      </c>
      <c r="E25" s="11" t="s">
        <v>450</v>
      </c>
      <c r="F25" s="229">
        <f t="shared" ref="F25:AF25" si="4">SUM(F26:F33)</f>
        <v>4650603.8</v>
      </c>
      <c r="G25" s="229">
        <f t="shared" si="4"/>
        <v>4514457.38</v>
      </c>
      <c r="H25" s="229">
        <f t="shared" si="4"/>
        <v>2046312</v>
      </c>
      <c r="I25" s="229">
        <f t="shared" si="4"/>
        <v>60228</v>
      </c>
      <c r="J25" s="230">
        <f t="shared" si="4"/>
        <v>0</v>
      </c>
      <c r="K25" s="229">
        <f t="shared" si="4"/>
        <v>138600</v>
      </c>
      <c r="L25" s="229">
        <f t="shared" si="4"/>
        <v>727932</v>
      </c>
      <c r="M25" s="229">
        <f t="shared" si="4"/>
        <v>520916</v>
      </c>
      <c r="N25" s="229">
        <f t="shared" si="4"/>
        <v>260458</v>
      </c>
      <c r="O25" s="229">
        <f t="shared" si="4"/>
        <v>198886.69</v>
      </c>
      <c r="P25" s="229">
        <f t="shared" si="4"/>
        <v>0</v>
      </c>
      <c r="Q25" s="229">
        <f t="shared" si="4"/>
        <v>29344.69</v>
      </c>
      <c r="R25" s="229">
        <f t="shared" si="4"/>
        <v>531780</v>
      </c>
      <c r="S25" s="229">
        <f t="shared" si="4"/>
        <v>0</v>
      </c>
      <c r="T25" s="229">
        <f t="shared" si="4"/>
        <v>0</v>
      </c>
      <c r="U25" s="229">
        <f t="shared" si="4"/>
        <v>136146.42000000001</v>
      </c>
      <c r="V25" s="229">
        <f t="shared" si="4"/>
        <v>129191.1</v>
      </c>
      <c r="W25" s="229">
        <f t="shared" si="4"/>
        <v>0</v>
      </c>
      <c r="X25" s="229">
        <f t="shared" si="4"/>
        <v>0</v>
      </c>
      <c r="Y25" s="229">
        <f t="shared" si="4"/>
        <v>0</v>
      </c>
      <c r="Z25" s="229">
        <f t="shared" si="4"/>
        <v>6415.32</v>
      </c>
      <c r="AA25" s="229">
        <f t="shared" si="4"/>
        <v>0</v>
      </c>
      <c r="AB25" s="229">
        <f t="shared" si="4"/>
        <v>0</v>
      </c>
      <c r="AC25" s="229">
        <f t="shared" si="4"/>
        <v>0</v>
      </c>
      <c r="AD25" s="229">
        <f t="shared" si="4"/>
        <v>540</v>
      </c>
      <c r="AE25" s="229">
        <f t="shared" si="4"/>
        <v>0</v>
      </c>
      <c r="AF25" s="229">
        <f t="shared" si="4"/>
        <v>0</v>
      </c>
    </row>
    <row r="26" spans="1:134" ht="14.25" customHeight="1">
      <c r="A26" s="11" t="s">
        <v>435</v>
      </c>
      <c r="B26" s="11" t="s">
        <v>452</v>
      </c>
      <c r="C26" s="11" t="s">
        <v>277</v>
      </c>
      <c r="D26" s="11" t="s">
        <v>451</v>
      </c>
      <c r="E26" s="11" t="s">
        <v>453</v>
      </c>
      <c r="F26" s="229">
        <v>2973612</v>
      </c>
      <c r="G26" s="229">
        <v>2973072</v>
      </c>
      <c r="H26" s="229">
        <v>2046312</v>
      </c>
      <c r="I26" s="229">
        <v>60228</v>
      </c>
      <c r="J26" s="230">
        <v>0</v>
      </c>
      <c r="K26" s="229">
        <v>138600</v>
      </c>
      <c r="L26" s="229">
        <v>727932</v>
      </c>
      <c r="M26" s="229">
        <v>0</v>
      </c>
      <c r="N26" s="229">
        <v>0</v>
      </c>
      <c r="O26" s="229">
        <v>0</v>
      </c>
      <c r="P26" s="229">
        <v>0</v>
      </c>
      <c r="Q26" s="229">
        <v>0</v>
      </c>
      <c r="R26" s="229">
        <v>0</v>
      </c>
      <c r="S26" s="229">
        <v>0</v>
      </c>
      <c r="T26" s="229">
        <v>0</v>
      </c>
      <c r="U26" s="229">
        <v>540</v>
      </c>
      <c r="V26" s="229">
        <v>0</v>
      </c>
      <c r="W26" s="229">
        <v>0</v>
      </c>
      <c r="X26" s="229">
        <v>0</v>
      </c>
      <c r="Y26" s="229">
        <v>0</v>
      </c>
      <c r="Z26" s="229">
        <v>0</v>
      </c>
      <c r="AA26" s="229">
        <v>0</v>
      </c>
      <c r="AB26" s="229">
        <v>0</v>
      </c>
      <c r="AC26" s="229">
        <v>0</v>
      </c>
      <c r="AD26" s="229">
        <v>540</v>
      </c>
      <c r="AE26" s="229">
        <v>0</v>
      </c>
      <c r="AF26" s="229">
        <v>0</v>
      </c>
    </row>
    <row r="27" spans="1:134" ht="14.25" customHeight="1">
      <c r="A27" s="11" t="s">
        <v>282</v>
      </c>
      <c r="B27" s="11" t="s">
        <v>279</v>
      </c>
      <c r="C27" s="11" t="s">
        <v>279</v>
      </c>
      <c r="D27" s="11" t="s">
        <v>451</v>
      </c>
      <c r="E27" s="11" t="s">
        <v>283</v>
      </c>
      <c r="F27" s="229">
        <v>520916</v>
      </c>
      <c r="G27" s="229">
        <v>520916</v>
      </c>
      <c r="H27" s="229">
        <v>0</v>
      </c>
      <c r="I27" s="229">
        <v>0</v>
      </c>
      <c r="J27" s="230">
        <v>0</v>
      </c>
      <c r="K27" s="229">
        <v>0</v>
      </c>
      <c r="L27" s="229">
        <v>0</v>
      </c>
      <c r="M27" s="229">
        <v>520916</v>
      </c>
      <c r="N27" s="229">
        <v>0</v>
      </c>
      <c r="O27" s="229">
        <v>0</v>
      </c>
      <c r="P27" s="229">
        <v>0</v>
      </c>
      <c r="Q27" s="229">
        <v>0</v>
      </c>
      <c r="R27" s="229">
        <v>0</v>
      </c>
      <c r="S27" s="229">
        <v>0</v>
      </c>
      <c r="T27" s="229">
        <v>0</v>
      </c>
      <c r="U27" s="229">
        <v>0</v>
      </c>
      <c r="V27" s="229">
        <v>0</v>
      </c>
      <c r="W27" s="229">
        <v>0</v>
      </c>
      <c r="X27" s="229">
        <v>0</v>
      </c>
      <c r="Y27" s="229">
        <v>0</v>
      </c>
      <c r="Z27" s="229">
        <v>0</v>
      </c>
      <c r="AA27" s="229">
        <v>0</v>
      </c>
      <c r="AB27" s="229">
        <v>0</v>
      </c>
      <c r="AC27" s="229">
        <v>0</v>
      </c>
      <c r="AD27" s="229">
        <v>0</v>
      </c>
      <c r="AE27" s="229">
        <v>0</v>
      </c>
      <c r="AF27" s="229">
        <v>0</v>
      </c>
    </row>
    <row r="28" spans="1:134" ht="14.25" customHeight="1">
      <c r="A28" s="11" t="s">
        <v>282</v>
      </c>
      <c r="B28" s="11" t="s">
        <v>279</v>
      </c>
      <c r="C28" s="11" t="s">
        <v>278</v>
      </c>
      <c r="D28" s="11" t="s">
        <v>451</v>
      </c>
      <c r="E28" s="11" t="s">
        <v>284</v>
      </c>
      <c r="F28" s="229">
        <v>260458</v>
      </c>
      <c r="G28" s="229">
        <v>260458</v>
      </c>
      <c r="H28" s="229">
        <v>0</v>
      </c>
      <c r="I28" s="229">
        <v>0</v>
      </c>
      <c r="J28" s="230">
        <v>0</v>
      </c>
      <c r="K28" s="229">
        <v>0</v>
      </c>
      <c r="L28" s="229">
        <v>0</v>
      </c>
      <c r="M28" s="229">
        <v>0</v>
      </c>
      <c r="N28" s="229">
        <v>260458</v>
      </c>
      <c r="O28" s="229">
        <v>0</v>
      </c>
      <c r="P28" s="229">
        <v>0</v>
      </c>
      <c r="Q28" s="229">
        <v>0</v>
      </c>
      <c r="R28" s="229">
        <v>0</v>
      </c>
      <c r="S28" s="229">
        <v>0</v>
      </c>
      <c r="T28" s="229">
        <v>0</v>
      </c>
      <c r="U28" s="229">
        <v>0</v>
      </c>
      <c r="V28" s="229">
        <v>0</v>
      </c>
      <c r="W28" s="229">
        <v>0</v>
      </c>
      <c r="X28" s="229">
        <v>0</v>
      </c>
      <c r="Y28" s="229">
        <v>0</v>
      </c>
      <c r="Z28" s="229">
        <v>0</v>
      </c>
      <c r="AA28" s="229">
        <v>0</v>
      </c>
      <c r="AB28" s="229">
        <v>0</v>
      </c>
      <c r="AC28" s="229">
        <v>0</v>
      </c>
      <c r="AD28" s="229">
        <v>0</v>
      </c>
      <c r="AE28" s="229">
        <v>0</v>
      </c>
      <c r="AF28" s="229">
        <v>0</v>
      </c>
    </row>
    <row r="29" spans="1:134" ht="14.25" customHeight="1">
      <c r="A29" s="11" t="s">
        <v>282</v>
      </c>
      <c r="B29" s="11" t="s">
        <v>279</v>
      </c>
      <c r="C29" s="11" t="s">
        <v>281</v>
      </c>
      <c r="D29" s="11" t="s">
        <v>451</v>
      </c>
      <c r="E29" s="11" t="s">
        <v>454</v>
      </c>
      <c r="F29" s="229">
        <v>129191.1</v>
      </c>
      <c r="G29" s="229">
        <v>0</v>
      </c>
      <c r="H29" s="229">
        <v>0</v>
      </c>
      <c r="I29" s="229">
        <v>0</v>
      </c>
      <c r="J29" s="230">
        <v>0</v>
      </c>
      <c r="K29" s="229">
        <v>0</v>
      </c>
      <c r="L29" s="229">
        <v>0</v>
      </c>
      <c r="M29" s="229">
        <v>0</v>
      </c>
      <c r="N29" s="229">
        <v>0</v>
      </c>
      <c r="O29" s="229">
        <v>0</v>
      </c>
      <c r="P29" s="229">
        <v>0</v>
      </c>
      <c r="Q29" s="229">
        <v>0</v>
      </c>
      <c r="R29" s="229">
        <v>0</v>
      </c>
      <c r="S29" s="229">
        <v>0</v>
      </c>
      <c r="T29" s="229">
        <v>0</v>
      </c>
      <c r="U29" s="229">
        <v>129191.1</v>
      </c>
      <c r="V29" s="229">
        <v>129191.1</v>
      </c>
      <c r="W29" s="229">
        <v>0</v>
      </c>
      <c r="X29" s="229">
        <v>0</v>
      </c>
      <c r="Y29" s="229">
        <v>0</v>
      </c>
      <c r="Z29" s="229">
        <v>0</v>
      </c>
      <c r="AA29" s="229">
        <v>0</v>
      </c>
      <c r="AB29" s="229">
        <v>0</v>
      </c>
      <c r="AC29" s="229">
        <v>0</v>
      </c>
      <c r="AD29" s="229">
        <v>0</v>
      </c>
      <c r="AE29" s="229">
        <v>0</v>
      </c>
      <c r="AF29" s="229">
        <v>0</v>
      </c>
    </row>
    <row r="30" spans="1:134" ht="14.25" customHeight="1">
      <c r="A30" s="11" t="s">
        <v>282</v>
      </c>
      <c r="B30" s="11" t="s">
        <v>452</v>
      </c>
      <c r="C30" s="11" t="s">
        <v>281</v>
      </c>
      <c r="D30" s="11" t="s">
        <v>451</v>
      </c>
      <c r="E30" s="11" t="s">
        <v>455</v>
      </c>
      <c r="F30" s="229">
        <v>6415.32</v>
      </c>
      <c r="G30" s="229">
        <v>0</v>
      </c>
      <c r="H30" s="229">
        <v>0</v>
      </c>
      <c r="I30" s="229">
        <v>0</v>
      </c>
      <c r="J30" s="230">
        <v>0</v>
      </c>
      <c r="K30" s="229">
        <v>0</v>
      </c>
      <c r="L30" s="229">
        <v>0</v>
      </c>
      <c r="M30" s="229">
        <v>0</v>
      </c>
      <c r="N30" s="229">
        <v>0</v>
      </c>
      <c r="O30" s="229">
        <v>0</v>
      </c>
      <c r="P30" s="229">
        <v>0</v>
      </c>
      <c r="Q30" s="229">
        <v>0</v>
      </c>
      <c r="R30" s="229">
        <v>0</v>
      </c>
      <c r="S30" s="229">
        <v>0</v>
      </c>
      <c r="T30" s="229">
        <v>0</v>
      </c>
      <c r="U30" s="229">
        <v>6415.32</v>
      </c>
      <c r="V30" s="229">
        <v>0</v>
      </c>
      <c r="W30" s="229">
        <v>0</v>
      </c>
      <c r="X30" s="229">
        <v>0</v>
      </c>
      <c r="Y30" s="229">
        <v>0</v>
      </c>
      <c r="Z30" s="229">
        <v>6415.32</v>
      </c>
      <c r="AA30" s="229">
        <v>0</v>
      </c>
      <c r="AB30" s="229">
        <v>0</v>
      </c>
      <c r="AC30" s="229">
        <v>0</v>
      </c>
      <c r="AD30" s="229">
        <v>0</v>
      </c>
      <c r="AE30" s="229">
        <v>0</v>
      </c>
      <c r="AF30" s="229">
        <v>0</v>
      </c>
    </row>
    <row r="31" spans="1:134" ht="14.25" customHeight="1">
      <c r="A31" s="11" t="s">
        <v>282</v>
      </c>
      <c r="B31" s="11" t="s">
        <v>281</v>
      </c>
      <c r="C31" s="11" t="s">
        <v>277</v>
      </c>
      <c r="D31" s="11" t="s">
        <v>451</v>
      </c>
      <c r="E31" s="11" t="s">
        <v>285</v>
      </c>
      <c r="F31" s="229">
        <v>29344.69</v>
      </c>
      <c r="G31" s="229">
        <v>29344.69</v>
      </c>
      <c r="H31" s="229">
        <v>0</v>
      </c>
      <c r="I31" s="229">
        <v>0</v>
      </c>
      <c r="J31" s="230">
        <v>0</v>
      </c>
      <c r="K31" s="229">
        <v>0</v>
      </c>
      <c r="L31" s="229">
        <v>0</v>
      </c>
      <c r="M31" s="229">
        <v>0</v>
      </c>
      <c r="N31" s="229">
        <v>0</v>
      </c>
      <c r="O31" s="229">
        <v>0</v>
      </c>
      <c r="P31" s="229">
        <v>0</v>
      </c>
      <c r="Q31" s="229">
        <v>29344.69</v>
      </c>
      <c r="R31" s="229">
        <v>0</v>
      </c>
      <c r="S31" s="229">
        <v>0</v>
      </c>
      <c r="T31" s="229">
        <v>0</v>
      </c>
      <c r="U31" s="229">
        <v>0</v>
      </c>
      <c r="V31" s="229">
        <v>0</v>
      </c>
      <c r="W31" s="229">
        <v>0</v>
      </c>
      <c r="X31" s="229">
        <v>0</v>
      </c>
      <c r="Y31" s="229">
        <v>0</v>
      </c>
      <c r="Z31" s="229">
        <v>0</v>
      </c>
      <c r="AA31" s="229">
        <v>0</v>
      </c>
      <c r="AB31" s="229">
        <v>0</v>
      </c>
      <c r="AC31" s="229">
        <v>0</v>
      </c>
      <c r="AD31" s="229">
        <v>0</v>
      </c>
      <c r="AE31" s="229">
        <v>0</v>
      </c>
      <c r="AF31" s="229">
        <v>0</v>
      </c>
    </row>
    <row r="32" spans="1:134" ht="14.25" customHeight="1">
      <c r="A32" s="11" t="s">
        <v>286</v>
      </c>
      <c r="B32" s="11" t="s">
        <v>287</v>
      </c>
      <c r="C32" s="11" t="s">
        <v>290</v>
      </c>
      <c r="D32" s="11" t="s">
        <v>451</v>
      </c>
      <c r="E32" s="11" t="s">
        <v>448</v>
      </c>
      <c r="F32" s="229">
        <v>198886.69</v>
      </c>
      <c r="G32" s="229">
        <v>198886.69</v>
      </c>
      <c r="H32" s="229">
        <v>0</v>
      </c>
      <c r="I32" s="229">
        <v>0</v>
      </c>
      <c r="J32" s="230">
        <v>0</v>
      </c>
      <c r="K32" s="229">
        <v>0</v>
      </c>
      <c r="L32" s="229">
        <v>0</v>
      </c>
      <c r="M32" s="229">
        <v>0</v>
      </c>
      <c r="N32" s="229">
        <v>0</v>
      </c>
      <c r="O32" s="229">
        <v>198886.69</v>
      </c>
      <c r="P32" s="229">
        <v>0</v>
      </c>
      <c r="Q32" s="229">
        <v>0</v>
      </c>
      <c r="R32" s="229">
        <v>0</v>
      </c>
      <c r="S32" s="229">
        <v>0</v>
      </c>
      <c r="T32" s="229">
        <v>0</v>
      </c>
      <c r="U32" s="229">
        <v>0</v>
      </c>
      <c r="V32" s="229">
        <v>0</v>
      </c>
      <c r="W32" s="229">
        <v>0</v>
      </c>
      <c r="X32" s="229">
        <v>0</v>
      </c>
      <c r="Y32" s="229">
        <v>0</v>
      </c>
      <c r="Z32" s="229">
        <v>0</v>
      </c>
      <c r="AA32" s="229">
        <v>0</v>
      </c>
      <c r="AB32" s="229">
        <v>0</v>
      </c>
      <c r="AC32" s="229">
        <v>0</v>
      </c>
      <c r="AD32" s="229">
        <v>0</v>
      </c>
      <c r="AE32" s="229">
        <v>0</v>
      </c>
      <c r="AF32" s="229">
        <v>0</v>
      </c>
    </row>
    <row r="33" spans="1:32" ht="14.25" customHeight="1">
      <c r="A33" s="11" t="s">
        <v>289</v>
      </c>
      <c r="B33" s="11" t="s">
        <v>290</v>
      </c>
      <c r="C33" s="11" t="s">
        <v>277</v>
      </c>
      <c r="D33" s="11" t="s">
        <v>451</v>
      </c>
      <c r="E33" s="11" t="s">
        <v>291</v>
      </c>
      <c r="F33" s="229">
        <v>531780</v>
      </c>
      <c r="G33" s="229">
        <v>531780</v>
      </c>
      <c r="H33" s="229">
        <v>0</v>
      </c>
      <c r="I33" s="229">
        <v>0</v>
      </c>
      <c r="J33" s="230">
        <v>0</v>
      </c>
      <c r="K33" s="229">
        <v>0</v>
      </c>
      <c r="L33" s="229">
        <v>0</v>
      </c>
      <c r="M33" s="229">
        <v>0</v>
      </c>
      <c r="N33" s="229">
        <v>0</v>
      </c>
      <c r="O33" s="229">
        <v>0</v>
      </c>
      <c r="P33" s="229">
        <v>0</v>
      </c>
      <c r="Q33" s="229">
        <v>0</v>
      </c>
      <c r="R33" s="229">
        <v>531780</v>
      </c>
      <c r="S33" s="229">
        <v>0</v>
      </c>
      <c r="T33" s="229">
        <v>0</v>
      </c>
      <c r="U33" s="229">
        <v>0</v>
      </c>
      <c r="V33" s="229">
        <v>0</v>
      </c>
      <c r="W33" s="229">
        <v>0</v>
      </c>
      <c r="X33" s="229">
        <v>0</v>
      </c>
      <c r="Y33" s="229">
        <v>0</v>
      </c>
      <c r="Z33" s="229">
        <v>0</v>
      </c>
      <c r="AA33" s="229">
        <v>0</v>
      </c>
      <c r="AB33" s="229">
        <v>0</v>
      </c>
      <c r="AC33" s="229">
        <v>0</v>
      </c>
      <c r="AD33" s="229">
        <v>0</v>
      </c>
      <c r="AE33" s="229">
        <v>0</v>
      </c>
      <c r="AF33" s="229">
        <v>0</v>
      </c>
    </row>
    <row r="34" spans="1:32" ht="14.25" customHeight="1">
      <c r="A34" s="11"/>
      <c r="B34" s="11"/>
      <c r="C34" s="11"/>
      <c r="D34" s="11" t="s">
        <v>456</v>
      </c>
      <c r="E34" s="11" t="s">
        <v>457</v>
      </c>
      <c r="F34" s="229">
        <f t="shared" ref="F34:AF34" si="5">SUM(F35:F40)</f>
        <v>545616.72</v>
      </c>
      <c r="G34" s="229">
        <f t="shared" si="5"/>
        <v>545556.72</v>
      </c>
      <c r="H34" s="229">
        <f t="shared" si="5"/>
        <v>238068</v>
      </c>
      <c r="I34" s="229">
        <f t="shared" si="5"/>
        <v>8400</v>
      </c>
      <c r="J34" s="230">
        <f t="shared" si="5"/>
        <v>0</v>
      </c>
      <c r="K34" s="229">
        <f t="shared" si="5"/>
        <v>19800</v>
      </c>
      <c r="L34" s="229">
        <f t="shared" si="5"/>
        <v>93024</v>
      </c>
      <c r="M34" s="229">
        <f t="shared" si="5"/>
        <v>62598.559999999998</v>
      </c>
      <c r="N34" s="229">
        <f t="shared" si="5"/>
        <v>31299.279999999999</v>
      </c>
      <c r="O34" s="229">
        <f t="shared" si="5"/>
        <v>23865.7</v>
      </c>
      <c r="P34" s="229">
        <f t="shared" si="5"/>
        <v>0</v>
      </c>
      <c r="Q34" s="229">
        <f t="shared" si="5"/>
        <v>3521.18</v>
      </c>
      <c r="R34" s="229">
        <f t="shared" si="5"/>
        <v>64980</v>
      </c>
      <c r="S34" s="229">
        <f t="shared" si="5"/>
        <v>0</v>
      </c>
      <c r="T34" s="229">
        <f t="shared" si="5"/>
        <v>0</v>
      </c>
      <c r="U34" s="229">
        <f t="shared" si="5"/>
        <v>60</v>
      </c>
      <c r="V34" s="229">
        <f t="shared" si="5"/>
        <v>0</v>
      </c>
      <c r="W34" s="229">
        <f t="shared" si="5"/>
        <v>0</v>
      </c>
      <c r="X34" s="229">
        <f t="shared" si="5"/>
        <v>0</v>
      </c>
      <c r="Y34" s="229">
        <f t="shared" si="5"/>
        <v>0</v>
      </c>
      <c r="Z34" s="229">
        <f t="shared" si="5"/>
        <v>0</v>
      </c>
      <c r="AA34" s="229">
        <f t="shared" si="5"/>
        <v>0</v>
      </c>
      <c r="AB34" s="229">
        <f t="shared" si="5"/>
        <v>0</v>
      </c>
      <c r="AC34" s="229">
        <f t="shared" si="5"/>
        <v>0</v>
      </c>
      <c r="AD34" s="229">
        <f t="shared" si="5"/>
        <v>60</v>
      </c>
      <c r="AE34" s="229">
        <f t="shared" si="5"/>
        <v>0</v>
      </c>
      <c r="AF34" s="229">
        <f t="shared" si="5"/>
        <v>0</v>
      </c>
    </row>
    <row r="35" spans="1:32" ht="14.25" customHeight="1">
      <c r="A35" s="11" t="s">
        <v>435</v>
      </c>
      <c r="B35" s="11" t="s">
        <v>452</v>
      </c>
      <c r="C35" s="11" t="s">
        <v>277</v>
      </c>
      <c r="D35" s="11" t="s">
        <v>458</v>
      </c>
      <c r="E35" s="11" t="s">
        <v>453</v>
      </c>
      <c r="F35" s="229">
        <v>359352</v>
      </c>
      <c r="G35" s="229">
        <v>359292</v>
      </c>
      <c r="H35" s="229">
        <v>238068</v>
      </c>
      <c r="I35" s="229">
        <v>8400</v>
      </c>
      <c r="J35" s="230">
        <v>0</v>
      </c>
      <c r="K35" s="229">
        <v>19800</v>
      </c>
      <c r="L35" s="229">
        <v>93024</v>
      </c>
      <c r="M35" s="229">
        <v>0</v>
      </c>
      <c r="N35" s="229">
        <v>0</v>
      </c>
      <c r="O35" s="229">
        <v>0</v>
      </c>
      <c r="P35" s="229">
        <v>0</v>
      </c>
      <c r="Q35" s="229">
        <v>0</v>
      </c>
      <c r="R35" s="229">
        <v>0</v>
      </c>
      <c r="S35" s="229">
        <v>0</v>
      </c>
      <c r="T35" s="229">
        <v>0</v>
      </c>
      <c r="U35" s="229">
        <v>60</v>
      </c>
      <c r="V35" s="229">
        <v>0</v>
      </c>
      <c r="W35" s="229">
        <v>0</v>
      </c>
      <c r="X35" s="229">
        <v>0</v>
      </c>
      <c r="Y35" s="229">
        <v>0</v>
      </c>
      <c r="Z35" s="229">
        <v>0</v>
      </c>
      <c r="AA35" s="229">
        <v>0</v>
      </c>
      <c r="AB35" s="229">
        <v>0</v>
      </c>
      <c r="AC35" s="229">
        <v>0</v>
      </c>
      <c r="AD35" s="229">
        <v>60</v>
      </c>
      <c r="AE35" s="229">
        <v>0</v>
      </c>
      <c r="AF35" s="229">
        <v>0</v>
      </c>
    </row>
    <row r="36" spans="1:32" ht="14.25" customHeight="1">
      <c r="A36" s="11" t="s">
        <v>282</v>
      </c>
      <c r="B36" s="11" t="s">
        <v>279</v>
      </c>
      <c r="C36" s="11" t="s">
        <v>279</v>
      </c>
      <c r="D36" s="11" t="s">
        <v>458</v>
      </c>
      <c r="E36" s="11" t="s">
        <v>283</v>
      </c>
      <c r="F36" s="229">
        <v>62598.559999999998</v>
      </c>
      <c r="G36" s="229">
        <v>62598.559999999998</v>
      </c>
      <c r="H36" s="229">
        <v>0</v>
      </c>
      <c r="I36" s="229">
        <v>0</v>
      </c>
      <c r="J36" s="230">
        <v>0</v>
      </c>
      <c r="K36" s="229">
        <v>0</v>
      </c>
      <c r="L36" s="229">
        <v>0</v>
      </c>
      <c r="M36" s="229">
        <v>62598.559999999998</v>
      </c>
      <c r="N36" s="229">
        <v>0</v>
      </c>
      <c r="O36" s="229">
        <v>0</v>
      </c>
      <c r="P36" s="229">
        <v>0</v>
      </c>
      <c r="Q36" s="229">
        <v>0</v>
      </c>
      <c r="R36" s="229">
        <v>0</v>
      </c>
      <c r="S36" s="229">
        <v>0</v>
      </c>
      <c r="T36" s="229">
        <v>0</v>
      </c>
      <c r="U36" s="229">
        <v>0</v>
      </c>
      <c r="V36" s="229">
        <v>0</v>
      </c>
      <c r="W36" s="229">
        <v>0</v>
      </c>
      <c r="X36" s="229">
        <v>0</v>
      </c>
      <c r="Y36" s="229">
        <v>0</v>
      </c>
      <c r="Z36" s="229">
        <v>0</v>
      </c>
      <c r="AA36" s="229">
        <v>0</v>
      </c>
      <c r="AB36" s="229">
        <v>0</v>
      </c>
      <c r="AC36" s="229">
        <v>0</v>
      </c>
      <c r="AD36" s="229">
        <v>0</v>
      </c>
      <c r="AE36" s="229">
        <v>0</v>
      </c>
      <c r="AF36" s="229">
        <v>0</v>
      </c>
    </row>
    <row r="37" spans="1:32" ht="14.25" customHeight="1">
      <c r="A37" s="11" t="s">
        <v>282</v>
      </c>
      <c r="B37" s="11" t="s">
        <v>279</v>
      </c>
      <c r="C37" s="11" t="s">
        <v>278</v>
      </c>
      <c r="D37" s="11" t="s">
        <v>458</v>
      </c>
      <c r="E37" s="11" t="s">
        <v>284</v>
      </c>
      <c r="F37" s="229">
        <v>31299.279999999999</v>
      </c>
      <c r="G37" s="229">
        <v>31299.279999999999</v>
      </c>
      <c r="H37" s="229">
        <v>0</v>
      </c>
      <c r="I37" s="229">
        <v>0</v>
      </c>
      <c r="J37" s="230">
        <v>0</v>
      </c>
      <c r="K37" s="229">
        <v>0</v>
      </c>
      <c r="L37" s="229">
        <v>0</v>
      </c>
      <c r="M37" s="229">
        <v>0</v>
      </c>
      <c r="N37" s="229">
        <v>31299.279999999999</v>
      </c>
      <c r="O37" s="229">
        <v>0</v>
      </c>
      <c r="P37" s="229">
        <v>0</v>
      </c>
      <c r="Q37" s="229">
        <v>0</v>
      </c>
      <c r="R37" s="229">
        <v>0</v>
      </c>
      <c r="S37" s="229">
        <v>0</v>
      </c>
      <c r="T37" s="229">
        <v>0</v>
      </c>
      <c r="U37" s="229">
        <v>0</v>
      </c>
      <c r="V37" s="229">
        <v>0</v>
      </c>
      <c r="W37" s="229">
        <v>0</v>
      </c>
      <c r="X37" s="229">
        <v>0</v>
      </c>
      <c r="Y37" s="229">
        <v>0</v>
      </c>
      <c r="Z37" s="229">
        <v>0</v>
      </c>
      <c r="AA37" s="229">
        <v>0</v>
      </c>
      <c r="AB37" s="229">
        <v>0</v>
      </c>
      <c r="AC37" s="229">
        <v>0</v>
      </c>
      <c r="AD37" s="229">
        <v>0</v>
      </c>
      <c r="AE37" s="229">
        <v>0</v>
      </c>
      <c r="AF37" s="229">
        <v>0</v>
      </c>
    </row>
    <row r="38" spans="1:32" ht="14.25" customHeight="1">
      <c r="A38" s="11" t="s">
        <v>282</v>
      </c>
      <c r="B38" s="11" t="s">
        <v>281</v>
      </c>
      <c r="C38" s="11" t="s">
        <v>277</v>
      </c>
      <c r="D38" s="11" t="s">
        <v>458</v>
      </c>
      <c r="E38" s="11" t="s">
        <v>285</v>
      </c>
      <c r="F38" s="229">
        <v>3521.18</v>
      </c>
      <c r="G38" s="229">
        <v>3521.18</v>
      </c>
      <c r="H38" s="229">
        <v>0</v>
      </c>
      <c r="I38" s="229">
        <v>0</v>
      </c>
      <c r="J38" s="230">
        <v>0</v>
      </c>
      <c r="K38" s="229">
        <v>0</v>
      </c>
      <c r="L38" s="229">
        <v>0</v>
      </c>
      <c r="M38" s="229">
        <v>0</v>
      </c>
      <c r="N38" s="229">
        <v>0</v>
      </c>
      <c r="O38" s="229">
        <v>0</v>
      </c>
      <c r="P38" s="229">
        <v>0</v>
      </c>
      <c r="Q38" s="229">
        <v>3521.18</v>
      </c>
      <c r="R38" s="229">
        <v>0</v>
      </c>
      <c r="S38" s="229">
        <v>0</v>
      </c>
      <c r="T38" s="229">
        <v>0</v>
      </c>
      <c r="U38" s="229">
        <v>0</v>
      </c>
      <c r="V38" s="229">
        <v>0</v>
      </c>
      <c r="W38" s="229">
        <v>0</v>
      </c>
      <c r="X38" s="229">
        <v>0</v>
      </c>
      <c r="Y38" s="229">
        <v>0</v>
      </c>
      <c r="Z38" s="229">
        <v>0</v>
      </c>
      <c r="AA38" s="229">
        <v>0</v>
      </c>
      <c r="AB38" s="229">
        <v>0</v>
      </c>
      <c r="AC38" s="229">
        <v>0</v>
      </c>
      <c r="AD38" s="229">
        <v>0</v>
      </c>
      <c r="AE38" s="229">
        <v>0</v>
      </c>
      <c r="AF38" s="229">
        <v>0</v>
      </c>
    </row>
    <row r="39" spans="1:32" ht="14.25" customHeight="1">
      <c r="A39" s="11" t="s">
        <v>286</v>
      </c>
      <c r="B39" s="11" t="s">
        <v>287</v>
      </c>
      <c r="C39" s="11" t="s">
        <v>290</v>
      </c>
      <c r="D39" s="11" t="s">
        <v>458</v>
      </c>
      <c r="E39" s="11" t="s">
        <v>448</v>
      </c>
      <c r="F39" s="229">
        <v>23865.7</v>
      </c>
      <c r="G39" s="229">
        <v>23865.7</v>
      </c>
      <c r="H39" s="229">
        <v>0</v>
      </c>
      <c r="I39" s="229">
        <v>0</v>
      </c>
      <c r="J39" s="230">
        <v>0</v>
      </c>
      <c r="K39" s="229">
        <v>0</v>
      </c>
      <c r="L39" s="229">
        <v>0</v>
      </c>
      <c r="M39" s="229">
        <v>0</v>
      </c>
      <c r="N39" s="229">
        <v>0</v>
      </c>
      <c r="O39" s="229">
        <v>23865.7</v>
      </c>
      <c r="P39" s="229">
        <v>0</v>
      </c>
      <c r="Q39" s="229">
        <v>0</v>
      </c>
      <c r="R39" s="229">
        <v>0</v>
      </c>
      <c r="S39" s="229">
        <v>0</v>
      </c>
      <c r="T39" s="229">
        <v>0</v>
      </c>
      <c r="U39" s="229">
        <v>0</v>
      </c>
      <c r="V39" s="229">
        <v>0</v>
      </c>
      <c r="W39" s="229">
        <v>0</v>
      </c>
      <c r="X39" s="229">
        <v>0</v>
      </c>
      <c r="Y39" s="229">
        <v>0</v>
      </c>
      <c r="Z39" s="229">
        <v>0</v>
      </c>
      <c r="AA39" s="229">
        <v>0</v>
      </c>
      <c r="AB39" s="229">
        <v>0</v>
      </c>
      <c r="AC39" s="229">
        <v>0</v>
      </c>
      <c r="AD39" s="229">
        <v>0</v>
      </c>
      <c r="AE39" s="229">
        <v>0</v>
      </c>
      <c r="AF39" s="229">
        <v>0</v>
      </c>
    </row>
    <row r="40" spans="1:32" ht="14.25" customHeight="1">
      <c r="A40" s="11" t="s">
        <v>289</v>
      </c>
      <c r="B40" s="11" t="s">
        <v>290</v>
      </c>
      <c r="C40" s="11" t="s">
        <v>277</v>
      </c>
      <c r="D40" s="11" t="s">
        <v>458</v>
      </c>
      <c r="E40" s="11" t="s">
        <v>291</v>
      </c>
      <c r="F40" s="229">
        <v>64980</v>
      </c>
      <c r="G40" s="229">
        <v>64980</v>
      </c>
      <c r="H40" s="229">
        <v>0</v>
      </c>
      <c r="I40" s="229">
        <v>0</v>
      </c>
      <c r="J40" s="230">
        <v>0</v>
      </c>
      <c r="K40" s="229">
        <v>0</v>
      </c>
      <c r="L40" s="229">
        <v>0</v>
      </c>
      <c r="M40" s="229">
        <v>0</v>
      </c>
      <c r="N40" s="229">
        <v>0</v>
      </c>
      <c r="O40" s="229">
        <v>0</v>
      </c>
      <c r="P40" s="229">
        <v>0</v>
      </c>
      <c r="Q40" s="229">
        <v>0</v>
      </c>
      <c r="R40" s="229">
        <v>64980</v>
      </c>
      <c r="S40" s="229">
        <v>0</v>
      </c>
      <c r="T40" s="229">
        <v>0</v>
      </c>
      <c r="U40" s="229">
        <v>0</v>
      </c>
      <c r="V40" s="229">
        <v>0</v>
      </c>
      <c r="W40" s="229">
        <v>0</v>
      </c>
      <c r="X40" s="229">
        <v>0</v>
      </c>
      <c r="Y40" s="229">
        <v>0</v>
      </c>
      <c r="Z40" s="229">
        <v>0</v>
      </c>
      <c r="AA40" s="229">
        <v>0</v>
      </c>
      <c r="AB40" s="229">
        <v>0</v>
      </c>
      <c r="AC40" s="229">
        <v>0</v>
      </c>
      <c r="AD40" s="229">
        <v>0</v>
      </c>
      <c r="AE40" s="229">
        <v>0</v>
      </c>
      <c r="AF40" s="229">
        <v>0</v>
      </c>
    </row>
    <row r="41" spans="1:32" ht="14.25" customHeight="1">
      <c r="A41" s="11"/>
      <c r="B41" s="11"/>
      <c r="C41" s="11"/>
      <c r="D41" s="11" t="s">
        <v>459</v>
      </c>
      <c r="E41" s="11" t="s">
        <v>460</v>
      </c>
      <c r="F41" s="229">
        <f t="shared" ref="F41:AF41" si="6">SUM(F42:F49)</f>
        <v>26682564.48</v>
      </c>
      <c r="G41" s="229">
        <f t="shared" si="6"/>
        <v>26624612.48</v>
      </c>
      <c r="H41" s="229">
        <f t="shared" si="6"/>
        <v>9624780</v>
      </c>
      <c r="I41" s="229">
        <f t="shared" si="6"/>
        <v>324240</v>
      </c>
      <c r="J41" s="230">
        <f t="shared" si="6"/>
        <v>0</v>
      </c>
      <c r="K41" s="229">
        <f t="shared" si="6"/>
        <v>512160</v>
      </c>
      <c r="L41" s="229">
        <f t="shared" si="6"/>
        <v>3780204</v>
      </c>
      <c r="M41" s="229">
        <f t="shared" si="6"/>
        <v>2533848.64</v>
      </c>
      <c r="N41" s="229">
        <f t="shared" si="6"/>
        <v>1266924.32</v>
      </c>
      <c r="O41" s="229">
        <f t="shared" si="6"/>
        <v>970470.83</v>
      </c>
      <c r="P41" s="229">
        <f t="shared" si="6"/>
        <v>0</v>
      </c>
      <c r="Q41" s="229">
        <f t="shared" si="6"/>
        <v>142552.69</v>
      </c>
      <c r="R41" s="229">
        <f t="shared" si="6"/>
        <v>2619432</v>
      </c>
      <c r="S41" s="229">
        <f t="shared" si="6"/>
        <v>0</v>
      </c>
      <c r="T41" s="229">
        <f t="shared" si="6"/>
        <v>4850000</v>
      </c>
      <c r="U41" s="229">
        <f t="shared" si="6"/>
        <v>57952</v>
      </c>
      <c r="V41" s="229">
        <f t="shared" si="6"/>
        <v>0</v>
      </c>
      <c r="W41" s="229">
        <f t="shared" si="6"/>
        <v>0</v>
      </c>
      <c r="X41" s="229">
        <f t="shared" si="6"/>
        <v>0</v>
      </c>
      <c r="Y41" s="229">
        <f t="shared" si="6"/>
        <v>0</v>
      </c>
      <c r="Z41" s="229">
        <f t="shared" si="6"/>
        <v>29412</v>
      </c>
      <c r="AA41" s="229">
        <f t="shared" si="6"/>
        <v>0</v>
      </c>
      <c r="AB41" s="229">
        <f t="shared" si="6"/>
        <v>0</v>
      </c>
      <c r="AC41" s="229">
        <f t="shared" si="6"/>
        <v>0</v>
      </c>
      <c r="AD41" s="229">
        <f t="shared" si="6"/>
        <v>3540</v>
      </c>
      <c r="AE41" s="229">
        <f t="shared" si="6"/>
        <v>0</v>
      </c>
      <c r="AF41" s="229">
        <f t="shared" si="6"/>
        <v>25000</v>
      </c>
    </row>
    <row r="42" spans="1:32" ht="14.25" customHeight="1">
      <c r="A42" s="11" t="s">
        <v>435</v>
      </c>
      <c r="B42" s="11" t="s">
        <v>290</v>
      </c>
      <c r="C42" s="11" t="s">
        <v>441</v>
      </c>
      <c r="D42" s="11" t="s">
        <v>461</v>
      </c>
      <c r="E42" s="11" t="s">
        <v>442</v>
      </c>
      <c r="F42" s="229">
        <v>19101524</v>
      </c>
      <c r="G42" s="229">
        <v>19091384</v>
      </c>
      <c r="H42" s="229">
        <v>9624780</v>
      </c>
      <c r="I42" s="229">
        <v>324240</v>
      </c>
      <c r="J42" s="230">
        <v>0</v>
      </c>
      <c r="K42" s="229">
        <v>512160</v>
      </c>
      <c r="L42" s="229">
        <v>3780204</v>
      </c>
      <c r="M42" s="229">
        <v>0</v>
      </c>
      <c r="N42" s="229">
        <v>0</v>
      </c>
      <c r="O42" s="229">
        <v>0</v>
      </c>
      <c r="P42" s="229">
        <v>0</v>
      </c>
      <c r="Q42" s="229">
        <v>0</v>
      </c>
      <c r="R42" s="229">
        <v>0</v>
      </c>
      <c r="S42" s="229">
        <v>0</v>
      </c>
      <c r="T42" s="229">
        <v>4850000</v>
      </c>
      <c r="U42" s="229">
        <v>10140</v>
      </c>
      <c r="V42" s="229">
        <v>0</v>
      </c>
      <c r="W42" s="229">
        <v>0</v>
      </c>
      <c r="X42" s="229">
        <v>0</v>
      </c>
      <c r="Y42" s="229">
        <v>0</v>
      </c>
      <c r="Z42" s="229">
        <v>6600</v>
      </c>
      <c r="AA42" s="229">
        <v>0</v>
      </c>
      <c r="AB42" s="229">
        <v>0</v>
      </c>
      <c r="AC42" s="229">
        <v>0</v>
      </c>
      <c r="AD42" s="229">
        <v>3540</v>
      </c>
      <c r="AE42" s="229">
        <v>0</v>
      </c>
      <c r="AF42" s="229">
        <v>0</v>
      </c>
    </row>
    <row r="43" spans="1:32" ht="14.25" customHeight="1">
      <c r="A43" s="11" t="s">
        <v>435</v>
      </c>
      <c r="B43" s="11" t="s">
        <v>290</v>
      </c>
      <c r="C43" s="11" t="s">
        <v>281</v>
      </c>
      <c r="D43" s="11" t="s">
        <v>461</v>
      </c>
      <c r="E43" s="11" t="s">
        <v>443</v>
      </c>
      <c r="F43" s="229">
        <v>25000</v>
      </c>
      <c r="G43" s="229">
        <v>0</v>
      </c>
      <c r="H43" s="229">
        <v>0</v>
      </c>
      <c r="I43" s="229">
        <v>0</v>
      </c>
      <c r="J43" s="230">
        <v>0</v>
      </c>
      <c r="K43" s="229">
        <v>0</v>
      </c>
      <c r="L43" s="229">
        <v>0</v>
      </c>
      <c r="M43" s="229">
        <v>0</v>
      </c>
      <c r="N43" s="229">
        <v>0</v>
      </c>
      <c r="O43" s="229">
        <v>0</v>
      </c>
      <c r="P43" s="229">
        <v>0</v>
      </c>
      <c r="Q43" s="229">
        <v>0</v>
      </c>
      <c r="R43" s="229">
        <v>0</v>
      </c>
      <c r="S43" s="229">
        <v>0</v>
      </c>
      <c r="T43" s="229">
        <v>0</v>
      </c>
      <c r="U43" s="229">
        <v>25000</v>
      </c>
      <c r="V43" s="229">
        <v>0</v>
      </c>
      <c r="W43" s="229">
        <v>0</v>
      </c>
      <c r="X43" s="229">
        <v>0</v>
      </c>
      <c r="Y43" s="229">
        <v>0</v>
      </c>
      <c r="Z43" s="229">
        <v>0</v>
      </c>
      <c r="AA43" s="229">
        <v>0</v>
      </c>
      <c r="AB43" s="229">
        <v>0</v>
      </c>
      <c r="AC43" s="229">
        <v>0</v>
      </c>
      <c r="AD43" s="229">
        <v>0</v>
      </c>
      <c r="AE43" s="229">
        <v>0</v>
      </c>
      <c r="AF43" s="229">
        <v>25000</v>
      </c>
    </row>
    <row r="44" spans="1:32" ht="14.25" customHeight="1">
      <c r="A44" s="11" t="s">
        <v>282</v>
      </c>
      <c r="B44" s="11" t="s">
        <v>279</v>
      </c>
      <c r="C44" s="11" t="s">
        <v>279</v>
      </c>
      <c r="D44" s="11" t="s">
        <v>461</v>
      </c>
      <c r="E44" s="11" t="s">
        <v>283</v>
      </c>
      <c r="F44" s="229">
        <v>2533848.64</v>
      </c>
      <c r="G44" s="229">
        <v>2533848.64</v>
      </c>
      <c r="H44" s="229">
        <v>0</v>
      </c>
      <c r="I44" s="229">
        <v>0</v>
      </c>
      <c r="J44" s="230">
        <v>0</v>
      </c>
      <c r="K44" s="229">
        <v>0</v>
      </c>
      <c r="L44" s="229">
        <v>0</v>
      </c>
      <c r="M44" s="229">
        <v>2533848.64</v>
      </c>
      <c r="N44" s="229">
        <v>0</v>
      </c>
      <c r="O44" s="229">
        <v>0</v>
      </c>
      <c r="P44" s="229">
        <v>0</v>
      </c>
      <c r="Q44" s="229">
        <v>0</v>
      </c>
      <c r="R44" s="229">
        <v>0</v>
      </c>
      <c r="S44" s="229">
        <v>0</v>
      </c>
      <c r="T44" s="229">
        <v>0</v>
      </c>
      <c r="U44" s="229">
        <v>0</v>
      </c>
      <c r="V44" s="229">
        <v>0</v>
      </c>
      <c r="W44" s="229">
        <v>0</v>
      </c>
      <c r="X44" s="229">
        <v>0</v>
      </c>
      <c r="Y44" s="229">
        <v>0</v>
      </c>
      <c r="Z44" s="229">
        <v>0</v>
      </c>
      <c r="AA44" s="229">
        <v>0</v>
      </c>
      <c r="AB44" s="229">
        <v>0</v>
      </c>
      <c r="AC44" s="229">
        <v>0</v>
      </c>
      <c r="AD44" s="229">
        <v>0</v>
      </c>
      <c r="AE44" s="229">
        <v>0</v>
      </c>
      <c r="AF44" s="229">
        <v>0</v>
      </c>
    </row>
    <row r="45" spans="1:32" ht="14.25" customHeight="1">
      <c r="A45" s="11" t="s">
        <v>282</v>
      </c>
      <c r="B45" s="11" t="s">
        <v>279</v>
      </c>
      <c r="C45" s="11" t="s">
        <v>278</v>
      </c>
      <c r="D45" s="11" t="s">
        <v>461</v>
      </c>
      <c r="E45" s="11" t="s">
        <v>284</v>
      </c>
      <c r="F45" s="229">
        <v>1266924.32</v>
      </c>
      <c r="G45" s="229">
        <v>1266924.32</v>
      </c>
      <c r="H45" s="229">
        <v>0</v>
      </c>
      <c r="I45" s="229">
        <v>0</v>
      </c>
      <c r="J45" s="230">
        <v>0</v>
      </c>
      <c r="K45" s="229">
        <v>0</v>
      </c>
      <c r="L45" s="229">
        <v>0</v>
      </c>
      <c r="M45" s="229">
        <v>0</v>
      </c>
      <c r="N45" s="229">
        <v>1266924.32</v>
      </c>
      <c r="O45" s="229">
        <v>0</v>
      </c>
      <c r="P45" s="229">
        <v>0</v>
      </c>
      <c r="Q45" s="229">
        <v>0</v>
      </c>
      <c r="R45" s="229">
        <v>0</v>
      </c>
      <c r="S45" s="229">
        <v>0</v>
      </c>
      <c r="T45" s="229">
        <v>0</v>
      </c>
      <c r="U45" s="229">
        <v>0</v>
      </c>
      <c r="V45" s="229">
        <v>0</v>
      </c>
      <c r="W45" s="229">
        <v>0</v>
      </c>
      <c r="X45" s="229">
        <v>0</v>
      </c>
      <c r="Y45" s="229">
        <v>0</v>
      </c>
      <c r="Z45" s="229">
        <v>0</v>
      </c>
      <c r="AA45" s="229">
        <v>0</v>
      </c>
      <c r="AB45" s="229">
        <v>0</v>
      </c>
      <c r="AC45" s="229">
        <v>0</v>
      </c>
      <c r="AD45" s="229">
        <v>0</v>
      </c>
      <c r="AE45" s="229">
        <v>0</v>
      </c>
      <c r="AF45" s="229">
        <v>0</v>
      </c>
    </row>
    <row r="46" spans="1:32" ht="14.25" customHeight="1">
      <c r="A46" s="11" t="s">
        <v>282</v>
      </c>
      <c r="B46" s="11" t="s">
        <v>452</v>
      </c>
      <c r="C46" s="11" t="s">
        <v>281</v>
      </c>
      <c r="D46" s="11" t="s">
        <v>461</v>
      </c>
      <c r="E46" s="11" t="s">
        <v>455</v>
      </c>
      <c r="F46" s="229">
        <v>22812</v>
      </c>
      <c r="G46" s="229">
        <v>0</v>
      </c>
      <c r="H46" s="229">
        <v>0</v>
      </c>
      <c r="I46" s="229">
        <v>0</v>
      </c>
      <c r="J46" s="230">
        <v>0</v>
      </c>
      <c r="K46" s="229">
        <v>0</v>
      </c>
      <c r="L46" s="229">
        <v>0</v>
      </c>
      <c r="M46" s="229">
        <v>0</v>
      </c>
      <c r="N46" s="229">
        <v>0</v>
      </c>
      <c r="O46" s="229">
        <v>0</v>
      </c>
      <c r="P46" s="229">
        <v>0</v>
      </c>
      <c r="Q46" s="229">
        <v>0</v>
      </c>
      <c r="R46" s="229">
        <v>0</v>
      </c>
      <c r="S46" s="229">
        <v>0</v>
      </c>
      <c r="T46" s="229">
        <v>0</v>
      </c>
      <c r="U46" s="229">
        <v>22812</v>
      </c>
      <c r="V46" s="229">
        <v>0</v>
      </c>
      <c r="W46" s="229">
        <v>0</v>
      </c>
      <c r="X46" s="229">
        <v>0</v>
      </c>
      <c r="Y46" s="229">
        <v>0</v>
      </c>
      <c r="Z46" s="229">
        <v>22812</v>
      </c>
      <c r="AA46" s="229">
        <v>0</v>
      </c>
      <c r="AB46" s="229">
        <v>0</v>
      </c>
      <c r="AC46" s="229">
        <v>0</v>
      </c>
      <c r="AD46" s="229">
        <v>0</v>
      </c>
      <c r="AE46" s="229">
        <v>0</v>
      </c>
      <c r="AF46" s="229">
        <v>0</v>
      </c>
    </row>
    <row r="47" spans="1:32" ht="14.25" customHeight="1">
      <c r="A47" s="11" t="s">
        <v>282</v>
      </c>
      <c r="B47" s="11" t="s">
        <v>281</v>
      </c>
      <c r="C47" s="11" t="s">
        <v>277</v>
      </c>
      <c r="D47" s="11" t="s">
        <v>461</v>
      </c>
      <c r="E47" s="11" t="s">
        <v>285</v>
      </c>
      <c r="F47" s="229">
        <v>142552.69</v>
      </c>
      <c r="G47" s="229">
        <v>142552.69</v>
      </c>
      <c r="H47" s="229">
        <v>0</v>
      </c>
      <c r="I47" s="229">
        <v>0</v>
      </c>
      <c r="J47" s="230">
        <v>0</v>
      </c>
      <c r="K47" s="229">
        <v>0</v>
      </c>
      <c r="L47" s="229">
        <v>0</v>
      </c>
      <c r="M47" s="229">
        <v>0</v>
      </c>
      <c r="N47" s="229">
        <v>0</v>
      </c>
      <c r="O47" s="229">
        <v>0</v>
      </c>
      <c r="P47" s="229">
        <v>0</v>
      </c>
      <c r="Q47" s="229">
        <v>142552.69</v>
      </c>
      <c r="R47" s="229">
        <v>0</v>
      </c>
      <c r="S47" s="229">
        <v>0</v>
      </c>
      <c r="T47" s="229">
        <v>0</v>
      </c>
      <c r="U47" s="229">
        <v>0</v>
      </c>
      <c r="V47" s="229">
        <v>0</v>
      </c>
      <c r="W47" s="229">
        <v>0</v>
      </c>
      <c r="X47" s="229">
        <v>0</v>
      </c>
      <c r="Y47" s="229">
        <v>0</v>
      </c>
      <c r="Z47" s="229">
        <v>0</v>
      </c>
      <c r="AA47" s="229">
        <v>0</v>
      </c>
      <c r="AB47" s="229">
        <v>0</v>
      </c>
      <c r="AC47" s="229">
        <v>0</v>
      </c>
      <c r="AD47" s="229">
        <v>0</v>
      </c>
      <c r="AE47" s="229">
        <v>0</v>
      </c>
      <c r="AF47" s="229">
        <v>0</v>
      </c>
    </row>
    <row r="48" spans="1:32" ht="14.25" customHeight="1">
      <c r="A48" s="11" t="s">
        <v>286</v>
      </c>
      <c r="B48" s="11" t="s">
        <v>287</v>
      </c>
      <c r="C48" s="11" t="s">
        <v>290</v>
      </c>
      <c r="D48" s="11" t="s">
        <v>461</v>
      </c>
      <c r="E48" s="11" t="s">
        <v>448</v>
      </c>
      <c r="F48" s="229">
        <v>970470.83</v>
      </c>
      <c r="G48" s="229">
        <v>970470.83</v>
      </c>
      <c r="H48" s="229">
        <v>0</v>
      </c>
      <c r="I48" s="229">
        <v>0</v>
      </c>
      <c r="J48" s="230">
        <v>0</v>
      </c>
      <c r="K48" s="229">
        <v>0</v>
      </c>
      <c r="L48" s="229">
        <v>0</v>
      </c>
      <c r="M48" s="229">
        <v>0</v>
      </c>
      <c r="N48" s="229">
        <v>0</v>
      </c>
      <c r="O48" s="229">
        <v>970470.83</v>
      </c>
      <c r="P48" s="229">
        <v>0</v>
      </c>
      <c r="Q48" s="229">
        <v>0</v>
      </c>
      <c r="R48" s="229">
        <v>0</v>
      </c>
      <c r="S48" s="229">
        <v>0</v>
      </c>
      <c r="T48" s="229">
        <v>0</v>
      </c>
      <c r="U48" s="229">
        <v>0</v>
      </c>
      <c r="V48" s="229">
        <v>0</v>
      </c>
      <c r="W48" s="229">
        <v>0</v>
      </c>
      <c r="X48" s="229">
        <v>0</v>
      </c>
      <c r="Y48" s="229">
        <v>0</v>
      </c>
      <c r="Z48" s="229">
        <v>0</v>
      </c>
      <c r="AA48" s="229">
        <v>0</v>
      </c>
      <c r="AB48" s="229">
        <v>0</v>
      </c>
      <c r="AC48" s="229">
        <v>0</v>
      </c>
      <c r="AD48" s="229">
        <v>0</v>
      </c>
      <c r="AE48" s="229">
        <v>0</v>
      </c>
      <c r="AF48" s="229">
        <v>0</v>
      </c>
    </row>
    <row r="49" spans="1:32" ht="14.25" customHeight="1">
      <c r="A49" s="11" t="s">
        <v>289</v>
      </c>
      <c r="B49" s="11" t="s">
        <v>290</v>
      </c>
      <c r="C49" s="11" t="s">
        <v>277</v>
      </c>
      <c r="D49" s="11" t="s">
        <v>461</v>
      </c>
      <c r="E49" s="11" t="s">
        <v>291</v>
      </c>
      <c r="F49" s="229">
        <v>2619432</v>
      </c>
      <c r="G49" s="229">
        <v>2619432</v>
      </c>
      <c r="H49" s="229">
        <v>0</v>
      </c>
      <c r="I49" s="229">
        <v>0</v>
      </c>
      <c r="J49" s="230">
        <v>0</v>
      </c>
      <c r="K49" s="229">
        <v>0</v>
      </c>
      <c r="L49" s="229">
        <v>0</v>
      </c>
      <c r="M49" s="229">
        <v>0</v>
      </c>
      <c r="N49" s="229">
        <v>0</v>
      </c>
      <c r="O49" s="229">
        <v>0</v>
      </c>
      <c r="P49" s="229">
        <v>0</v>
      </c>
      <c r="Q49" s="229">
        <v>0</v>
      </c>
      <c r="R49" s="229">
        <v>2619432</v>
      </c>
      <c r="S49" s="229">
        <v>0</v>
      </c>
      <c r="T49" s="229">
        <v>0</v>
      </c>
      <c r="U49" s="229">
        <v>0</v>
      </c>
      <c r="V49" s="229">
        <v>0</v>
      </c>
      <c r="W49" s="229">
        <v>0</v>
      </c>
      <c r="X49" s="229">
        <v>0</v>
      </c>
      <c r="Y49" s="229">
        <v>0</v>
      </c>
      <c r="Z49" s="229">
        <v>0</v>
      </c>
      <c r="AA49" s="229">
        <v>0</v>
      </c>
      <c r="AB49" s="229">
        <v>0</v>
      </c>
      <c r="AC49" s="229">
        <v>0</v>
      </c>
      <c r="AD49" s="229">
        <v>0</v>
      </c>
      <c r="AE49" s="229">
        <v>0</v>
      </c>
      <c r="AF49" s="229">
        <v>0</v>
      </c>
    </row>
    <row r="50" spans="1:32" ht="14.25" customHeight="1">
      <c r="A50" s="11"/>
      <c r="B50" s="11"/>
      <c r="C50" s="11"/>
      <c r="D50" s="11" t="s">
        <v>462</v>
      </c>
      <c r="E50" s="11" t="s">
        <v>463</v>
      </c>
      <c r="F50" s="229">
        <f t="shared" ref="F50:AF50" si="7">SUM(F51:F60)</f>
        <v>52328964.230000004</v>
      </c>
      <c r="G50" s="229">
        <f t="shared" si="7"/>
        <v>52104690.230000004</v>
      </c>
      <c r="H50" s="229">
        <f t="shared" si="7"/>
        <v>19868496</v>
      </c>
      <c r="I50" s="229">
        <f t="shared" si="7"/>
        <v>1205148</v>
      </c>
      <c r="J50" s="230">
        <f t="shared" si="7"/>
        <v>0</v>
      </c>
      <c r="K50" s="229">
        <f t="shared" si="7"/>
        <v>1063920</v>
      </c>
      <c r="L50" s="229">
        <f t="shared" si="7"/>
        <v>7852668</v>
      </c>
      <c r="M50" s="229">
        <f t="shared" si="7"/>
        <v>5243482.88</v>
      </c>
      <c r="N50" s="229">
        <f t="shared" si="7"/>
        <v>2621741.44</v>
      </c>
      <c r="O50" s="229">
        <f t="shared" si="7"/>
        <v>2038684.39</v>
      </c>
      <c r="P50" s="229">
        <f t="shared" si="7"/>
        <v>0</v>
      </c>
      <c r="Q50" s="229">
        <f t="shared" si="7"/>
        <v>303269.52</v>
      </c>
      <c r="R50" s="229">
        <f t="shared" si="7"/>
        <v>5507280</v>
      </c>
      <c r="S50" s="229">
        <f t="shared" si="7"/>
        <v>0</v>
      </c>
      <c r="T50" s="229">
        <f t="shared" si="7"/>
        <v>6400000</v>
      </c>
      <c r="U50" s="229">
        <f t="shared" si="7"/>
        <v>224274</v>
      </c>
      <c r="V50" s="229">
        <f t="shared" si="7"/>
        <v>115192</v>
      </c>
      <c r="W50" s="229">
        <f t="shared" si="7"/>
        <v>0</v>
      </c>
      <c r="X50" s="229">
        <f t="shared" si="7"/>
        <v>0</v>
      </c>
      <c r="Y50" s="229">
        <f t="shared" si="7"/>
        <v>0</v>
      </c>
      <c r="Z50" s="229">
        <f t="shared" si="7"/>
        <v>68412</v>
      </c>
      <c r="AA50" s="229">
        <f t="shared" si="7"/>
        <v>0</v>
      </c>
      <c r="AB50" s="229">
        <f t="shared" si="7"/>
        <v>0</v>
      </c>
      <c r="AC50" s="229">
        <f t="shared" si="7"/>
        <v>0</v>
      </c>
      <c r="AD50" s="229">
        <f t="shared" si="7"/>
        <v>9420</v>
      </c>
      <c r="AE50" s="229">
        <f t="shared" si="7"/>
        <v>0</v>
      </c>
      <c r="AF50" s="229">
        <f t="shared" si="7"/>
        <v>31250</v>
      </c>
    </row>
    <row r="51" spans="1:32" ht="14.25" customHeight="1">
      <c r="A51" s="11" t="s">
        <v>435</v>
      </c>
      <c r="B51" s="11" t="s">
        <v>290</v>
      </c>
      <c r="C51" s="11" t="s">
        <v>276</v>
      </c>
      <c r="D51" s="11" t="s">
        <v>464</v>
      </c>
      <c r="E51" s="11" t="s">
        <v>465</v>
      </c>
      <c r="F51" s="229">
        <v>10883484</v>
      </c>
      <c r="G51" s="229">
        <v>10883484</v>
      </c>
      <c r="H51" s="229">
        <v>7257444</v>
      </c>
      <c r="I51" s="229">
        <v>773424</v>
      </c>
      <c r="J51" s="230">
        <v>0</v>
      </c>
      <c r="K51" s="229">
        <v>0</v>
      </c>
      <c r="L51" s="229">
        <v>2852616</v>
      </c>
      <c r="M51" s="229">
        <v>0</v>
      </c>
      <c r="N51" s="229">
        <v>0</v>
      </c>
      <c r="O51" s="229">
        <v>0</v>
      </c>
      <c r="P51" s="229">
        <v>0</v>
      </c>
      <c r="Q51" s="229">
        <v>0</v>
      </c>
      <c r="R51" s="229">
        <v>0</v>
      </c>
      <c r="S51" s="229">
        <v>0</v>
      </c>
      <c r="T51" s="229">
        <v>0</v>
      </c>
      <c r="U51" s="229">
        <v>0</v>
      </c>
      <c r="V51" s="229">
        <v>0</v>
      </c>
      <c r="W51" s="229">
        <v>0</v>
      </c>
      <c r="X51" s="229">
        <v>0</v>
      </c>
      <c r="Y51" s="229">
        <v>0</v>
      </c>
      <c r="Z51" s="229">
        <v>0</v>
      </c>
      <c r="AA51" s="229">
        <v>0</v>
      </c>
      <c r="AB51" s="229">
        <v>0</v>
      </c>
      <c r="AC51" s="229">
        <v>0</v>
      </c>
      <c r="AD51" s="229">
        <v>0</v>
      </c>
      <c r="AE51" s="229">
        <v>0</v>
      </c>
      <c r="AF51" s="229">
        <v>0</v>
      </c>
    </row>
    <row r="52" spans="1:32" ht="14.25" customHeight="1">
      <c r="A52" s="11" t="s">
        <v>435</v>
      </c>
      <c r="B52" s="11" t="s">
        <v>290</v>
      </c>
      <c r="C52" s="11" t="s">
        <v>441</v>
      </c>
      <c r="D52" s="11" t="s">
        <v>464</v>
      </c>
      <c r="E52" s="11" t="s">
        <v>442</v>
      </c>
      <c r="F52" s="229">
        <v>25516168</v>
      </c>
      <c r="G52" s="229">
        <v>25506748</v>
      </c>
      <c r="H52" s="229">
        <v>12611052</v>
      </c>
      <c r="I52" s="229">
        <v>431724</v>
      </c>
      <c r="J52" s="230">
        <v>0</v>
      </c>
      <c r="K52" s="229">
        <v>1063920</v>
      </c>
      <c r="L52" s="229">
        <v>5000052</v>
      </c>
      <c r="M52" s="229">
        <v>0</v>
      </c>
      <c r="N52" s="229">
        <v>0</v>
      </c>
      <c r="O52" s="229">
        <v>0</v>
      </c>
      <c r="P52" s="229">
        <v>0</v>
      </c>
      <c r="Q52" s="229">
        <v>0</v>
      </c>
      <c r="R52" s="229">
        <v>0</v>
      </c>
      <c r="S52" s="229">
        <v>0</v>
      </c>
      <c r="T52" s="229">
        <v>6400000</v>
      </c>
      <c r="U52" s="229">
        <v>9420</v>
      </c>
      <c r="V52" s="229">
        <v>0</v>
      </c>
      <c r="W52" s="229">
        <v>0</v>
      </c>
      <c r="X52" s="229">
        <v>0</v>
      </c>
      <c r="Y52" s="229">
        <v>0</v>
      </c>
      <c r="Z52" s="229">
        <v>0</v>
      </c>
      <c r="AA52" s="229">
        <v>0</v>
      </c>
      <c r="AB52" s="229">
        <v>0</v>
      </c>
      <c r="AC52" s="229">
        <v>0</v>
      </c>
      <c r="AD52" s="229">
        <v>9420</v>
      </c>
      <c r="AE52" s="229">
        <v>0</v>
      </c>
      <c r="AF52" s="229">
        <v>0</v>
      </c>
    </row>
    <row r="53" spans="1:32" ht="14.25" customHeight="1">
      <c r="A53" s="11" t="s">
        <v>435</v>
      </c>
      <c r="B53" s="11" t="s">
        <v>290</v>
      </c>
      <c r="C53" s="11" t="s">
        <v>281</v>
      </c>
      <c r="D53" s="11" t="s">
        <v>464</v>
      </c>
      <c r="E53" s="11" t="s">
        <v>443</v>
      </c>
      <c r="F53" s="229">
        <v>31250</v>
      </c>
      <c r="G53" s="229">
        <v>0</v>
      </c>
      <c r="H53" s="229">
        <v>0</v>
      </c>
      <c r="I53" s="229">
        <v>0</v>
      </c>
      <c r="J53" s="230">
        <v>0</v>
      </c>
      <c r="K53" s="229">
        <v>0</v>
      </c>
      <c r="L53" s="229">
        <v>0</v>
      </c>
      <c r="M53" s="229">
        <v>0</v>
      </c>
      <c r="N53" s="229">
        <v>0</v>
      </c>
      <c r="O53" s="229">
        <v>0</v>
      </c>
      <c r="P53" s="229">
        <v>0</v>
      </c>
      <c r="Q53" s="229">
        <v>0</v>
      </c>
      <c r="R53" s="229">
        <v>0</v>
      </c>
      <c r="S53" s="229">
        <v>0</v>
      </c>
      <c r="T53" s="229">
        <v>0</v>
      </c>
      <c r="U53" s="229">
        <v>31250</v>
      </c>
      <c r="V53" s="229">
        <v>0</v>
      </c>
      <c r="W53" s="229">
        <v>0</v>
      </c>
      <c r="X53" s="229">
        <v>0</v>
      </c>
      <c r="Y53" s="229">
        <v>0</v>
      </c>
      <c r="Z53" s="229">
        <v>0</v>
      </c>
      <c r="AA53" s="229">
        <v>0</v>
      </c>
      <c r="AB53" s="229">
        <v>0</v>
      </c>
      <c r="AC53" s="229">
        <v>0</v>
      </c>
      <c r="AD53" s="229">
        <v>0</v>
      </c>
      <c r="AE53" s="229">
        <v>0</v>
      </c>
      <c r="AF53" s="229">
        <v>31250</v>
      </c>
    </row>
    <row r="54" spans="1:32" ht="14.25" customHeight="1">
      <c r="A54" s="11" t="s">
        <v>282</v>
      </c>
      <c r="B54" s="11" t="s">
        <v>279</v>
      </c>
      <c r="C54" s="11" t="s">
        <v>279</v>
      </c>
      <c r="D54" s="11" t="s">
        <v>464</v>
      </c>
      <c r="E54" s="11" t="s">
        <v>283</v>
      </c>
      <c r="F54" s="229">
        <v>5243482.88</v>
      </c>
      <c r="G54" s="229">
        <v>5243482.88</v>
      </c>
      <c r="H54" s="229">
        <v>0</v>
      </c>
      <c r="I54" s="229">
        <v>0</v>
      </c>
      <c r="J54" s="230">
        <v>0</v>
      </c>
      <c r="K54" s="229">
        <v>0</v>
      </c>
      <c r="L54" s="229">
        <v>0</v>
      </c>
      <c r="M54" s="229">
        <v>5243482.88</v>
      </c>
      <c r="N54" s="229">
        <v>0</v>
      </c>
      <c r="O54" s="229">
        <v>0</v>
      </c>
      <c r="P54" s="229">
        <v>0</v>
      </c>
      <c r="Q54" s="229">
        <v>0</v>
      </c>
      <c r="R54" s="229">
        <v>0</v>
      </c>
      <c r="S54" s="229">
        <v>0</v>
      </c>
      <c r="T54" s="229">
        <v>0</v>
      </c>
      <c r="U54" s="229">
        <v>0</v>
      </c>
      <c r="V54" s="229">
        <v>0</v>
      </c>
      <c r="W54" s="229">
        <v>0</v>
      </c>
      <c r="X54" s="229">
        <v>0</v>
      </c>
      <c r="Y54" s="229">
        <v>0</v>
      </c>
      <c r="Z54" s="229">
        <v>0</v>
      </c>
      <c r="AA54" s="229">
        <v>0</v>
      </c>
      <c r="AB54" s="229">
        <v>0</v>
      </c>
      <c r="AC54" s="229">
        <v>0</v>
      </c>
      <c r="AD54" s="229">
        <v>0</v>
      </c>
      <c r="AE54" s="229">
        <v>0</v>
      </c>
      <c r="AF54" s="229">
        <v>0</v>
      </c>
    </row>
    <row r="55" spans="1:32" ht="14.25" customHeight="1">
      <c r="A55" s="11" t="s">
        <v>282</v>
      </c>
      <c r="B55" s="11" t="s">
        <v>279</v>
      </c>
      <c r="C55" s="11" t="s">
        <v>278</v>
      </c>
      <c r="D55" s="11" t="s">
        <v>464</v>
      </c>
      <c r="E55" s="11" t="s">
        <v>284</v>
      </c>
      <c r="F55" s="229">
        <v>2621741.44</v>
      </c>
      <c r="G55" s="229">
        <v>2621741.44</v>
      </c>
      <c r="H55" s="229">
        <v>0</v>
      </c>
      <c r="I55" s="229">
        <v>0</v>
      </c>
      <c r="J55" s="230">
        <v>0</v>
      </c>
      <c r="K55" s="229">
        <v>0</v>
      </c>
      <c r="L55" s="229">
        <v>0</v>
      </c>
      <c r="M55" s="229">
        <v>0</v>
      </c>
      <c r="N55" s="229">
        <v>2621741.44</v>
      </c>
      <c r="O55" s="229">
        <v>0</v>
      </c>
      <c r="P55" s="229">
        <v>0</v>
      </c>
      <c r="Q55" s="229">
        <v>0</v>
      </c>
      <c r="R55" s="229">
        <v>0</v>
      </c>
      <c r="S55" s="229">
        <v>0</v>
      </c>
      <c r="T55" s="229">
        <v>0</v>
      </c>
      <c r="U55" s="229">
        <v>0</v>
      </c>
      <c r="V55" s="229">
        <v>0</v>
      </c>
      <c r="W55" s="229">
        <v>0</v>
      </c>
      <c r="X55" s="229">
        <v>0</v>
      </c>
      <c r="Y55" s="229">
        <v>0</v>
      </c>
      <c r="Z55" s="229">
        <v>0</v>
      </c>
      <c r="AA55" s="229">
        <v>0</v>
      </c>
      <c r="AB55" s="229">
        <v>0</v>
      </c>
      <c r="AC55" s="229">
        <v>0</v>
      </c>
      <c r="AD55" s="229">
        <v>0</v>
      </c>
      <c r="AE55" s="229">
        <v>0</v>
      </c>
      <c r="AF55" s="229">
        <v>0</v>
      </c>
    </row>
    <row r="56" spans="1:32" ht="14.25" customHeight="1">
      <c r="A56" s="11" t="s">
        <v>282</v>
      </c>
      <c r="B56" s="11" t="s">
        <v>279</v>
      </c>
      <c r="C56" s="11" t="s">
        <v>281</v>
      </c>
      <c r="D56" s="11" t="s">
        <v>464</v>
      </c>
      <c r="E56" s="11" t="s">
        <v>454</v>
      </c>
      <c r="F56" s="229">
        <v>115192</v>
      </c>
      <c r="G56" s="229">
        <v>0</v>
      </c>
      <c r="H56" s="229">
        <v>0</v>
      </c>
      <c r="I56" s="229">
        <v>0</v>
      </c>
      <c r="J56" s="230">
        <v>0</v>
      </c>
      <c r="K56" s="229">
        <v>0</v>
      </c>
      <c r="L56" s="229">
        <v>0</v>
      </c>
      <c r="M56" s="229">
        <v>0</v>
      </c>
      <c r="N56" s="229">
        <v>0</v>
      </c>
      <c r="O56" s="229">
        <v>0</v>
      </c>
      <c r="P56" s="229">
        <v>0</v>
      </c>
      <c r="Q56" s="229">
        <v>0</v>
      </c>
      <c r="R56" s="229">
        <v>0</v>
      </c>
      <c r="S56" s="229">
        <v>0</v>
      </c>
      <c r="T56" s="229">
        <v>0</v>
      </c>
      <c r="U56" s="229">
        <v>115192</v>
      </c>
      <c r="V56" s="229">
        <v>115192</v>
      </c>
      <c r="W56" s="229">
        <v>0</v>
      </c>
      <c r="X56" s="229">
        <v>0</v>
      </c>
      <c r="Y56" s="229">
        <v>0</v>
      </c>
      <c r="Z56" s="229">
        <v>0</v>
      </c>
      <c r="AA56" s="229">
        <v>0</v>
      </c>
      <c r="AB56" s="229">
        <v>0</v>
      </c>
      <c r="AC56" s="229">
        <v>0</v>
      </c>
      <c r="AD56" s="229">
        <v>0</v>
      </c>
      <c r="AE56" s="229">
        <v>0</v>
      </c>
      <c r="AF56" s="229">
        <v>0</v>
      </c>
    </row>
    <row r="57" spans="1:32" ht="14.25" customHeight="1">
      <c r="A57" s="11" t="s">
        <v>282</v>
      </c>
      <c r="B57" s="11" t="s">
        <v>452</v>
      </c>
      <c r="C57" s="11" t="s">
        <v>281</v>
      </c>
      <c r="D57" s="11" t="s">
        <v>464</v>
      </c>
      <c r="E57" s="11" t="s">
        <v>455</v>
      </c>
      <c r="F57" s="229">
        <v>68412</v>
      </c>
      <c r="G57" s="229">
        <v>0</v>
      </c>
      <c r="H57" s="229">
        <v>0</v>
      </c>
      <c r="I57" s="229">
        <v>0</v>
      </c>
      <c r="J57" s="230">
        <v>0</v>
      </c>
      <c r="K57" s="229">
        <v>0</v>
      </c>
      <c r="L57" s="229">
        <v>0</v>
      </c>
      <c r="M57" s="229">
        <v>0</v>
      </c>
      <c r="N57" s="229">
        <v>0</v>
      </c>
      <c r="O57" s="229">
        <v>0</v>
      </c>
      <c r="P57" s="229">
        <v>0</v>
      </c>
      <c r="Q57" s="229">
        <v>0</v>
      </c>
      <c r="R57" s="229">
        <v>0</v>
      </c>
      <c r="S57" s="229">
        <v>0</v>
      </c>
      <c r="T57" s="229">
        <v>0</v>
      </c>
      <c r="U57" s="229">
        <v>68412</v>
      </c>
      <c r="V57" s="229">
        <v>0</v>
      </c>
      <c r="W57" s="229">
        <v>0</v>
      </c>
      <c r="X57" s="229">
        <v>0</v>
      </c>
      <c r="Y57" s="229">
        <v>0</v>
      </c>
      <c r="Z57" s="229">
        <v>68412</v>
      </c>
      <c r="AA57" s="229">
        <v>0</v>
      </c>
      <c r="AB57" s="229">
        <v>0</v>
      </c>
      <c r="AC57" s="229">
        <v>0</v>
      </c>
      <c r="AD57" s="229">
        <v>0</v>
      </c>
      <c r="AE57" s="229">
        <v>0</v>
      </c>
      <c r="AF57" s="229">
        <v>0</v>
      </c>
    </row>
    <row r="58" spans="1:32" ht="14.25" customHeight="1">
      <c r="A58" s="11" t="s">
        <v>282</v>
      </c>
      <c r="B58" s="11" t="s">
        <v>281</v>
      </c>
      <c r="C58" s="11" t="s">
        <v>277</v>
      </c>
      <c r="D58" s="11" t="s">
        <v>464</v>
      </c>
      <c r="E58" s="11" t="s">
        <v>285</v>
      </c>
      <c r="F58" s="229">
        <v>303269.52</v>
      </c>
      <c r="G58" s="229">
        <v>303269.52</v>
      </c>
      <c r="H58" s="229">
        <v>0</v>
      </c>
      <c r="I58" s="229">
        <v>0</v>
      </c>
      <c r="J58" s="230">
        <v>0</v>
      </c>
      <c r="K58" s="229">
        <v>0</v>
      </c>
      <c r="L58" s="229">
        <v>0</v>
      </c>
      <c r="M58" s="229">
        <v>0</v>
      </c>
      <c r="N58" s="229">
        <v>0</v>
      </c>
      <c r="O58" s="229">
        <v>0</v>
      </c>
      <c r="P58" s="229">
        <v>0</v>
      </c>
      <c r="Q58" s="229">
        <v>303269.52</v>
      </c>
      <c r="R58" s="229">
        <v>0</v>
      </c>
      <c r="S58" s="229">
        <v>0</v>
      </c>
      <c r="T58" s="229">
        <v>0</v>
      </c>
      <c r="U58" s="229">
        <v>0</v>
      </c>
      <c r="V58" s="229">
        <v>0</v>
      </c>
      <c r="W58" s="229">
        <v>0</v>
      </c>
      <c r="X58" s="229">
        <v>0</v>
      </c>
      <c r="Y58" s="229">
        <v>0</v>
      </c>
      <c r="Z58" s="229">
        <v>0</v>
      </c>
      <c r="AA58" s="229">
        <v>0</v>
      </c>
      <c r="AB58" s="229">
        <v>0</v>
      </c>
      <c r="AC58" s="229">
        <v>0</v>
      </c>
      <c r="AD58" s="229">
        <v>0</v>
      </c>
      <c r="AE58" s="229">
        <v>0</v>
      </c>
      <c r="AF58" s="229">
        <v>0</v>
      </c>
    </row>
    <row r="59" spans="1:32" ht="14.25" customHeight="1">
      <c r="A59" s="11" t="s">
        <v>286</v>
      </c>
      <c r="B59" s="11" t="s">
        <v>287</v>
      </c>
      <c r="C59" s="11" t="s">
        <v>290</v>
      </c>
      <c r="D59" s="11" t="s">
        <v>464</v>
      </c>
      <c r="E59" s="11" t="s">
        <v>448</v>
      </c>
      <c r="F59" s="229">
        <v>2038684.39</v>
      </c>
      <c r="G59" s="229">
        <v>2038684.39</v>
      </c>
      <c r="H59" s="229">
        <v>0</v>
      </c>
      <c r="I59" s="229">
        <v>0</v>
      </c>
      <c r="J59" s="230">
        <v>0</v>
      </c>
      <c r="K59" s="229">
        <v>0</v>
      </c>
      <c r="L59" s="229">
        <v>0</v>
      </c>
      <c r="M59" s="229">
        <v>0</v>
      </c>
      <c r="N59" s="229">
        <v>0</v>
      </c>
      <c r="O59" s="229">
        <v>2038684.39</v>
      </c>
      <c r="P59" s="229">
        <v>0</v>
      </c>
      <c r="Q59" s="229">
        <v>0</v>
      </c>
      <c r="R59" s="229">
        <v>0</v>
      </c>
      <c r="S59" s="229">
        <v>0</v>
      </c>
      <c r="T59" s="229">
        <v>0</v>
      </c>
      <c r="U59" s="229">
        <v>0</v>
      </c>
      <c r="V59" s="229">
        <v>0</v>
      </c>
      <c r="W59" s="229">
        <v>0</v>
      </c>
      <c r="X59" s="229">
        <v>0</v>
      </c>
      <c r="Y59" s="229">
        <v>0</v>
      </c>
      <c r="Z59" s="229">
        <v>0</v>
      </c>
      <c r="AA59" s="229">
        <v>0</v>
      </c>
      <c r="AB59" s="229">
        <v>0</v>
      </c>
      <c r="AC59" s="229">
        <v>0</v>
      </c>
      <c r="AD59" s="229">
        <v>0</v>
      </c>
      <c r="AE59" s="229">
        <v>0</v>
      </c>
      <c r="AF59" s="229">
        <v>0</v>
      </c>
    </row>
    <row r="60" spans="1:32" ht="14.25" customHeight="1">
      <c r="A60" s="11" t="s">
        <v>289</v>
      </c>
      <c r="B60" s="11" t="s">
        <v>290</v>
      </c>
      <c r="C60" s="11" t="s">
        <v>277</v>
      </c>
      <c r="D60" s="11" t="s">
        <v>464</v>
      </c>
      <c r="E60" s="11" t="s">
        <v>291</v>
      </c>
      <c r="F60" s="229">
        <v>5507280</v>
      </c>
      <c r="G60" s="229">
        <v>5507280</v>
      </c>
      <c r="H60" s="229">
        <v>0</v>
      </c>
      <c r="I60" s="229">
        <v>0</v>
      </c>
      <c r="J60" s="230">
        <v>0</v>
      </c>
      <c r="K60" s="229">
        <v>0</v>
      </c>
      <c r="L60" s="229">
        <v>0</v>
      </c>
      <c r="M60" s="229">
        <v>0</v>
      </c>
      <c r="N60" s="229">
        <v>0</v>
      </c>
      <c r="O60" s="229">
        <v>0</v>
      </c>
      <c r="P60" s="229">
        <v>0</v>
      </c>
      <c r="Q60" s="229">
        <v>0</v>
      </c>
      <c r="R60" s="229">
        <v>5507280</v>
      </c>
      <c r="S60" s="229">
        <v>0</v>
      </c>
      <c r="T60" s="229">
        <v>0</v>
      </c>
      <c r="U60" s="229">
        <v>0</v>
      </c>
      <c r="V60" s="229">
        <v>0</v>
      </c>
      <c r="W60" s="229">
        <v>0</v>
      </c>
      <c r="X60" s="229">
        <v>0</v>
      </c>
      <c r="Y60" s="229">
        <v>0</v>
      </c>
      <c r="Z60" s="229">
        <v>0</v>
      </c>
      <c r="AA60" s="229">
        <v>0</v>
      </c>
      <c r="AB60" s="229">
        <v>0</v>
      </c>
      <c r="AC60" s="229">
        <v>0</v>
      </c>
      <c r="AD60" s="229">
        <v>0</v>
      </c>
      <c r="AE60" s="229">
        <v>0</v>
      </c>
      <c r="AF60" s="229">
        <v>0</v>
      </c>
    </row>
    <row r="61" spans="1:32" ht="14.25" customHeight="1">
      <c r="A61" s="11"/>
      <c r="B61" s="11"/>
      <c r="C61" s="11"/>
      <c r="D61" s="11" t="s">
        <v>466</v>
      </c>
      <c r="E61" s="11" t="s">
        <v>467</v>
      </c>
      <c r="F61" s="229">
        <f t="shared" ref="F61:AF61" si="8">SUM(F62:F68)</f>
        <v>11880998.040000001</v>
      </c>
      <c r="G61" s="229">
        <f t="shared" si="8"/>
        <v>11872046.040000001</v>
      </c>
      <c r="H61" s="229">
        <f t="shared" si="8"/>
        <v>5322804</v>
      </c>
      <c r="I61" s="229">
        <f t="shared" si="8"/>
        <v>196380</v>
      </c>
      <c r="J61" s="230">
        <f t="shared" si="8"/>
        <v>0</v>
      </c>
      <c r="K61" s="229">
        <f t="shared" si="8"/>
        <v>269280</v>
      </c>
      <c r="L61" s="229">
        <f t="shared" si="8"/>
        <v>1993740</v>
      </c>
      <c r="M61" s="229">
        <f t="shared" si="8"/>
        <v>1378209.6</v>
      </c>
      <c r="N61" s="229">
        <f t="shared" si="8"/>
        <v>689104.8</v>
      </c>
      <c r="O61" s="229">
        <f t="shared" si="8"/>
        <v>527290.82999999996</v>
      </c>
      <c r="P61" s="229">
        <f t="shared" si="8"/>
        <v>0</v>
      </c>
      <c r="Q61" s="229">
        <f t="shared" si="8"/>
        <v>77796.81</v>
      </c>
      <c r="R61" s="229">
        <f t="shared" si="8"/>
        <v>1417440</v>
      </c>
      <c r="S61" s="229">
        <f t="shared" si="8"/>
        <v>0</v>
      </c>
      <c r="T61" s="229">
        <f t="shared" si="8"/>
        <v>0</v>
      </c>
      <c r="U61" s="229">
        <f t="shared" si="8"/>
        <v>8952</v>
      </c>
      <c r="V61" s="229">
        <f t="shared" si="8"/>
        <v>0</v>
      </c>
      <c r="W61" s="229">
        <f t="shared" si="8"/>
        <v>0</v>
      </c>
      <c r="X61" s="229">
        <f t="shared" si="8"/>
        <v>0</v>
      </c>
      <c r="Y61" s="229">
        <f t="shared" si="8"/>
        <v>0</v>
      </c>
      <c r="Z61" s="229">
        <f t="shared" si="8"/>
        <v>6552</v>
      </c>
      <c r="AA61" s="229">
        <f t="shared" si="8"/>
        <v>0</v>
      </c>
      <c r="AB61" s="229">
        <f t="shared" si="8"/>
        <v>0</v>
      </c>
      <c r="AC61" s="229">
        <f t="shared" si="8"/>
        <v>0</v>
      </c>
      <c r="AD61" s="229">
        <f t="shared" si="8"/>
        <v>2400</v>
      </c>
      <c r="AE61" s="229">
        <f t="shared" si="8"/>
        <v>0</v>
      </c>
      <c r="AF61" s="229">
        <f t="shared" si="8"/>
        <v>0</v>
      </c>
    </row>
    <row r="62" spans="1:32" ht="14.25" customHeight="1">
      <c r="A62" s="11" t="s">
        <v>435</v>
      </c>
      <c r="B62" s="11" t="s">
        <v>290</v>
      </c>
      <c r="C62" s="11" t="s">
        <v>276</v>
      </c>
      <c r="D62" s="11" t="s">
        <v>468</v>
      </c>
      <c r="E62" s="11" t="s">
        <v>465</v>
      </c>
      <c r="F62" s="229">
        <v>7784604</v>
      </c>
      <c r="G62" s="229">
        <v>7782204</v>
      </c>
      <c r="H62" s="229">
        <v>5322804</v>
      </c>
      <c r="I62" s="229">
        <v>196380</v>
      </c>
      <c r="J62" s="230">
        <v>0</v>
      </c>
      <c r="K62" s="229">
        <v>269280</v>
      </c>
      <c r="L62" s="229">
        <v>1993740</v>
      </c>
      <c r="M62" s="229">
        <v>0</v>
      </c>
      <c r="N62" s="229">
        <v>0</v>
      </c>
      <c r="O62" s="229">
        <v>0</v>
      </c>
      <c r="P62" s="229">
        <v>0</v>
      </c>
      <c r="Q62" s="229">
        <v>0</v>
      </c>
      <c r="R62" s="229">
        <v>0</v>
      </c>
      <c r="S62" s="229">
        <v>0</v>
      </c>
      <c r="T62" s="229">
        <v>0</v>
      </c>
      <c r="U62" s="229">
        <v>2400</v>
      </c>
      <c r="V62" s="229">
        <v>0</v>
      </c>
      <c r="W62" s="229">
        <v>0</v>
      </c>
      <c r="X62" s="229">
        <v>0</v>
      </c>
      <c r="Y62" s="229">
        <v>0</v>
      </c>
      <c r="Z62" s="229">
        <v>0</v>
      </c>
      <c r="AA62" s="229">
        <v>0</v>
      </c>
      <c r="AB62" s="229">
        <v>0</v>
      </c>
      <c r="AC62" s="229">
        <v>0</v>
      </c>
      <c r="AD62" s="229">
        <v>2400</v>
      </c>
      <c r="AE62" s="229">
        <v>0</v>
      </c>
      <c r="AF62" s="229">
        <v>0</v>
      </c>
    </row>
    <row r="63" spans="1:32" ht="14.25" customHeight="1">
      <c r="A63" s="11" t="s">
        <v>282</v>
      </c>
      <c r="B63" s="11" t="s">
        <v>279</v>
      </c>
      <c r="C63" s="11" t="s">
        <v>279</v>
      </c>
      <c r="D63" s="11" t="s">
        <v>468</v>
      </c>
      <c r="E63" s="11" t="s">
        <v>283</v>
      </c>
      <c r="F63" s="229">
        <v>1378209.6</v>
      </c>
      <c r="G63" s="229">
        <v>1378209.6</v>
      </c>
      <c r="H63" s="229">
        <v>0</v>
      </c>
      <c r="I63" s="229">
        <v>0</v>
      </c>
      <c r="J63" s="230">
        <v>0</v>
      </c>
      <c r="K63" s="229">
        <v>0</v>
      </c>
      <c r="L63" s="229">
        <v>0</v>
      </c>
      <c r="M63" s="229">
        <v>1378209.6</v>
      </c>
      <c r="N63" s="229">
        <v>0</v>
      </c>
      <c r="O63" s="229">
        <v>0</v>
      </c>
      <c r="P63" s="229">
        <v>0</v>
      </c>
      <c r="Q63" s="229">
        <v>0</v>
      </c>
      <c r="R63" s="229">
        <v>0</v>
      </c>
      <c r="S63" s="229">
        <v>0</v>
      </c>
      <c r="T63" s="229">
        <v>0</v>
      </c>
      <c r="U63" s="229">
        <v>0</v>
      </c>
      <c r="V63" s="229">
        <v>0</v>
      </c>
      <c r="W63" s="229">
        <v>0</v>
      </c>
      <c r="X63" s="229">
        <v>0</v>
      </c>
      <c r="Y63" s="229">
        <v>0</v>
      </c>
      <c r="Z63" s="229">
        <v>0</v>
      </c>
      <c r="AA63" s="229">
        <v>0</v>
      </c>
      <c r="AB63" s="229">
        <v>0</v>
      </c>
      <c r="AC63" s="229">
        <v>0</v>
      </c>
      <c r="AD63" s="229">
        <v>0</v>
      </c>
      <c r="AE63" s="229">
        <v>0</v>
      </c>
      <c r="AF63" s="229">
        <v>0</v>
      </c>
    </row>
    <row r="64" spans="1:32" ht="14.25" customHeight="1">
      <c r="A64" s="11" t="s">
        <v>282</v>
      </c>
      <c r="B64" s="11" t="s">
        <v>279</v>
      </c>
      <c r="C64" s="11" t="s">
        <v>278</v>
      </c>
      <c r="D64" s="11" t="s">
        <v>468</v>
      </c>
      <c r="E64" s="11" t="s">
        <v>284</v>
      </c>
      <c r="F64" s="229">
        <v>689104.8</v>
      </c>
      <c r="G64" s="229">
        <v>689104.8</v>
      </c>
      <c r="H64" s="229">
        <v>0</v>
      </c>
      <c r="I64" s="229">
        <v>0</v>
      </c>
      <c r="J64" s="230">
        <v>0</v>
      </c>
      <c r="K64" s="229">
        <v>0</v>
      </c>
      <c r="L64" s="229">
        <v>0</v>
      </c>
      <c r="M64" s="229">
        <v>0</v>
      </c>
      <c r="N64" s="229">
        <v>689104.8</v>
      </c>
      <c r="O64" s="229">
        <v>0</v>
      </c>
      <c r="P64" s="229">
        <v>0</v>
      </c>
      <c r="Q64" s="229">
        <v>0</v>
      </c>
      <c r="R64" s="229">
        <v>0</v>
      </c>
      <c r="S64" s="229">
        <v>0</v>
      </c>
      <c r="T64" s="229">
        <v>0</v>
      </c>
      <c r="U64" s="229">
        <v>0</v>
      </c>
      <c r="V64" s="229">
        <v>0</v>
      </c>
      <c r="W64" s="229">
        <v>0</v>
      </c>
      <c r="X64" s="229">
        <v>0</v>
      </c>
      <c r="Y64" s="229">
        <v>0</v>
      </c>
      <c r="Z64" s="229">
        <v>0</v>
      </c>
      <c r="AA64" s="229">
        <v>0</v>
      </c>
      <c r="AB64" s="229">
        <v>0</v>
      </c>
      <c r="AC64" s="229">
        <v>0</v>
      </c>
      <c r="AD64" s="229">
        <v>0</v>
      </c>
      <c r="AE64" s="229">
        <v>0</v>
      </c>
      <c r="AF64" s="229">
        <v>0</v>
      </c>
    </row>
    <row r="65" spans="1:32" ht="14.25" customHeight="1">
      <c r="A65" s="11" t="s">
        <v>282</v>
      </c>
      <c r="B65" s="11" t="s">
        <v>452</v>
      </c>
      <c r="C65" s="11" t="s">
        <v>281</v>
      </c>
      <c r="D65" s="11" t="s">
        <v>468</v>
      </c>
      <c r="E65" s="11" t="s">
        <v>455</v>
      </c>
      <c r="F65" s="229">
        <v>6552</v>
      </c>
      <c r="G65" s="229">
        <v>0</v>
      </c>
      <c r="H65" s="229">
        <v>0</v>
      </c>
      <c r="I65" s="229">
        <v>0</v>
      </c>
      <c r="J65" s="230">
        <v>0</v>
      </c>
      <c r="K65" s="229">
        <v>0</v>
      </c>
      <c r="L65" s="229">
        <v>0</v>
      </c>
      <c r="M65" s="229">
        <v>0</v>
      </c>
      <c r="N65" s="229">
        <v>0</v>
      </c>
      <c r="O65" s="229">
        <v>0</v>
      </c>
      <c r="P65" s="229">
        <v>0</v>
      </c>
      <c r="Q65" s="229">
        <v>0</v>
      </c>
      <c r="R65" s="229">
        <v>0</v>
      </c>
      <c r="S65" s="229">
        <v>0</v>
      </c>
      <c r="T65" s="229">
        <v>0</v>
      </c>
      <c r="U65" s="229">
        <v>6552</v>
      </c>
      <c r="V65" s="229">
        <v>0</v>
      </c>
      <c r="W65" s="229">
        <v>0</v>
      </c>
      <c r="X65" s="229">
        <v>0</v>
      </c>
      <c r="Y65" s="229">
        <v>0</v>
      </c>
      <c r="Z65" s="229">
        <v>6552</v>
      </c>
      <c r="AA65" s="229">
        <v>0</v>
      </c>
      <c r="AB65" s="229">
        <v>0</v>
      </c>
      <c r="AC65" s="229">
        <v>0</v>
      </c>
      <c r="AD65" s="229">
        <v>0</v>
      </c>
      <c r="AE65" s="229">
        <v>0</v>
      </c>
      <c r="AF65" s="229">
        <v>0</v>
      </c>
    </row>
    <row r="66" spans="1:32" ht="14.25" customHeight="1">
      <c r="A66" s="11" t="s">
        <v>282</v>
      </c>
      <c r="B66" s="11" t="s">
        <v>281</v>
      </c>
      <c r="C66" s="11" t="s">
        <v>277</v>
      </c>
      <c r="D66" s="11" t="s">
        <v>468</v>
      </c>
      <c r="E66" s="11" t="s">
        <v>285</v>
      </c>
      <c r="F66" s="229">
        <v>77796.81</v>
      </c>
      <c r="G66" s="229">
        <v>77796.81</v>
      </c>
      <c r="H66" s="229">
        <v>0</v>
      </c>
      <c r="I66" s="229">
        <v>0</v>
      </c>
      <c r="J66" s="230">
        <v>0</v>
      </c>
      <c r="K66" s="229">
        <v>0</v>
      </c>
      <c r="L66" s="229">
        <v>0</v>
      </c>
      <c r="M66" s="229">
        <v>0</v>
      </c>
      <c r="N66" s="229">
        <v>0</v>
      </c>
      <c r="O66" s="229">
        <v>0</v>
      </c>
      <c r="P66" s="229">
        <v>0</v>
      </c>
      <c r="Q66" s="229">
        <v>77796.81</v>
      </c>
      <c r="R66" s="229">
        <v>0</v>
      </c>
      <c r="S66" s="229">
        <v>0</v>
      </c>
      <c r="T66" s="229">
        <v>0</v>
      </c>
      <c r="U66" s="229">
        <v>0</v>
      </c>
      <c r="V66" s="229">
        <v>0</v>
      </c>
      <c r="W66" s="229">
        <v>0</v>
      </c>
      <c r="X66" s="229">
        <v>0</v>
      </c>
      <c r="Y66" s="229">
        <v>0</v>
      </c>
      <c r="Z66" s="229">
        <v>0</v>
      </c>
      <c r="AA66" s="229">
        <v>0</v>
      </c>
      <c r="AB66" s="229">
        <v>0</v>
      </c>
      <c r="AC66" s="229">
        <v>0</v>
      </c>
      <c r="AD66" s="229">
        <v>0</v>
      </c>
      <c r="AE66" s="229">
        <v>0</v>
      </c>
      <c r="AF66" s="229">
        <v>0</v>
      </c>
    </row>
    <row r="67" spans="1:32" ht="14.25" customHeight="1">
      <c r="A67" s="11" t="s">
        <v>286</v>
      </c>
      <c r="B67" s="11" t="s">
        <v>287</v>
      </c>
      <c r="C67" s="11" t="s">
        <v>290</v>
      </c>
      <c r="D67" s="11" t="s">
        <v>468</v>
      </c>
      <c r="E67" s="11" t="s">
        <v>448</v>
      </c>
      <c r="F67" s="229">
        <v>527290.82999999996</v>
      </c>
      <c r="G67" s="229">
        <v>527290.82999999996</v>
      </c>
      <c r="H67" s="229">
        <v>0</v>
      </c>
      <c r="I67" s="229">
        <v>0</v>
      </c>
      <c r="J67" s="230">
        <v>0</v>
      </c>
      <c r="K67" s="229">
        <v>0</v>
      </c>
      <c r="L67" s="229">
        <v>0</v>
      </c>
      <c r="M67" s="229">
        <v>0</v>
      </c>
      <c r="N67" s="229">
        <v>0</v>
      </c>
      <c r="O67" s="229">
        <v>527290.82999999996</v>
      </c>
      <c r="P67" s="229">
        <v>0</v>
      </c>
      <c r="Q67" s="229">
        <v>0</v>
      </c>
      <c r="R67" s="229">
        <v>0</v>
      </c>
      <c r="S67" s="229">
        <v>0</v>
      </c>
      <c r="T67" s="229">
        <v>0</v>
      </c>
      <c r="U67" s="229">
        <v>0</v>
      </c>
      <c r="V67" s="229">
        <v>0</v>
      </c>
      <c r="W67" s="229">
        <v>0</v>
      </c>
      <c r="X67" s="229">
        <v>0</v>
      </c>
      <c r="Y67" s="229">
        <v>0</v>
      </c>
      <c r="Z67" s="229">
        <v>0</v>
      </c>
      <c r="AA67" s="229">
        <v>0</v>
      </c>
      <c r="AB67" s="229">
        <v>0</v>
      </c>
      <c r="AC67" s="229">
        <v>0</v>
      </c>
      <c r="AD67" s="229">
        <v>0</v>
      </c>
      <c r="AE67" s="229">
        <v>0</v>
      </c>
      <c r="AF67" s="229">
        <v>0</v>
      </c>
    </row>
    <row r="68" spans="1:32" ht="14.25" customHeight="1">
      <c r="A68" s="11" t="s">
        <v>289</v>
      </c>
      <c r="B68" s="11" t="s">
        <v>290</v>
      </c>
      <c r="C68" s="11" t="s">
        <v>277</v>
      </c>
      <c r="D68" s="11" t="s">
        <v>468</v>
      </c>
      <c r="E68" s="11" t="s">
        <v>291</v>
      </c>
      <c r="F68" s="229">
        <v>1417440</v>
      </c>
      <c r="G68" s="229">
        <v>1417440</v>
      </c>
      <c r="H68" s="229">
        <v>0</v>
      </c>
      <c r="I68" s="229">
        <v>0</v>
      </c>
      <c r="J68" s="230">
        <v>0</v>
      </c>
      <c r="K68" s="229">
        <v>0</v>
      </c>
      <c r="L68" s="229">
        <v>0</v>
      </c>
      <c r="M68" s="229">
        <v>0</v>
      </c>
      <c r="N68" s="229">
        <v>0</v>
      </c>
      <c r="O68" s="229">
        <v>0</v>
      </c>
      <c r="P68" s="229">
        <v>0</v>
      </c>
      <c r="Q68" s="229">
        <v>0</v>
      </c>
      <c r="R68" s="229">
        <v>1417440</v>
      </c>
      <c r="S68" s="229">
        <v>0</v>
      </c>
      <c r="T68" s="229">
        <v>0</v>
      </c>
      <c r="U68" s="229">
        <v>0</v>
      </c>
      <c r="V68" s="229">
        <v>0</v>
      </c>
      <c r="W68" s="229">
        <v>0</v>
      </c>
      <c r="X68" s="229">
        <v>0</v>
      </c>
      <c r="Y68" s="229">
        <v>0</v>
      </c>
      <c r="Z68" s="229">
        <v>0</v>
      </c>
      <c r="AA68" s="229">
        <v>0</v>
      </c>
      <c r="AB68" s="229">
        <v>0</v>
      </c>
      <c r="AC68" s="229">
        <v>0</v>
      </c>
      <c r="AD68" s="229">
        <v>0</v>
      </c>
      <c r="AE68" s="229">
        <v>0</v>
      </c>
      <c r="AF68" s="229">
        <v>0</v>
      </c>
    </row>
    <row r="69" spans="1:32" ht="14.25" customHeight="1">
      <c r="A69" s="11"/>
      <c r="B69" s="11"/>
      <c r="C69" s="11"/>
      <c r="D69" s="11" t="s">
        <v>469</v>
      </c>
      <c r="E69" s="11" t="s">
        <v>470</v>
      </c>
      <c r="F69" s="229">
        <f t="shared" ref="F69:AF69" si="9">SUM(F70:F77)</f>
        <v>23822413.130000003</v>
      </c>
      <c r="G69" s="229">
        <f t="shared" si="9"/>
        <v>23642126.230000004</v>
      </c>
      <c r="H69" s="229">
        <f t="shared" si="9"/>
        <v>10745196</v>
      </c>
      <c r="I69" s="229">
        <f t="shared" si="9"/>
        <v>362208</v>
      </c>
      <c r="J69" s="230">
        <f t="shared" si="9"/>
        <v>0</v>
      </c>
      <c r="K69" s="229">
        <f t="shared" si="9"/>
        <v>530640</v>
      </c>
      <c r="L69" s="229">
        <f t="shared" si="9"/>
        <v>3880248</v>
      </c>
      <c r="M69" s="229">
        <f t="shared" si="9"/>
        <v>2751573.6</v>
      </c>
      <c r="N69" s="229">
        <f t="shared" si="9"/>
        <v>1375786.8</v>
      </c>
      <c r="O69" s="229">
        <f t="shared" si="9"/>
        <v>1050925.46</v>
      </c>
      <c r="P69" s="229">
        <f t="shared" si="9"/>
        <v>0</v>
      </c>
      <c r="Q69" s="229">
        <f t="shared" si="9"/>
        <v>155056.37</v>
      </c>
      <c r="R69" s="229">
        <f t="shared" si="9"/>
        <v>2790492</v>
      </c>
      <c r="S69" s="229">
        <f t="shared" si="9"/>
        <v>0</v>
      </c>
      <c r="T69" s="229">
        <f t="shared" si="9"/>
        <v>0</v>
      </c>
      <c r="U69" s="229">
        <f t="shared" si="9"/>
        <v>180286.9</v>
      </c>
      <c r="V69" s="229">
        <f t="shared" si="9"/>
        <v>114656.5</v>
      </c>
      <c r="W69" s="229">
        <f t="shared" si="9"/>
        <v>0</v>
      </c>
      <c r="X69" s="229">
        <f t="shared" si="9"/>
        <v>0</v>
      </c>
      <c r="Y69" s="229">
        <f t="shared" si="9"/>
        <v>0</v>
      </c>
      <c r="Z69" s="229">
        <f t="shared" si="9"/>
        <v>62870.400000000001</v>
      </c>
      <c r="AA69" s="229">
        <f t="shared" si="9"/>
        <v>0</v>
      </c>
      <c r="AB69" s="229">
        <f t="shared" si="9"/>
        <v>0</v>
      </c>
      <c r="AC69" s="229">
        <f t="shared" si="9"/>
        <v>0</v>
      </c>
      <c r="AD69" s="229">
        <f t="shared" si="9"/>
        <v>2760</v>
      </c>
      <c r="AE69" s="229">
        <f t="shared" si="9"/>
        <v>0</v>
      </c>
      <c r="AF69" s="229">
        <f t="shared" si="9"/>
        <v>0</v>
      </c>
    </row>
    <row r="70" spans="1:32" ht="14.25" customHeight="1">
      <c r="A70" s="11" t="s">
        <v>435</v>
      </c>
      <c r="B70" s="11" t="s">
        <v>290</v>
      </c>
      <c r="C70" s="11" t="s">
        <v>276</v>
      </c>
      <c r="D70" s="11" t="s">
        <v>471</v>
      </c>
      <c r="E70" s="11" t="s">
        <v>465</v>
      </c>
      <c r="F70" s="229">
        <v>15527726.4</v>
      </c>
      <c r="G70" s="229">
        <v>15518292</v>
      </c>
      <c r="H70" s="229">
        <v>10745196</v>
      </c>
      <c r="I70" s="229">
        <v>362208</v>
      </c>
      <c r="J70" s="230">
        <v>0</v>
      </c>
      <c r="K70" s="229">
        <v>530640</v>
      </c>
      <c r="L70" s="229">
        <v>3880248</v>
      </c>
      <c r="M70" s="229">
        <v>0</v>
      </c>
      <c r="N70" s="229">
        <v>0</v>
      </c>
      <c r="O70" s="229">
        <v>0</v>
      </c>
      <c r="P70" s="229">
        <v>0</v>
      </c>
      <c r="Q70" s="229">
        <v>0</v>
      </c>
      <c r="R70" s="229">
        <v>0</v>
      </c>
      <c r="S70" s="229">
        <v>0</v>
      </c>
      <c r="T70" s="229">
        <v>0</v>
      </c>
      <c r="U70" s="229">
        <v>9434.4</v>
      </c>
      <c r="V70" s="229">
        <v>0</v>
      </c>
      <c r="W70" s="229">
        <v>0</v>
      </c>
      <c r="X70" s="229">
        <v>0</v>
      </c>
      <c r="Y70" s="229">
        <v>0</v>
      </c>
      <c r="Z70" s="229">
        <v>6674.4</v>
      </c>
      <c r="AA70" s="229">
        <v>0</v>
      </c>
      <c r="AB70" s="229">
        <v>0</v>
      </c>
      <c r="AC70" s="229">
        <v>0</v>
      </c>
      <c r="AD70" s="229">
        <v>2760</v>
      </c>
      <c r="AE70" s="229">
        <v>0</v>
      </c>
      <c r="AF70" s="229">
        <v>0</v>
      </c>
    </row>
    <row r="71" spans="1:32" ht="14.25" customHeight="1">
      <c r="A71" s="11" t="s">
        <v>282</v>
      </c>
      <c r="B71" s="11" t="s">
        <v>279</v>
      </c>
      <c r="C71" s="11" t="s">
        <v>279</v>
      </c>
      <c r="D71" s="11" t="s">
        <v>471</v>
      </c>
      <c r="E71" s="11" t="s">
        <v>283</v>
      </c>
      <c r="F71" s="229">
        <v>2751573.6</v>
      </c>
      <c r="G71" s="229">
        <v>2751573.6</v>
      </c>
      <c r="H71" s="229">
        <v>0</v>
      </c>
      <c r="I71" s="229">
        <v>0</v>
      </c>
      <c r="J71" s="230">
        <v>0</v>
      </c>
      <c r="K71" s="229">
        <v>0</v>
      </c>
      <c r="L71" s="229">
        <v>0</v>
      </c>
      <c r="M71" s="229">
        <v>2751573.6</v>
      </c>
      <c r="N71" s="229">
        <v>0</v>
      </c>
      <c r="O71" s="229">
        <v>0</v>
      </c>
      <c r="P71" s="229">
        <v>0</v>
      </c>
      <c r="Q71" s="229">
        <v>0</v>
      </c>
      <c r="R71" s="229">
        <v>0</v>
      </c>
      <c r="S71" s="229">
        <v>0</v>
      </c>
      <c r="T71" s="229">
        <v>0</v>
      </c>
      <c r="U71" s="229">
        <v>0</v>
      </c>
      <c r="V71" s="229">
        <v>0</v>
      </c>
      <c r="W71" s="229">
        <v>0</v>
      </c>
      <c r="X71" s="229">
        <v>0</v>
      </c>
      <c r="Y71" s="229">
        <v>0</v>
      </c>
      <c r="Z71" s="229">
        <v>0</v>
      </c>
      <c r="AA71" s="229">
        <v>0</v>
      </c>
      <c r="AB71" s="229">
        <v>0</v>
      </c>
      <c r="AC71" s="229">
        <v>0</v>
      </c>
      <c r="AD71" s="229">
        <v>0</v>
      </c>
      <c r="AE71" s="229">
        <v>0</v>
      </c>
      <c r="AF71" s="229">
        <v>0</v>
      </c>
    </row>
    <row r="72" spans="1:32" ht="14.25" customHeight="1">
      <c r="A72" s="11" t="s">
        <v>282</v>
      </c>
      <c r="B72" s="11" t="s">
        <v>279</v>
      </c>
      <c r="C72" s="11" t="s">
        <v>278</v>
      </c>
      <c r="D72" s="11" t="s">
        <v>471</v>
      </c>
      <c r="E72" s="11" t="s">
        <v>284</v>
      </c>
      <c r="F72" s="229">
        <v>1375786.8</v>
      </c>
      <c r="G72" s="229">
        <v>1375786.8</v>
      </c>
      <c r="H72" s="229">
        <v>0</v>
      </c>
      <c r="I72" s="229">
        <v>0</v>
      </c>
      <c r="J72" s="230">
        <v>0</v>
      </c>
      <c r="K72" s="229">
        <v>0</v>
      </c>
      <c r="L72" s="229">
        <v>0</v>
      </c>
      <c r="M72" s="229">
        <v>0</v>
      </c>
      <c r="N72" s="229">
        <v>1375786.8</v>
      </c>
      <c r="O72" s="229">
        <v>0</v>
      </c>
      <c r="P72" s="229">
        <v>0</v>
      </c>
      <c r="Q72" s="229">
        <v>0</v>
      </c>
      <c r="R72" s="229">
        <v>0</v>
      </c>
      <c r="S72" s="229">
        <v>0</v>
      </c>
      <c r="T72" s="229">
        <v>0</v>
      </c>
      <c r="U72" s="229">
        <v>0</v>
      </c>
      <c r="V72" s="229">
        <v>0</v>
      </c>
      <c r="W72" s="229">
        <v>0</v>
      </c>
      <c r="X72" s="229">
        <v>0</v>
      </c>
      <c r="Y72" s="229">
        <v>0</v>
      </c>
      <c r="Z72" s="229">
        <v>0</v>
      </c>
      <c r="AA72" s="229">
        <v>0</v>
      </c>
      <c r="AB72" s="229">
        <v>0</v>
      </c>
      <c r="AC72" s="229">
        <v>0</v>
      </c>
      <c r="AD72" s="229">
        <v>0</v>
      </c>
      <c r="AE72" s="229">
        <v>0</v>
      </c>
      <c r="AF72" s="229">
        <v>0</v>
      </c>
    </row>
    <row r="73" spans="1:32" ht="14.25" customHeight="1">
      <c r="A73" s="11" t="s">
        <v>282</v>
      </c>
      <c r="B73" s="11" t="s">
        <v>279</v>
      </c>
      <c r="C73" s="11" t="s">
        <v>281</v>
      </c>
      <c r="D73" s="11" t="s">
        <v>471</v>
      </c>
      <c r="E73" s="11" t="s">
        <v>454</v>
      </c>
      <c r="F73" s="229">
        <v>114656.5</v>
      </c>
      <c r="G73" s="229">
        <v>0</v>
      </c>
      <c r="H73" s="229">
        <v>0</v>
      </c>
      <c r="I73" s="229">
        <v>0</v>
      </c>
      <c r="J73" s="230">
        <v>0</v>
      </c>
      <c r="K73" s="229">
        <v>0</v>
      </c>
      <c r="L73" s="229">
        <v>0</v>
      </c>
      <c r="M73" s="229">
        <v>0</v>
      </c>
      <c r="N73" s="229">
        <v>0</v>
      </c>
      <c r="O73" s="229">
        <v>0</v>
      </c>
      <c r="P73" s="229">
        <v>0</v>
      </c>
      <c r="Q73" s="229">
        <v>0</v>
      </c>
      <c r="R73" s="229">
        <v>0</v>
      </c>
      <c r="S73" s="229">
        <v>0</v>
      </c>
      <c r="T73" s="229">
        <v>0</v>
      </c>
      <c r="U73" s="229">
        <v>114656.5</v>
      </c>
      <c r="V73" s="229">
        <v>114656.5</v>
      </c>
      <c r="W73" s="229">
        <v>0</v>
      </c>
      <c r="X73" s="229">
        <v>0</v>
      </c>
      <c r="Y73" s="229">
        <v>0</v>
      </c>
      <c r="Z73" s="229">
        <v>0</v>
      </c>
      <c r="AA73" s="229">
        <v>0</v>
      </c>
      <c r="AB73" s="229">
        <v>0</v>
      </c>
      <c r="AC73" s="229">
        <v>0</v>
      </c>
      <c r="AD73" s="229">
        <v>0</v>
      </c>
      <c r="AE73" s="229">
        <v>0</v>
      </c>
      <c r="AF73" s="229">
        <v>0</v>
      </c>
    </row>
    <row r="74" spans="1:32" ht="14.25" customHeight="1">
      <c r="A74" s="11" t="s">
        <v>282</v>
      </c>
      <c r="B74" s="11" t="s">
        <v>452</v>
      </c>
      <c r="C74" s="11" t="s">
        <v>281</v>
      </c>
      <c r="D74" s="11" t="s">
        <v>471</v>
      </c>
      <c r="E74" s="11" t="s">
        <v>455</v>
      </c>
      <c r="F74" s="229">
        <v>56196</v>
      </c>
      <c r="G74" s="229">
        <v>0</v>
      </c>
      <c r="H74" s="229">
        <v>0</v>
      </c>
      <c r="I74" s="229">
        <v>0</v>
      </c>
      <c r="J74" s="230">
        <v>0</v>
      </c>
      <c r="K74" s="229">
        <v>0</v>
      </c>
      <c r="L74" s="229">
        <v>0</v>
      </c>
      <c r="M74" s="229">
        <v>0</v>
      </c>
      <c r="N74" s="229">
        <v>0</v>
      </c>
      <c r="O74" s="229">
        <v>0</v>
      </c>
      <c r="P74" s="229">
        <v>0</v>
      </c>
      <c r="Q74" s="229">
        <v>0</v>
      </c>
      <c r="R74" s="229">
        <v>0</v>
      </c>
      <c r="S74" s="229">
        <v>0</v>
      </c>
      <c r="T74" s="229">
        <v>0</v>
      </c>
      <c r="U74" s="229">
        <v>56196</v>
      </c>
      <c r="V74" s="229">
        <v>0</v>
      </c>
      <c r="W74" s="229">
        <v>0</v>
      </c>
      <c r="X74" s="229">
        <v>0</v>
      </c>
      <c r="Y74" s="229">
        <v>0</v>
      </c>
      <c r="Z74" s="229">
        <v>56196</v>
      </c>
      <c r="AA74" s="229">
        <v>0</v>
      </c>
      <c r="AB74" s="229">
        <v>0</v>
      </c>
      <c r="AC74" s="229">
        <v>0</v>
      </c>
      <c r="AD74" s="229">
        <v>0</v>
      </c>
      <c r="AE74" s="229">
        <v>0</v>
      </c>
      <c r="AF74" s="229">
        <v>0</v>
      </c>
    </row>
    <row r="75" spans="1:32" ht="14.25" customHeight="1">
      <c r="A75" s="11" t="s">
        <v>282</v>
      </c>
      <c r="B75" s="11" t="s">
        <v>281</v>
      </c>
      <c r="C75" s="11" t="s">
        <v>277</v>
      </c>
      <c r="D75" s="11" t="s">
        <v>471</v>
      </c>
      <c r="E75" s="11" t="s">
        <v>285</v>
      </c>
      <c r="F75" s="229">
        <v>155056.37</v>
      </c>
      <c r="G75" s="229">
        <v>155056.37</v>
      </c>
      <c r="H75" s="229">
        <v>0</v>
      </c>
      <c r="I75" s="229">
        <v>0</v>
      </c>
      <c r="J75" s="230">
        <v>0</v>
      </c>
      <c r="K75" s="229">
        <v>0</v>
      </c>
      <c r="L75" s="229">
        <v>0</v>
      </c>
      <c r="M75" s="229">
        <v>0</v>
      </c>
      <c r="N75" s="229">
        <v>0</v>
      </c>
      <c r="O75" s="229">
        <v>0</v>
      </c>
      <c r="P75" s="229">
        <v>0</v>
      </c>
      <c r="Q75" s="229">
        <v>155056.37</v>
      </c>
      <c r="R75" s="229">
        <v>0</v>
      </c>
      <c r="S75" s="229">
        <v>0</v>
      </c>
      <c r="T75" s="229">
        <v>0</v>
      </c>
      <c r="U75" s="229">
        <v>0</v>
      </c>
      <c r="V75" s="229">
        <v>0</v>
      </c>
      <c r="W75" s="229">
        <v>0</v>
      </c>
      <c r="X75" s="229">
        <v>0</v>
      </c>
      <c r="Y75" s="229">
        <v>0</v>
      </c>
      <c r="Z75" s="229">
        <v>0</v>
      </c>
      <c r="AA75" s="229">
        <v>0</v>
      </c>
      <c r="AB75" s="229">
        <v>0</v>
      </c>
      <c r="AC75" s="229">
        <v>0</v>
      </c>
      <c r="AD75" s="229">
        <v>0</v>
      </c>
      <c r="AE75" s="229">
        <v>0</v>
      </c>
      <c r="AF75" s="229">
        <v>0</v>
      </c>
    </row>
    <row r="76" spans="1:32" ht="14.25" customHeight="1">
      <c r="A76" s="11" t="s">
        <v>286</v>
      </c>
      <c r="B76" s="11" t="s">
        <v>287</v>
      </c>
      <c r="C76" s="11" t="s">
        <v>290</v>
      </c>
      <c r="D76" s="11" t="s">
        <v>471</v>
      </c>
      <c r="E76" s="11" t="s">
        <v>448</v>
      </c>
      <c r="F76" s="229">
        <v>1050925.46</v>
      </c>
      <c r="G76" s="229">
        <v>1050925.46</v>
      </c>
      <c r="H76" s="229">
        <v>0</v>
      </c>
      <c r="I76" s="229">
        <v>0</v>
      </c>
      <c r="J76" s="230">
        <v>0</v>
      </c>
      <c r="K76" s="229">
        <v>0</v>
      </c>
      <c r="L76" s="229">
        <v>0</v>
      </c>
      <c r="M76" s="229">
        <v>0</v>
      </c>
      <c r="N76" s="229">
        <v>0</v>
      </c>
      <c r="O76" s="229">
        <v>1050925.46</v>
      </c>
      <c r="P76" s="229">
        <v>0</v>
      </c>
      <c r="Q76" s="229">
        <v>0</v>
      </c>
      <c r="R76" s="229">
        <v>0</v>
      </c>
      <c r="S76" s="229">
        <v>0</v>
      </c>
      <c r="T76" s="229">
        <v>0</v>
      </c>
      <c r="U76" s="229">
        <v>0</v>
      </c>
      <c r="V76" s="229">
        <v>0</v>
      </c>
      <c r="W76" s="229">
        <v>0</v>
      </c>
      <c r="X76" s="229">
        <v>0</v>
      </c>
      <c r="Y76" s="229">
        <v>0</v>
      </c>
      <c r="Z76" s="229">
        <v>0</v>
      </c>
      <c r="AA76" s="229">
        <v>0</v>
      </c>
      <c r="AB76" s="229">
        <v>0</v>
      </c>
      <c r="AC76" s="229">
        <v>0</v>
      </c>
      <c r="AD76" s="229">
        <v>0</v>
      </c>
      <c r="AE76" s="229">
        <v>0</v>
      </c>
      <c r="AF76" s="229">
        <v>0</v>
      </c>
    </row>
    <row r="77" spans="1:32" ht="14.25" customHeight="1">
      <c r="A77" s="11" t="s">
        <v>289</v>
      </c>
      <c r="B77" s="11" t="s">
        <v>290</v>
      </c>
      <c r="C77" s="11" t="s">
        <v>277</v>
      </c>
      <c r="D77" s="11" t="s">
        <v>471</v>
      </c>
      <c r="E77" s="11" t="s">
        <v>291</v>
      </c>
      <c r="F77" s="229">
        <v>2790492</v>
      </c>
      <c r="G77" s="229">
        <v>2790492</v>
      </c>
      <c r="H77" s="229">
        <v>0</v>
      </c>
      <c r="I77" s="229">
        <v>0</v>
      </c>
      <c r="J77" s="230">
        <v>0</v>
      </c>
      <c r="K77" s="229">
        <v>0</v>
      </c>
      <c r="L77" s="229">
        <v>0</v>
      </c>
      <c r="M77" s="229">
        <v>0</v>
      </c>
      <c r="N77" s="229">
        <v>0</v>
      </c>
      <c r="O77" s="229">
        <v>0</v>
      </c>
      <c r="P77" s="229">
        <v>0</v>
      </c>
      <c r="Q77" s="229">
        <v>0</v>
      </c>
      <c r="R77" s="229">
        <v>2790492</v>
      </c>
      <c r="S77" s="229">
        <v>0</v>
      </c>
      <c r="T77" s="229">
        <v>0</v>
      </c>
      <c r="U77" s="229">
        <v>0</v>
      </c>
      <c r="V77" s="229">
        <v>0</v>
      </c>
      <c r="W77" s="229">
        <v>0</v>
      </c>
      <c r="X77" s="229">
        <v>0</v>
      </c>
      <c r="Y77" s="229">
        <v>0</v>
      </c>
      <c r="Z77" s="229">
        <v>0</v>
      </c>
      <c r="AA77" s="229">
        <v>0</v>
      </c>
      <c r="AB77" s="229">
        <v>0</v>
      </c>
      <c r="AC77" s="229">
        <v>0</v>
      </c>
      <c r="AD77" s="229">
        <v>0</v>
      </c>
      <c r="AE77" s="229">
        <v>0</v>
      </c>
      <c r="AF77" s="229">
        <v>0</v>
      </c>
    </row>
    <row r="78" spans="1:32" ht="14.25" customHeight="1">
      <c r="A78" s="11"/>
      <c r="B78" s="11"/>
      <c r="C78" s="11"/>
      <c r="D78" s="11" t="s">
        <v>472</v>
      </c>
      <c r="E78" s="11" t="s">
        <v>473</v>
      </c>
      <c r="F78" s="229">
        <f t="shared" ref="F78:AF78" si="10">SUM(F79:F86)</f>
        <v>15627564.299999999</v>
      </c>
      <c r="G78" s="229">
        <f t="shared" si="10"/>
        <v>15520822.859999999</v>
      </c>
      <c r="H78" s="229">
        <f t="shared" si="10"/>
        <v>6637392</v>
      </c>
      <c r="I78" s="229">
        <f t="shared" si="10"/>
        <v>692832</v>
      </c>
      <c r="J78" s="230">
        <f t="shared" si="10"/>
        <v>0</v>
      </c>
      <c r="K78" s="229">
        <f t="shared" si="10"/>
        <v>351120</v>
      </c>
      <c r="L78" s="229">
        <f t="shared" si="10"/>
        <v>2572728</v>
      </c>
      <c r="M78" s="229">
        <f t="shared" si="10"/>
        <v>1739737.44</v>
      </c>
      <c r="N78" s="229">
        <f t="shared" si="10"/>
        <v>869868.72</v>
      </c>
      <c r="O78" s="229">
        <f t="shared" si="10"/>
        <v>692415.58</v>
      </c>
      <c r="P78" s="229">
        <f t="shared" si="10"/>
        <v>0</v>
      </c>
      <c r="Q78" s="229">
        <f t="shared" si="10"/>
        <v>102161.12</v>
      </c>
      <c r="R78" s="229">
        <f t="shared" si="10"/>
        <v>1862568</v>
      </c>
      <c r="S78" s="229">
        <f t="shared" si="10"/>
        <v>0</v>
      </c>
      <c r="T78" s="229">
        <f t="shared" si="10"/>
        <v>0</v>
      </c>
      <c r="U78" s="229">
        <f t="shared" si="10"/>
        <v>106741.44</v>
      </c>
      <c r="V78" s="229">
        <f t="shared" si="10"/>
        <v>0</v>
      </c>
      <c r="W78" s="229">
        <f t="shared" si="10"/>
        <v>0</v>
      </c>
      <c r="X78" s="229">
        <f t="shared" si="10"/>
        <v>0</v>
      </c>
      <c r="Y78" s="229">
        <f t="shared" si="10"/>
        <v>0</v>
      </c>
      <c r="Z78" s="229">
        <f t="shared" si="10"/>
        <v>102181.44</v>
      </c>
      <c r="AA78" s="229">
        <f t="shared" si="10"/>
        <v>0</v>
      </c>
      <c r="AB78" s="229">
        <f t="shared" si="10"/>
        <v>0</v>
      </c>
      <c r="AC78" s="229">
        <f t="shared" si="10"/>
        <v>0</v>
      </c>
      <c r="AD78" s="229">
        <f t="shared" si="10"/>
        <v>4560</v>
      </c>
      <c r="AE78" s="229">
        <f t="shared" si="10"/>
        <v>0</v>
      </c>
      <c r="AF78" s="229">
        <f t="shared" si="10"/>
        <v>0</v>
      </c>
    </row>
    <row r="79" spans="1:32" ht="14.25" customHeight="1">
      <c r="A79" s="11" t="s">
        <v>435</v>
      </c>
      <c r="B79" s="11" t="s">
        <v>290</v>
      </c>
      <c r="C79" s="11" t="s">
        <v>277</v>
      </c>
      <c r="D79" s="11" t="s">
        <v>474</v>
      </c>
      <c r="E79" s="11" t="s">
        <v>439</v>
      </c>
      <c r="F79" s="229">
        <v>244056</v>
      </c>
      <c r="G79" s="229">
        <v>244056</v>
      </c>
      <c r="H79" s="229">
        <v>135420</v>
      </c>
      <c r="I79" s="229">
        <v>25236</v>
      </c>
      <c r="J79" s="230">
        <v>0</v>
      </c>
      <c r="K79" s="229">
        <v>0</v>
      </c>
      <c r="L79" s="229">
        <v>83400</v>
      </c>
      <c r="M79" s="229">
        <v>0</v>
      </c>
      <c r="N79" s="229">
        <v>0</v>
      </c>
      <c r="O79" s="229">
        <v>0</v>
      </c>
      <c r="P79" s="229">
        <v>0</v>
      </c>
      <c r="Q79" s="229">
        <v>0</v>
      </c>
      <c r="R79" s="229">
        <v>0</v>
      </c>
      <c r="S79" s="229">
        <v>0</v>
      </c>
      <c r="T79" s="229">
        <v>0</v>
      </c>
      <c r="U79" s="229">
        <v>0</v>
      </c>
      <c r="V79" s="229">
        <v>0</v>
      </c>
      <c r="W79" s="229">
        <v>0</v>
      </c>
      <c r="X79" s="229">
        <v>0</v>
      </c>
      <c r="Y79" s="229">
        <v>0</v>
      </c>
      <c r="Z79" s="229">
        <v>0</v>
      </c>
      <c r="AA79" s="229">
        <v>0</v>
      </c>
      <c r="AB79" s="229">
        <v>0</v>
      </c>
      <c r="AC79" s="229">
        <v>0</v>
      </c>
      <c r="AD79" s="229">
        <v>0</v>
      </c>
      <c r="AE79" s="229">
        <v>0</v>
      </c>
      <c r="AF79" s="229">
        <v>0</v>
      </c>
    </row>
    <row r="80" spans="1:32" ht="14.25" customHeight="1">
      <c r="A80" s="11" t="s">
        <v>435</v>
      </c>
      <c r="B80" s="11" t="s">
        <v>290</v>
      </c>
      <c r="C80" s="11" t="s">
        <v>276</v>
      </c>
      <c r="D80" s="11" t="s">
        <v>474</v>
      </c>
      <c r="E80" s="11" t="s">
        <v>465</v>
      </c>
      <c r="F80" s="229">
        <v>10014576</v>
      </c>
      <c r="G80" s="229">
        <v>10010016</v>
      </c>
      <c r="H80" s="229">
        <v>6501972</v>
      </c>
      <c r="I80" s="229">
        <v>667596</v>
      </c>
      <c r="J80" s="230">
        <v>0</v>
      </c>
      <c r="K80" s="229">
        <v>351120</v>
      </c>
      <c r="L80" s="229">
        <v>2489328</v>
      </c>
      <c r="M80" s="229">
        <v>0</v>
      </c>
      <c r="N80" s="229">
        <v>0</v>
      </c>
      <c r="O80" s="229">
        <v>0</v>
      </c>
      <c r="P80" s="229">
        <v>0</v>
      </c>
      <c r="Q80" s="229">
        <v>0</v>
      </c>
      <c r="R80" s="229">
        <v>0</v>
      </c>
      <c r="S80" s="229">
        <v>0</v>
      </c>
      <c r="T80" s="229">
        <v>0</v>
      </c>
      <c r="U80" s="229">
        <v>4560</v>
      </c>
      <c r="V80" s="229">
        <v>0</v>
      </c>
      <c r="W80" s="229">
        <v>0</v>
      </c>
      <c r="X80" s="229">
        <v>0</v>
      </c>
      <c r="Y80" s="229">
        <v>0</v>
      </c>
      <c r="Z80" s="229">
        <v>0</v>
      </c>
      <c r="AA80" s="229">
        <v>0</v>
      </c>
      <c r="AB80" s="229">
        <v>0</v>
      </c>
      <c r="AC80" s="229">
        <v>0</v>
      </c>
      <c r="AD80" s="229">
        <v>4560</v>
      </c>
      <c r="AE80" s="229">
        <v>0</v>
      </c>
      <c r="AF80" s="229">
        <v>0</v>
      </c>
    </row>
    <row r="81" spans="1:32" ht="14.25" customHeight="1">
      <c r="A81" s="11" t="s">
        <v>282</v>
      </c>
      <c r="B81" s="11" t="s">
        <v>279</v>
      </c>
      <c r="C81" s="11" t="s">
        <v>279</v>
      </c>
      <c r="D81" s="11" t="s">
        <v>474</v>
      </c>
      <c r="E81" s="11" t="s">
        <v>283</v>
      </c>
      <c r="F81" s="229">
        <v>1739737.44</v>
      </c>
      <c r="G81" s="229">
        <v>1739737.44</v>
      </c>
      <c r="H81" s="229">
        <v>0</v>
      </c>
      <c r="I81" s="229">
        <v>0</v>
      </c>
      <c r="J81" s="230">
        <v>0</v>
      </c>
      <c r="K81" s="229">
        <v>0</v>
      </c>
      <c r="L81" s="229">
        <v>0</v>
      </c>
      <c r="M81" s="229">
        <v>1739737.44</v>
      </c>
      <c r="N81" s="229">
        <v>0</v>
      </c>
      <c r="O81" s="229">
        <v>0</v>
      </c>
      <c r="P81" s="229">
        <v>0</v>
      </c>
      <c r="Q81" s="229">
        <v>0</v>
      </c>
      <c r="R81" s="229">
        <v>0</v>
      </c>
      <c r="S81" s="229">
        <v>0</v>
      </c>
      <c r="T81" s="229">
        <v>0</v>
      </c>
      <c r="U81" s="229">
        <v>0</v>
      </c>
      <c r="V81" s="229">
        <v>0</v>
      </c>
      <c r="W81" s="229">
        <v>0</v>
      </c>
      <c r="X81" s="229">
        <v>0</v>
      </c>
      <c r="Y81" s="229">
        <v>0</v>
      </c>
      <c r="Z81" s="229">
        <v>0</v>
      </c>
      <c r="AA81" s="229">
        <v>0</v>
      </c>
      <c r="AB81" s="229">
        <v>0</v>
      </c>
      <c r="AC81" s="229">
        <v>0</v>
      </c>
      <c r="AD81" s="229">
        <v>0</v>
      </c>
      <c r="AE81" s="229">
        <v>0</v>
      </c>
      <c r="AF81" s="229">
        <v>0</v>
      </c>
    </row>
    <row r="82" spans="1:32" ht="14.25" customHeight="1">
      <c r="A82" s="11" t="s">
        <v>282</v>
      </c>
      <c r="B82" s="11" t="s">
        <v>279</v>
      </c>
      <c r="C82" s="11" t="s">
        <v>278</v>
      </c>
      <c r="D82" s="11" t="s">
        <v>474</v>
      </c>
      <c r="E82" s="11" t="s">
        <v>284</v>
      </c>
      <c r="F82" s="229">
        <v>869868.72</v>
      </c>
      <c r="G82" s="229">
        <v>869868.72</v>
      </c>
      <c r="H82" s="229">
        <v>0</v>
      </c>
      <c r="I82" s="229">
        <v>0</v>
      </c>
      <c r="J82" s="230">
        <v>0</v>
      </c>
      <c r="K82" s="229">
        <v>0</v>
      </c>
      <c r="L82" s="229">
        <v>0</v>
      </c>
      <c r="M82" s="229">
        <v>0</v>
      </c>
      <c r="N82" s="229">
        <v>869868.72</v>
      </c>
      <c r="O82" s="229">
        <v>0</v>
      </c>
      <c r="P82" s="229">
        <v>0</v>
      </c>
      <c r="Q82" s="229">
        <v>0</v>
      </c>
      <c r="R82" s="229">
        <v>0</v>
      </c>
      <c r="S82" s="229">
        <v>0</v>
      </c>
      <c r="T82" s="229">
        <v>0</v>
      </c>
      <c r="U82" s="229">
        <v>0</v>
      </c>
      <c r="V82" s="229">
        <v>0</v>
      </c>
      <c r="W82" s="229">
        <v>0</v>
      </c>
      <c r="X82" s="229">
        <v>0</v>
      </c>
      <c r="Y82" s="229">
        <v>0</v>
      </c>
      <c r="Z82" s="229">
        <v>0</v>
      </c>
      <c r="AA82" s="229">
        <v>0</v>
      </c>
      <c r="AB82" s="229">
        <v>0</v>
      </c>
      <c r="AC82" s="229">
        <v>0</v>
      </c>
      <c r="AD82" s="229">
        <v>0</v>
      </c>
      <c r="AE82" s="229">
        <v>0</v>
      </c>
      <c r="AF82" s="229">
        <v>0</v>
      </c>
    </row>
    <row r="83" spans="1:32" ht="14.25" customHeight="1">
      <c r="A83" s="11" t="s">
        <v>282</v>
      </c>
      <c r="B83" s="11" t="s">
        <v>452</v>
      </c>
      <c r="C83" s="11" t="s">
        <v>281</v>
      </c>
      <c r="D83" s="11" t="s">
        <v>474</v>
      </c>
      <c r="E83" s="11" t="s">
        <v>455</v>
      </c>
      <c r="F83" s="229">
        <v>102181.44</v>
      </c>
      <c r="G83" s="229">
        <v>0</v>
      </c>
      <c r="H83" s="229">
        <v>0</v>
      </c>
      <c r="I83" s="229">
        <v>0</v>
      </c>
      <c r="J83" s="230">
        <v>0</v>
      </c>
      <c r="K83" s="229">
        <v>0</v>
      </c>
      <c r="L83" s="229">
        <v>0</v>
      </c>
      <c r="M83" s="229">
        <v>0</v>
      </c>
      <c r="N83" s="229">
        <v>0</v>
      </c>
      <c r="O83" s="229">
        <v>0</v>
      </c>
      <c r="P83" s="229">
        <v>0</v>
      </c>
      <c r="Q83" s="229">
        <v>0</v>
      </c>
      <c r="R83" s="229">
        <v>0</v>
      </c>
      <c r="S83" s="229">
        <v>0</v>
      </c>
      <c r="T83" s="229">
        <v>0</v>
      </c>
      <c r="U83" s="229">
        <v>102181.44</v>
      </c>
      <c r="V83" s="229">
        <v>0</v>
      </c>
      <c r="W83" s="229">
        <v>0</v>
      </c>
      <c r="X83" s="229">
        <v>0</v>
      </c>
      <c r="Y83" s="229">
        <v>0</v>
      </c>
      <c r="Z83" s="229">
        <v>102181.44</v>
      </c>
      <c r="AA83" s="229">
        <v>0</v>
      </c>
      <c r="AB83" s="229">
        <v>0</v>
      </c>
      <c r="AC83" s="229">
        <v>0</v>
      </c>
      <c r="AD83" s="229">
        <v>0</v>
      </c>
      <c r="AE83" s="229">
        <v>0</v>
      </c>
      <c r="AF83" s="229">
        <v>0</v>
      </c>
    </row>
    <row r="84" spans="1:32" ht="14.25" customHeight="1">
      <c r="A84" s="11" t="s">
        <v>282</v>
      </c>
      <c r="B84" s="11" t="s">
        <v>281</v>
      </c>
      <c r="C84" s="11" t="s">
        <v>277</v>
      </c>
      <c r="D84" s="11" t="s">
        <v>474</v>
      </c>
      <c r="E84" s="11" t="s">
        <v>285</v>
      </c>
      <c r="F84" s="229">
        <v>102161.12</v>
      </c>
      <c r="G84" s="229">
        <v>102161.12</v>
      </c>
      <c r="H84" s="229">
        <v>0</v>
      </c>
      <c r="I84" s="229">
        <v>0</v>
      </c>
      <c r="J84" s="230">
        <v>0</v>
      </c>
      <c r="K84" s="229">
        <v>0</v>
      </c>
      <c r="L84" s="229">
        <v>0</v>
      </c>
      <c r="M84" s="229">
        <v>0</v>
      </c>
      <c r="N84" s="229">
        <v>0</v>
      </c>
      <c r="O84" s="229">
        <v>0</v>
      </c>
      <c r="P84" s="229">
        <v>0</v>
      </c>
      <c r="Q84" s="229">
        <v>102161.12</v>
      </c>
      <c r="R84" s="229">
        <v>0</v>
      </c>
      <c r="S84" s="229">
        <v>0</v>
      </c>
      <c r="T84" s="229">
        <v>0</v>
      </c>
      <c r="U84" s="229">
        <v>0</v>
      </c>
      <c r="V84" s="229">
        <v>0</v>
      </c>
      <c r="W84" s="229">
        <v>0</v>
      </c>
      <c r="X84" s="229">
        <v>0</v>
      </c>
      <c r="Y84" s="229">
        <v>0</v>
      </c>
      <c r="Z84" s="229">
        <v>0</v>
      </c>
      <c r="AA84" s="229">
        <v>0</v>
      </c>
      <c r="AB84" s="229">
        <v>0</v>
      </c>
      <c r="AC84" s="229">
        <v>0</v>
      </c>
      <c r="AD84" s="229">
        <v>0</v>
      </c>
      <c r="AE84" s="229">
        <v>0</v>
      </c>
      <c r="AF84" s="229">
        <v>0</v>
      </c>
    </row>
    <row r="85" spans="1:32" ht="14.25" customHeight="1">
      <c r="A85" s="11" t="s">
        <v>286</v>
      </c>
      <c r="B85" s="11" t="s">
        <v>287</v>
      </c>
      <c r="C85" s="11" t="s">
        <v>290</v>
      </c>
      <c r="D85" s="11" t="s">
        <v>474</v>
      </c>
      <c r="E85" s="11" t="s">
        <v>448</v>
      </c>
      <c r="F85" s="229">
        <v>692415.58</v>
      </c>
      <c r="G85" s="229">
        <v>692415.58</v>
      </c>
      <c r="H85" s="229">
        <v>0</v>
      </c>
      <c r="I85" s="229">
        <v>0</v>
      </c>
      <c r="J85" s="230">
        <v>0</v>
      </c>
      <c r="K85" s="229">
        <v>0</v>
      </c>
      <c r="L85" s="229">
        <v>0</v>
      </c>
      <c r="M85" s="229">
        <v>0</v>
      </c>
      <c r="N85" s="229">
        <v>0</v>
      </c>
      <c r="O85" s="229">
        <v>692415.58</v>
      </c>
      <c r="P85" s="229">
        <v>0</v>
      </c>
      <c r="Q85" s="229">
        <v>0</v>
      </c>
      <c r="R85" s="229">
        <v>0</v>
      </c>
      <c r="S85" s="229">
        <v>0</v>
      </c>
      <c r="T85" s="229">
        <v>0</v>
      </c>
      <c r="U85" s="229">
        <v>0</v>
      </c>
      <c r="V85" s="229">
        <v>0</v>
      </c>
      <c r="W85" s="229">
        <v>0</v>
      </c>
      <c r="X85" s="229">
        <v>0</v>
      </c>
      <c r="Y85" s="229">
        <v>0</v>
      </c>
      <c r="Z85" s="229">
        <v>0</v>
      </c>
      <c r="AA85" s="229">
        <v>0</v>
      </c>
      <c r="AB85" s="229">
        <v>0</v>
      </c>
      <c r="AC85" s="229">
        <v>0</v>
      </c>
      <c r="AD85" s="229">
        <v>0</v>
      </c>
      <c r="AE85" s="229">
        <v>0</v>
      </c>
      <c r="AF85" s="229">
        <v>0</v>
      </c>
    </row>
    <row r="86" spans="1:32" ht="14.25" customHeight="1">
      <c r="A86" s="11" t="s">
        <v>289</v>
      </c>
      <c r="B86" s="11" t="s">
        <v>290</v>
      </c>
      <c r="C86" s="11" t="s">
        <v>277</v>
      </c>
      <c r="D86" s="11" t="s">
        <v>474</v>
      </c>
      <c r="E86" s="11" t="s">
        <v>291</v>
      </c>
      <c r="F86" s="229">
        <v>1862568</v>
      </c>
      <c r="G86" s="229">
        <v>1862568</v>
      </c>
      <c r="H86" s="229">
        <v>0</v>
      </c>
      <c r="I86" s="229">
        <v>0</v>
      </c>
      <c r="J86" s="230">
        <v>0</v>
      </c>
      <c r="K86" s="229">
        <v>0</v>
      </c>
      <c r="L86" s="229">
        <v>0</v>
      </c>
      <c r="M86" s="229">
        <v>0</v>
      </c>
      <c r="N86" s="229">
        <v>0</v>
      </c>
      <c r="O86" s="229">
        <v>0</v>
      </c>
      <c r="P86" s="229">
        <v>0</v>
      </c>
      <c r="Q86" s="229">
        <v>0</v>
      </c>
      <c r="R86" s="229">
        <v>1862568</v>
      </c>
      <c r="S86" s="229">
        <v>0</v>
      </c>
      <c r="T86" s="229">
        <v>0</v>
      </c>
      <c r="U86" s="229">
        <v>0</v>
      </c>
      <c r="V86" s="229">
        <v>0</v>
      </c>
      <c r="W86" s="229">
        <v>0</v>
      </c>
      <c r="X86" s="229">
        <v>0</v>
      </c>
      <c r="Y86" s="229">
        <v>0</v>
      </c>
      <c r="Z86" s="229">
        <v>0</v>
      </c>
      <c r="AA86" s="229">
        <v>0</v>
      </c>
      <c r="AB86" s="229">
        <v>0</v>
      </c>
      <c r="AC86" s="229">
        <v>0</v>
      </c>
      <c r="AD86" s="229">
        <v>0</v>
      </c>
      <c r="AE86" s="229">
        <v>0</v>
      </c>
      <c r="AF86" s="229">
        <v>0</v>
      </c>
    </row>
    <row r="87" spans="1:32" ht="14.25" customHeight="1">
      <c r="A87" s="11"/>
      <c r="B87" s="11"/>
      <c r="C87" s="11"/>
      <c r="D87" s="11" t="s">
        <v>475</v>
      </c>
      <c r="E87" s="11" t="s">
        <v>476</v>
      </c>
      <c r="F87" s="229">
        <f t="shared" ref="F87:AF87" si="11">SUM(F88:F94)</f>
        <v>13189862.26</v>
      </c>
      <c r="G87" s="229">
        <f t="shared" si="11"/>
        <v>13152602.74</v>
      </c>
      <c r="H87" s="229">
        <f t="shared" si="11"/>
        <v>5364600</v>
      </c>
      <c r="I87" s="229">
        <f t="shared" si="11"/>
        <v>180792</v>
      </c>
      <c r="J87" s="230">
        <f t="shared" si="11"/>
        <v>0</v>
      </c>
      <c r="K87" s="229">
        <f t="shared" si="11"/>
        <v>271920</v>
      </c>
      <c r="L87" s="229">
        <f t="shared" si="11"/>
        <v>2107776</v>
      </c>
      <c r="M87" s="229">
        <f t="shared" si="11"/>
        <v>1412426.4</v>
      </c>
      <c r="N87" s="229">
        <f t="shared" si="11"/>
        <v>706213.2</v>
      </c>
      <c r="O87" s="229">
        <f t="shared" si="11"/>
        <v>539716.25</v>
      </c>
      <c r="P87" s="229">
        <f t="shared" si="11"/>
        <v>0</v>
      </c>
      <c r="Q87" s="229">
        <f t="shared" si="11"/>
        <v>79904.89</v>
      </c>
      <c r="R87" s="229">
        <f t="shared" si="11"/>
        <v>1446144</v>
      </c>
      <c r="S87" s="229">
        <f t="shared" si="11"/>
        <v>0</v>
      </c>
      <c r="T87" s="229">
        <f t="shared" si="11"/>
        <v>1043110</v>
      </c>
      <c r="U87" s="229">
        <f t="shared" si="11"/>
        <v>37259.519999999997</v>
      </c>
      <c r="V87" s="229">
        <f t="shared" si="11"/>
        <v>0</v>
      </c>
      <c r="W87" s="229">
        <f t="shared" si="11"/>
        <v>0</v>
      </c>
      <c r="X87" s="229">
        <f t="shared" si="11"/>
        <v>0</v>
      </c>
      <c r="Y87" s="229">
        <f t="shared" si="11"/>
        <v>0</v>
      </c>
      <c r="Z87" s="229">
        <f t="shared" si="11"/>
        <v>34019.519999999997</v>
      </c>
      <c r="AA87" s="229">
        <f t="shared" si="11"/>
        <v>0</v>
      </c>
      <c r="AB87" s="229">
        <f t="shared" si="11"/>
        <v>0</v>
      </c>
      <c r="AC87" s="229">
        <f t="shared" si="11"/>
        <v>0</v>
      </c>
      <c r="AD87" s="229">
        <f t="shared" si="11"/>
        <v>3240</v>
      </c>
      <c r="AE87" s="229">
        <f t="shared" si="11"/>
        <v>0</v>
      </c>
      <c r="AF87" s="229">
        <f t="shared" si="11"/>
        <v>0</v>
      </c>
    </row>
    <row r="88" spans="1:32" ht="14.25" customHeight="1">
      <c r="A88" s="11" t="s">
        <v>435</v>
      </c>
      <c r="B88" s="11" t="s">
        <v>276</v>
      </c>
      <c r="C88" s="11" t="s">
        <v>290</v>
      </c>
      <c r="D88" s="11" t="s">
        <v>477</v>
      </c>
      <c r="E88" s="11" t="s">
        <v>478</v>
      </c>
      <c r="F88" s="229">
        <v>8971438</v>
      </c>
      <c r="G88" s="229">
        <v>8968198</v>
      </c>
      <c r="H88" s="229">
        <v>5364600</v>
      </c>
      <c r="I88" s="229">
        <v>180792</v>
      </c>
      <c r="J88" s="230">
        <v>0</v>
      </c>
      <c r="K88" s="229">
        <v>271920</v>
      </c>
      <c r="L88" s="229">
        <v>2107776</v>
      </c>
      <c r="M88" s="229">
        <v>0</v>
      </c>
      <c r="N88" s="229">
        <v>0</v>
      </c>
      <c r="O88" s="229">
        <v>0</v>
      </c>
      <c r="P88" s="229">
        <v>0</v>
      </c>
      <c r="Q88" s="229">
        <v>0</v>
      </c>
      <c r="R88" s="229">
        <v>0</v>
      </c>
      <c r="S88" s="229">
        <v>0</v>
      </c>
      <c r="T88" s="229">
        <v>1043110</v>
      </c>
      <c r="U88" s="229">
        <v>3240</v>
      </c>
      <c r="V88" s="229">
        <v>0</v>
      </c>
      <c r="W88" s="229">
        <v>0</v>
      </c>
      <c r="X88" s="229">
        <v>0</v>
      </c>
      <c r="Y88" s="229">
        <v>0</v>
      </c>
      <c r="Z88" s="229">
        <v>0</v>
      </c>
      <c r="AA88" s="229">
        <v>0</v>
      </c>
      <c r="AB88" s="229">
        <v>0</v>
      </c>
      <c r="AC88" s="229">
        <v>0</v>
      </c>
      <c r="AD88" s="229">
        <v>3240</v>
      </c>
      <c r="AE88" s="229">
        <v>0</v>
      </c>
      <c r="AF88" s="229">
        <v>0</v>
      </c>
    </row>
    <row r="89" spans="1:32" ht="14.25" customHeight="1">
      <c r="A89" s="11" t="s">
        <v>282</v>
      </c>
      <c r="B89" s="11" t="s">
        <v>279</v>
      </c>
      <c r="C89" s="11" t="s">
        <v>279</v>
      </c>
      <c r="D89" s="11" t="s">
        <v>477</v>
      </c>
      <c r="E89" s="11" t="s">
        <v>283</v>
      </c>
      <c r="F89" s="229">
        <v>1412426.4</v>
      </c>
      <c r="G89" s="229">
        <v>1412426.4</v>
      </c>
      <c r="H89" s="229">
        <v>0</v>
      </c>
      <c r="I89" s="229">
        <v>0</v>
      </c>
      <c r="J89" s="230">
        <v>0</v>
      </c>
      <c r="K89" s="229">
        <v>0</v>
      </c>
      <c r="L89" s="229">
        <v>0</v>
      </c>
      <c r="M89" s="229">
        <v>1412426.4</v>
      </c>
      <c r="N89" s="229">
        <v>0</v>
      </c>
      <c r="O89" s="229">
        <v>0</v>
      </c>
      <c r="P89" s="229">
        <v>0</v>
      </c>
      <c r="Q89" s="229">
        <v>0</v>
      </c>
      <c r="R89" s="229">
        <v>0</v>
      </c>
      <c r="S89" s="229">
        <v>0</v>
      </c>
      <c r="T89" s="229">
        <v>0</v>
      </c>
      <c r="U89" s="229">
        <v>0</v>
      </c>
      <c r="V89" s="229">
        <v>0</v>
      </c>
      <c r="W89" s="229">
        <v>0</v>
      </c>
      <c r="X89" s="229">
        <v>0</v>
      </c>
      <c r="Y89" s="229">
        <v>0</v>
      </c>
      <c r="Z89" s="229">
        <v>0</v>
      </c>
      <c r="AA89" s="229">
        <v>0</v>
      </c>
      <c r="AB89" s="229">
        <v>0</v>
      </c>
      <c r="AC89" s="229">
        <v>0</v>
      </c>
      <c r="AD89" s="229">
        <v>0</v>
      </c>
      <c r="AE89" s="229">
        <v>0</v>
      </c>
      <c r="AF89" s="229">
        <v>0</v>
      </c>
    </row>
    <row r="90" spans="1:32" ht="14.25" customHeight="1">
      <c r="A90" s="11" t="s">
        <v>282</v>
      </c>
      <c r="B90" s="11" t="s">
        <v>279</v>
      </c>
      <c r="C90" s="11" t="s">
        <v>278</v>
      </c>
      <c r="D90" s="11" t="s">
        <v>477</v>
      </c>
      <c r="E90" s="11" t="s">
        <v>284</v>
      </c>
      <c r="F90" s="229">
        <v>706213.2</v>
      </c>
      <c r="G90" s="229">
        <v>706213.2</v>
      </c>
      <c r="H90" s="229">
        <v>0</v>
      </c>
      <c r="I90" s="229">
        <v>0</v>
      </c>
      <c r="J90" s="230">
        <v>0</v>
      </c>
      <c r="K90" s="229">
        <v>0</v>
      </c>
      <c r="L90" s="229">
        <v>0</v>
      </c>
      <c r="M90" s="229">
        <v>0</v>
      </c>
      <c r="N90" s="229">
        <v>706213.2</v>
      </c>
      <c r="O90" s="229">
        <v>0</v>
      </c>
      <c r="P90" s="229">
        <v>0</v>
      </c>
      <c r="Q90" s="229">
        <v>0</v>
      </c>
      <c r="R90" s="229">
        <v>0</v>
      </c>
      <c r="S90" s="229">
        <v>0</v>
      </c>
      <c r="T90" s="229">
        <v>0</v>
      </c>
      <c r="U90" s="229">
        <v>0</v>
      </c>
      <c r="V90" s="229">
        <v>0</v>
      </c>
      <c r="W90" s="229">
        <v>0</v>
      </c>
      <c r="X90" s="229">
        <v>0</v>
      </c>
      <c r="Y90" s="229">
        <v>0</v>
      </c>
      <c r="Z90" s="229">
        <v>0</v>
      </c>
      <c r="AA90" s="229">
        <v>0</v>
      </c>
      <c r="AB90" s="229">
        <v>0</v>
      </c>
      <c r="AC90" s="229">
        <v>0</v>
      </c>
      <c r="AD90" s="229">
        <v>0</v>
      </c>
      <c r="AE90" s="229">
        <v>0</v>
      </c>
      <c r="AF90" s="229">
        <v>0</v>
      </c>
    </row>
    <row r="91" spans="1:32" ht="14.25" customHeight="1">
      <c r="A91" s="11" t="s">
        <v>282</v>
      </c>
      <c r="B91" s="11" t="s">
        <v>452</v>
      </c>
      <c r="C91" s="11" t="s">
        <v>281</v>
      </c>
      <c r="D91" s="11" t="s">
        <v>477</v>
      </c>
      <c r="E91" s="11" t="s">
        <v>455</v>
      </c>
      <c r="F91" s="229">
        <v>34019.519999999997</v>
      </c>
      <c r="G91" s="229">
        <v>0</v>
      </c>
      <c r="H91" s="229">
        <v>0</v>
      </c>
      <c r="I91" s="229">
        <v>0</v>
      </c>
      <c r="J91" s="230">
        <v>0</v>
      </c>
      <c r="K91" s="229">
        <v>0</v>
      </c>
      <c r="L91" s="229">
        <v>0</v>
      </c>
      <c r="M91" s="229">
        <v>0</v>
      </c>
      <c r="N91" s="229">
        <v>0</v>
      </c>
      <c r="O91" s="229">
        <v>0</v>
      </c>
      <c r="P91" s="229">
        <v>0</v>
      </c>
      <c r="Q91" s="229">
        <v>0</v>
      </c>
      <c r="R91" s="229">
        <v>0</v>
      </c>
      <c r="S91" s="229">
        <v>0</v>
      </c>
      <c r="T91" s="229">
        <v>0</v>
      </c>
      <c r="U91" s="229">
        <v>34019.519999999997</v>
      </c>
      <c r="V91" s="229">
        <v>0</v>
      </c>
      <c r="W91" s="229">
        <v>0</v>
      </c>
      <c r="X91" s="229">
        <v>0</v>
      </c>
      <c r="Y91" s="229">
        <v>0</v>
      </c>
      <c r="Z91" s="229">
        <v>34019.519999999997</v>
      </c>
      <c r="AA91" s="229">
        <v>0</v>
      </c>
      <c r="AB91" s="229">
        <v>0</v>
      </c>
      <c r="AC91" s="229">
        <v>0</v>
      </c>
      <c r="AD91" s="229">
        <v>0</v>
      </c>
      <c r="AE91" s="229">
        <v>0</v>
      </c>
      <c r="AF91" s="229">
        <v>0</v>
      </c>
    </row>
    <row r="92" spans="1:32" ht="14.25" customHeight="1">
      <c r="A92" s="11" t="s">
        <v>282</v>
      </c>
      <c r="B92" s="11" t="s">
        <v>281</v>
      </c>
      <c r="C92" s="11" t="s">
        <v>277</v>
      </c>
      <c r="D92" s="11" t="s">
        <v>477</v>
      </c>
      <c r="E92" s="11" t="s">
        <v>285</v>
      </c>
      <c r="F92" s="229">
        <v>79904.89</v>
      </c>
      <c r="G92" s="229">
        <v>79904.89</v>
      </c>
      <c r="H92" s="229">
        <v>0</v>
      </c>
      <c r="I92" s="229">
        <v>0</v>
      </c>
      <c r="J92" s="230">
        <v>0</v>
      </c>
      <c r="K92" s="229">
        <v>0</v>
      </c>
      <c r="L92" s="229">
        <v>0</v>
      </c>
      <c r="M92" s="229">
        <v>0</v>
      </c>
      <c r="N92" s="229">
        <v>0</v>
      </c>
      <c r="O92" s="229">
        <v>0</v>
      </c>
      <c r="P92" s="229">
        <v>0</v>
      </c>
      <c r="Q92" s="229">
        <v>79904.89</v>
      </c>
      <c r="R92" s="229">
        <v>0</v>
      </c>
      <c r="S92" s="229">
        <v>0</v>
      </c>
      <c r="T92" s="229">
        <v>0</v>
      </c>
      <c r="U92" s="229">
        <v>0</v>
      </c>
      <c r="V92" s="229">
        <v>0</v>
      </c>
      <c r="W92" s="229">
        <v>0</v>
      </c>
      <c r="X92" s="229">
        <v>0</v>
      </c>
      <c r="Y92" s="229">
        <v>0</v>
      </c>
      <c r="Z92" s="229">
        <v>0</v>
      </c>
      <c r="AA92" s="229">
        <v>0</v>
      </c>
      <c r="AB92" s="229">
        <v>0</v>
      </c>
      <c r="AC92" s="229">
        <v>0</v>
      </c>
      <c r="AD92" s="229">
        <v>0</v>
      </c>
      <c r="AE92" s="229">
        <v>0</v>
      </c>
      <c r="AF92" s="229">
        <v>0</v>
      </c>
    </row>
    <row r="93" spans="1:32" ht="14.25" customHeight="1">
      <c r="A93" s="11" t="s">
        <v>286</v>
      </c>
      <c r="B93" s="11" t="s">
        <v>287</v>
      </c>
      <c r="C93" s="11" t="s">
        <v>290</v>
      </c>
      <c r="D93" s="11" t="s">
        <v>477</v>
      </c>
      <c r="E93" s="11" t="s">
        <v>448</v>
      </c>
      <c r="F93" s="229">
        <v>539716.25</v>
      </c>
      <c r="G93" s="229">
        <v>539716.25</v>
      </c>
      <c r="H93" s="229">
        <v>0</v>
      </c>
      <c r="I93" s="229">
        <v>0</v>
      </c>
      <c r="J93" s="230">
        <v>0</v>
      </c>
      <c r="K93" s="229">
        <v>0</v>
      </c>
      <c r="L93" s="229">
        <v>0</v>
      </c>
      <c r="M93" s="229">
        <v>0</v>
      </c>
      <c r="N93" s="229">
        <v>0</v>
      </c>
      <c r="O93" s="229">
        <v>539716.25</v>
      </c>
      <c r="P93" s="229">
        <v>0</v>
      </c>
      <c r="Q93" s="229">
        <v>0</v>
      </c>
      <c r="R93" s="229">
        <v>0</v>
      </c>
      <c r="S93" s="229">
        <v>0</v>
      </c>
      <c r="T93" s="229">
        <v>0</v>
      </c>
      <c r="U93" s="229">
        <v>0</v>
      </c>
      <c r="V93" s="229">
        <v>0</v>
      </c>
      <c r="W93" s="229">
        <v>0</v>
      </c>
      <c r="X93" s="229">
        <v>0</v>
      </c>
      <c r="Y93" s="229">
        <v>0</v>
      </c>
      <c r="Z93" s="229">
        <v>0</v>
      </c>
      <c r="AA93" s="229">
        <v>0</v>
      </c>
      <c r="AB93" s="229">
        <v>0</v>
      </c>
      <c r="AC93" s="229">
        <v>0</v>
      </c>
      <c r="AD93" s="229">
        <v>0</v>
      </c>
      <c r="AE93" s="229">
        <v>0</v>
      </c>
      <c r="AF93" s="229">
        <v>0</v>
      </c>
    </row>
    <row r="94" spans="1:32" ht="14.25" customHeight="1">
      <c r="A94" s="11" t="s">
        <v>289</v>
      </c>
      <c r="B94" s="11" t="s">
        <v>290</v>
      </c>
      <c r="C94" s="11" t="s">
        <v>277</v>
      </c>
      <c r="D94" s="11" t="s">
        <v>477</v>
      </c>
      <c r="E94" s="11" t="s">
        <v>291</v>
      </c>
      <c r="F94" s="229">
        <v>1446144</v>
      </c>
      <c r="G94" s="229">
        <v>1446144</v>
      </c>
      <c r="H94" s="229">
        <v>0</v>
      </c>
      <c r="I94" s="229">
        <v>0</v>
      </c>
      <c r="J94" s="230">
        <v>0</v>
      </c>
      <c r="K94" s="229">
        <v>0</v>
      </c>
      <c r="L94" s="229">
        <v>0</v>
      </c>
      <c r="M94" s="229">
        <v>0</v>
      </c>
      <c r="N94" s="229">
        <v>0</v>
      </c>
      <c r="O94" s="229">
        <v>0</v>
      </c>
      <c r="P94" s="229">
        <v>0</v>
      </c>
      <c r="Q94" s="229">
        <v>0</v>
      </c>
      <c r="R94" s="229">
        <v>1446144</v>
      </c>
      <c r="S94" s="229">
        <v>0</v>
      </c>
      <c r="T94" s="229">
        <v>0</v>
      </c>
      <c r="U94" s="229">
        <v>0</v>
      </c>
      <c r="V94" s="229">
        <v>0</v>
      </c>
      <c r="W94" s="229">
        <v>0</v>
      </c>
      <c r="X94" s="229">
        <v>0</v>
      </c>
      <c r="Y94" s="229">
        <v>0</v>
      </c>
      <c r="Z94" s="229">
        <v>0</v>
      </c>
      <c r="AA94" s="229">
        <v>0</v>
      </c>
      <c r="AB94" s="229">
        <v>0</v>
      </c>
      <c r="AC94" s="229">
        <v>0</v>
      </c>
      <c r="AD94" s="229">
        <v>0</v>
      </c>
      <c r="AE94" s="229">
        <v>0</v>
      </c>
      <c r="AF94" s="229">
        <v>0</v>
      </c>
    </row>
    <row r="95" spans="1:32" ht="14.25" customHeight="1">
      <c r="A95" s="11"/>
      <c r="B95" s="11"/>
      <c r="C95" s="11"/>
      <c r="D95" s="11" t="s">
        <v>479</v>
      </c>
      <c r="E95" s="11" t="s">
        <v>480</v>
      </c>
      <c r="F95" s="229">
        <f t="shared" ref="F95:AF95" si="12">SUM(F96:F102)</f>
        <v>19458540.370000001</v>
      </c>
      <c r="G95" s="229">
        <f t="shared" si="12"/>
        <v>19443228.370000001</v>
      </c>
      <c r="H95" s="229">
        <f t="shared" si="12"/>
        <v>8496156</v>
      </c>
      <c r="I95" s="229">
        <f t="shared" si="12"/>
        <v>385008</v>
      </c>
      <c r="J95" s="230">
        <f t="shared" si="12"/>
        <v>0</v>
      </c>
      <c r="K95" s="229">
        <f t="shared" si="12"/>
        <v>469920</v>
      </c>
      <c r="L95" s="229">
        <f t="shared" si="12"/>
        <v>3368484</v>
      </c>
      <c r="M95" s="229">
        <f t="shared" si="12"/>
        <v>2246460.7999999998</v>
      </c>
      <c r="N95" s="229">
        <f t="shared" si="12"/>
        <v>1123230.3999999999</v>
      </c>
      <c r="O95" s="229">
        <f t="shared" si="12"/>
        <v>862874.14</v>
      </c>
      <c r="P95" s="229">
        <f t="shared" si="12"/>
        <v>0</v>
      </c>
      <c r="Q95" s="229">
        <f t="shared" si="12"/>
        <v>127383.03</v>
      </c>
      <c r="R95" s="229">
        <f t="shared" si="12"/>
        <v>2363712</v>
      </c>
      <c r="S95" s="229">
        <f t="shared" si="12"/>
        <v>0</v>
      </c>
      <c r="T95" s="229">
        <f t="shared" si="12"/>
        <v>0</v>
      </c>
      <c r="U95" s="229">
        <f t="shared" si="12"/>
        <v>15312</v>
      </c>
      <c r="V95" s="229">
        <f t="shared" si="12"/>
        <v>0</v>
      </c>
      <c r="W95" s="229">
        <f t="shared" si="12"/>
        <v>0</v>
      </c>
      <c r="X95" s="229">
        <f t="shared" si="12"/>
        <v>0</v>
      </c>
      <c r="Y95" s="229">
        <f t="shared" si="12"/>
        <v>0</v>
      </c>
      <c r="Z95" s="229">
        <f t="shared" si="12"/>
        <v>10332</v>
      </c>
      <c r="AA95" s="229">
        <f t="shared" si="12"/>
        <v>0</v>
      </c>
      <c r="AB95" s="229">
        <f t="shared" si="12"/>
        <v>0</v>
      </c>
      <c r="AC95" s="229">
        <f t="shared" si="12"/>
        <v>0</v>
      </c>
      <c r="AD95" s="229">
        <f t="shared" si="12"/>
        <v>4980</v>
      </c>
      <c r="AE95" s="229">
        <f t="shared" si="12"/>
        <v>0</v>
      </c>
      <c r="AF95" s="229">
        <f t="shared" si="12"/>
        <v>0</v>
      </c>
    </row>
    <row r="96" spans="1:32" ht="14.25" customHeight="1">
      <c r="A96" s="11" t="s">
        <v>435</v>
      </c>
      <c r="B96" s="11" t="s">
        <v>290</v>
      </c>
      <c r="C96" s="11" t="s">
        <v>290</v>
      </c>
      <c r="D96" s="11" t="s">
        <v>481</v>
      </c>
      <c r="E96" s="11" t="s">
        <v>440</v>
      </c>
      <c r="F96" s="229">
        <v>12724548</v>
      </c>
      <c r="G96" s="229">
        <v>12719568</v>
      </c>
      <c r="H96" s="229">
        <v>8496156</v>
      </c>
      <c r="I96" s="229">
        <v>385008</v>
      </c>
      <c r="J96" s="230">
        <v>0</v>
      </c>
      <c r="K96" s="229">
        <v>469920</v>
      </c>
      <c r="L96" s="229">
        <v>3368484</v>
      </c>
      <c r="M96" s="229">
        <v>0</v>
      </c>
      <c r="N96" s="229">
        <v>0</v>
      </c>
      <c r="O96" s="229">
        <v>0</v>
      </c>
      <c r="P96" s="229">
        <v>0</v>
      </c>
      <c r="Q96" s="229">
        <v>0</v>
      </c>
      <c r="R96" s="229">
        <v>0</v>
      </c>
      <c r="S96" s="229">
        <v>0</v>
      </c>
      <c r="T96" s="229">
        <v>0</v>
      </c>
      <c r="U96" s="229">
        <v>4980</v>
      </c>
      <c r="V96" s="229">
        <v>0</v>
      </c>
      <c r="W96" s="229">
        <v>0</v>
      </c>
      <c r="X96" s="229">
        <v>0</v>
      </c>
      <c r="Y96" s="229">
        <v>0</v>
      </c>
      <c r="Z96" s="229">
        <v>0</v>
      </c>
      <c r="AA96" s="229">
        <v>0</v>
      </c>
      <c r="AB96" s="229">
        <v>0</v>
      </c>
      <c r="AC96" s="229">
        <v>0</v>
      </c>
      <c r="AD96" s="229">
        <v>4980</v>
      </c>
      <c r="AE96" s="229">
        <v>0</v>
      </c>
      <c r="AF96" s="229">
        <v>0</v>
      </c>
    </row>
    <row r="97" spans="1:32" ht="14.25" customHeight="1">
      <c r="A97" s="11" t="s">
        <v>282</v>
      </c>
      <c r="B97" s="11" t="s">
        <v>279</v>
      </c>
      <c r="C97" s="11" t="s">
        <v>279</v>
      </c>
      <c r="D97" s="11" t="s">
        <v>481</v>
      </c>
      <c r="E97" s="11" t="s">
        <v>283</v>
      </c>
      <c r="F97" s="229">
        <v>2246460.7999999998</v>
      </c>
      <c r="G97" s="229">
        <v>2246460.7999999998</v>
      </c>
      <c r="H97" s="229">
        <v>0</v>
      </c>
      <c r="I97" s="229">
        <v>0</v>
      </c>
      <c r="J97" s="230">
        <v>0</v>
      </c>
      <c r="K97" s="229">
        <v>0</v>
      </c>
      <c r="L97" s="229">
        <v>0</v>
      </c>
      <c r="M97" s="229">
        <v>2246460.7999999998</v>
      </c>
      <c r="N97" s="229">
        <v>0</v>
      </c>
      <c r="O97" s="229">
        <v>0</v>
      </c>
      <c r="P97" s="229">
        <v>0</v>
      </c>
      <c r="Q97" s="229">
        <v>0</v>
      </c>
      <c r="R97" s="229">
        <v>0</v>
      </c>
      <c r="S97" s="229">
        <v>0</v>
      </c>
      <c r="T97" s="229">
        <v>0</v>
      </c>
      <c r="U97" s="229">
        <v>0</v>
      </c>
      <c r="V97" s="229">
        <v>0</v>
      </c>
      <c r="W97" s="229">
        <v>0</v>
      </c>
      <c r="X97" s="229">
        <v>0</v>
      </c>
      <c r="Y97" s="229">
        <v>0</v>
      </c>
      <c r="Z97" s="229">
        <v>0</v>
      </c>
      <c r="AA97" s="229">
        <v>0</v>
      </c>
      <c r="AB97" s="229">
        <v>0</v>
      </c>
      <c r="AC97" s="229">
        <v>0</v>
      </c>
      <c r="AD97" s="229">
        <v>0</v>
      </c>
      <c r="AE97" s="229">
        <v>0</v>
      </c>
      <c r="AF97" s="229">
        <v>0</v>
      </c>
    </row>
    <row r="98" spans="1:32" ht="14.25" customHeight="1">
      <c r="A98" s="11" t="s">
        <v>282</v>
      </c>
      <c r="B98" s="11" t="s">
        <v>279</v>
      </c>
      <c r="C98" s="11" t="s">
        <v>278</v>
      </c>
      <c r="D98" s="11" t="s">
        <v>481</v>
      </c>
      <c r="E98" s="11" t="s">
        <v>284</v>
      </c>
      <c r="F98" s="229">
        <v>1123230.3999999999</v>
      </c>
      <c r="G98" s="229">
        <v>1123230.3999999999</v>
      </c>
      <c r="H98" s="229">
        <v>0</v>
      </c>
      <c r="I98" s="229">
        <v>0</v>
      </c>
      <c r="J98" s="230">
        <v>0</v>
      </c>
      <c r="K98" s="229">
        <v>0</v>
      </c>
      <c r="L98" s="229">
        <v>0</v>
      </c>
      <c r="M98" s="229">
        <v>0</v>
      </c>
      <c r="N98" s="229">
        <v>1123230.3999999999</v>
      </c>
      <c r="O98" s="229">
        <v>0</v>
      </c>
      <c r="P98" s="229">
        <v>0</v>
      </c>
      <c r="Q98" s="229">
        <v>0</v>
      </c>
      <c r="R98" s="229">
        <v>0</v>
      </c>
      <c r="S98" s="229">
        <v>0</v>
      </c>
      <c r="T98" s="229">
        <v>0</v>
      </c>
      <c r="U98" s="229">
        <v>0</v>
      </c>
      <c r="V98" s="229">
        <v>0</v>
      </c>
      <c r="W98" s="229">
        <v>0</v>
      </c>
      <c r="X98" s="229">
        <v>0</v>
      </c>
      <c r="Y98" s="229">
        <v>0</v>
      </c>
      <c r="Z98" s="229">
        <v>0</v>
      </c>
      <c r="AA98" s="229">
        <v>0</v>
      </c>
      <c r="AB98" s="229">
        <v>0</v>
      </c>
      <c r="AC98" s="229">
        <v>0</v>
      </c>
      <c r="AD98" s="229">
        <v>0</v>
      </c>
      <c r="AE98" s="229">
        <v>0</v>
      </c>
      <c r="AF98" s="229">
        <v>0</v>
      </c>
    </row>
    <row r="99" spans="1:32" ht="14.25" customHeight="1">
      <c r="A99" s="11" t="s">
        <v>282</v>
      </c>
      <c r="B99" s="11" t="s">
        <v>452</v>
      </c>
      <c r="C99" s="11" t="s">
        <v>281</v>
      </c>
      <c r="D99" s="11" t="s">
        <v>481</v>
      </c>
      <c r="E99" s="11" t="s">
        <v>455</v>
      </c>
      <c r="F99" s="229">
        <v>10332</v>
      </c>
      <c r="G99" s="229">
        <v>0</v>
      </c>
      <c r="H99" s="229">
        <v>0</v>
      </c>
      <c r="I99" s="229">
        <v>0</v>
      </c>
      <c r="J99" s="230">
        <v>0</v>
      </c>
      <c r="K99" s="229">
        <v>0</v>
      </c>
      <c r="L99" s="229">
        <v>0</v>
      </c>
      <c r="M99" s="229">
        <v>0</v>
      </c>
      <c r="N99" s="229">
        <v>0</v>
      </c>
      <c r="O99" s="229">
        <v>0</v>
      </c>
      <c r="P99" s="229">
        <v>0</v>
      </c>
      <c r="Q99" s="229">
        <v>0</v>
      </c>
      <c r="R99" s="229">
        <v>0</v>
      </c>
      <c r="S99" s="229">
        <v>0</v>
      </c>
      <c r="T99" s="229">
        <v>0</v>
      </c>
      <c r="U99" s="229">
        <v>10332</v>
      </c>
      <c r="V99" s="229">
        <v>0</v>
      </c>
      <c r="W99" s="229">
        <v>0</v>
      </c>
      <c r="X99" s="229">
        <v>0</v>
      </c>
      <c r="Y99" s="229">
        <v>0</v>
      </c>
      <c r="Z99" s="229">
        <v>10332</v>
      </c>
      <c r="AA99" s="229">
        <v>0</v>
      </c>
      <c r="AB99" s="229">
        <v>0</v>
      </c>
      <c r="AC99" s="229">
        <v>0</v>
      </c>
      <c r="AD99" s="229">
        <v>0</v>
      </c>
      <c r="AE99" s="229">
        <v>0</v>
      </c>
      <c r="AF99" s="229">
        <v>0</v>
      </c>
    </row>
    <row r="100" spans="1:32" ht="14.25" customHeight="1">
      <c r="A100" s="11" t="s">
        <v>282</v>
      </c>
      <c r="B100" s="11" t="s">
        <v>281</v>
      </c>
      <c r="C100" s="11" t="s">
        <v>277</v>
      </c>
      <c r="D100" s="11" t="s">
        <v>481</v>
      </c>
      <c r="E100" s="11" t="s">
        <v>285</v>
      </c>
      <c r="F100" s="229">
        <v>127383.03</v>
      </c>
      <c r="G100" s="229">
        <v>127383.03</v>
      </c>
      <c r="H100" s="229">
        <v>0</v>
      </c>
      <c r="I100" s="229">
        <v>0</v>
      </c>
      <c r="J100" s="230">
        <v>0</v>
      </c>
      <c r="K100" s="229">
        <v>0</v>
      </c>
      <c r="L100" s="229">
        <v>0</v>
      </c>
      <c r="M100" s="229">
        <v>0</v>
      </c>
      <c r="N100" s="229">
        <v>0</v>
      </c>
      <c r="O100" s="229">
        <v>0</v>
      </c>
      <c r="P100" s="229">
        <v>0</v>
      </c>
      <c r="Q100" s="229">
        <v>127383.03</v>
      </c>
      <c r="R100" s="229">
        <v>0</v>
      </c>
      <c r="S100" s="229">
        <v>0</v>
      </c>
      <c r="T100" s="229">
        <v>0</v>
      </c>
      <c r="U100" s="229">
        <v>0</v>
      </c>
      <c r="V100" s="229">
        <v>0</v>
      </c>
      <c r="W100" s="229">
        <v>0</v>
      </c>
      <c r="X100" s="229">
        <v>0</v>
      </c>
      <c r="Y100" s="229">
        <v>0</v>
      </c>
      <c r="Z100" s="229">
        <v>0</v>
      </c>
      <c r="AA100" s="229">
        <v>0</v>
      </c>
      <c r="AB100" s="229">
        <v>0</v>
      </c>
      <c r="AC100" s="229">
        <v>0</v>
      </c>
      <c r="AD100" s="229">
        <v>0</v>
      </c>
      <c r="AE100" s="229">
        <v>0</v>
      </c>
      <c r="AF100" s="229">
        <v>0</v>
      </c>
    </row>
    <row r="101" spans="1:32" ht="14.25" customHeight="1">
      <c r="A101" s="11" t="s">
        <v>286</v>
      </c>
      <c r="B101" s="11" t="s">
        <v>287</v>
      </c>
      <c r="C101" s="11" t="s">
        <v>290</v>
      </c>
      <c r="D101" s="11" t="s">
        <v>481</v>
      </c>
      <c r="E101" s="11" t="s">
        <v>448</v>
      </c>
      <c r="F101" s="229">
        <v>862874.14</v>
      </c>
      <c r="G101" s="229">
        <v>862874.14</v>
      </c>
      <c r="H101" s="229">
        <v>0</v>
      </c>
      <c r="I101" s="229">
        <v>0</v>
      </c>
      <c r="J101" s="230">
        <v>0</v>
      </c>
      <c r="K101" s="229">
        <v>0</v>
      </c>
      <c r="L101" s="229">
        <v>0</v>
      </c>
      <c r="M101" s="229">
        <v>0</v>
      </c>
      <c r="N101" s="229">
        <v>0</v>
      </c>
      <c r="O101" s="229">
        <v>862874.14</v>
      </c>
      <c r="P101" s="229">
        <v>0</v>
      </c>
      <c r="Q101" s="229">
        <v>0</v>
      </c>
      <c r="R101" s="229">
        <v>0</v>
      </c>
      <c r="S101" s="229">
        <v>0</v>
      </c>
      <c r="T101" s="229">
        <v>0</v>
      </c>
      <c r="U101" s="229">
        <v>0</v>
      </c>
      <c r="V101" s="229">
        <v>0</v>
      </c>
      <c r="W101" s="229">
        <v>0</v>
      </c>
      <c r="X101" s="229">
        <v>0</v>
      </c>
      <c r="Y101" s="229">
        <v>0</v>
      </c>
      <c r="Z101" s="229">
        <v>0</v>
      </c>
      <c r="AA101" s="229">
        <v>0</v>
      </c>
      <c r="AB101" s="229">
        <v>0</v>
      </c>
      <c r="AC101" s="229">
        <v>0</v>
      </c>
      <c r="AD101" s="229">
        <v>0</v>
      </c>
      <c r="AE101" s="229">
        <v>0</v>
      </c>
      <c r="AF101" s="229">
        <v>0</v>
      </c>
    </row>
    <row r="102" spans="1:32" ht="14.25" customHeight="1">
      <c r="A102" s="11" t="s">
        <v>289</v>
      </c>
      <c r="B102" s="11" t="s">
        <v>290</v>
      </c>
      <c r="C102" s="11" t="s">
        <v>277</v>
      </c>
      <c r="D102" s="11" t="s">
        <v>481</v>
      </c>
      <c r="E102" s="11" t="s">
        <v>291</v>
      </c>
      <c r="F102" s="229">
        <v>2363712</v>
      </c>
      <c r="G102" s="229">
        <v>2363712</v>
      </c>
      <c r="H102" s="229">
        <v>0</v>
      </c>
      <c r="I102" s="229">
        <v>0</v>
      </c>
      <c r="J102" s="230">
        <v>0</v>
      </c>
      <c r="K102" s="229">
        <v>0</v>
      </c>
      <c r="L102" s="229">
        <v>0</v>
      </c>
      <c r="M102" s="229">
        <v>0</v>
      </c>
      <c r="N102" s="229">
        <v>0</v>
      </c>
      <c r="O102" s="229">
        <v>0</v>
      </c>
      <c r="P102" s="229">
        <v>0</v>
      </c>
      <c r="Q102" s="229">
        <v>0</v>
      </c>
      <c r="R102" s="229">
        <v>2363712</v>
      </c>
      <c r="S102" s="229">
        <v>0</v>
      </c>
      <c r="T102" s="229">
        <v>0</v>
      </c>
      <c r="U102" s="229">
        <v>0</v>
      </c>
      <c r="V102" s="229">
        <v>0</v>
      </c>
      <c r="W102" s="229">
        <v>0</v>
      </c>
      <c r="X102" s="229">
        <v>0</v>
      </c>
      <c r="Y102" s="229">
        <v>0</v>
      </c>
      <c r="Z102" s="229">
        <v>0</v>
      </c>
      <c r="AA102" s="229">
        <v>0</v>
      </c>
      <c r="AB102" s="229">
        <v>0</v>
      </c>
      <c r="AC102" s="229">
        <v>0</v>
      </c>
      <c r="AD102" s="229">
        <v>0</v>
      </c>
      <c r="AE102" s="229">
        <v>0</v>
      </c>
      <c r="AF102" s="229">
        <v>0</v>
      </c>
    </row>
    <row r="103" spans="1:32" ht="14.25" customHeight="1">
      <c r="A103" s="11"/>
      <c r="B103" s="11"/>
      <c r="C103" s="11"/>
      <c r="D103" s="11" t="s">
        <v>482</v>
      </c>
      <c r="E103" s="11" t="s">
        <v>483</v>
      </c>
      <c r="F103" s="229">
        <f t="shared" ref="F103:AF103" si="13">SUM(F104:F110)</f>
        <v>10028529.9</v>
      </c>
      <c r="G103" s="229">
        <f t="shared" si="13"/>
        <v>10026009.9</v>
      </c>
      <c r="H103" s="229">
        <f t="shared" si="13"/>
        <v>4275648</v>
      </c>
      <c r="I103" s="229">
        <f t="shared" si="13"/>
        <v>161988</v>
      </c>
      <c r="J103" s="230">
        <f t="shared" si="13"/>
        <v>0</v>
      </c>
      <c r="K103" s="229">
        <f t="shared" si="13"/>
        <v>250800</v>
      </c>
      <c r="L103" s="229">
        <f t="shared" si="13"/>
        <v>1773948</v>
      </c>
      <c r="M103" s="229">
        <f t="shared" si="13"/>
        <v>1149212.32</v>
      </c>
      <c r="N103" s="229">
        <f t="shared" si="13"/>
        <v>574606.16</v>
      </c>
      <c r="O103" s="229">
        <f t="shared" si="13"/>
        <v>439660.48</v>
      </c>
      <c r="P103" s="229">
        <f t="shared" si="13"/>
        <v>0</v>
      </c>
      <c r="Q103" s="229">
        <f t="shared" si="13"/>
        <v>64666.94</v>
      </c>
      <c r="R103" s="229">
        <f t="shared" si="13"/>
        <v>1215480</v>
      </c>
      <c r="S103" s="229">
        <f t="shared" si="13"/>
        <v>0</v>
      </c>
      <c r="T103" s="229">
        <f t="shared" si="13"/>
        <v>120000</v>
      </c>
      <c r="U103" s="229">
        <f t="shared" si="13"/>
        <v>2520</v>
      </c>
      <c r="V103" s="229">
        <f t="shared" si="13"/>
        <v>0</v>
      </c>
      <c r="W103" s="229">
        <f t="shared" si="13"/>
        <v>0</v>
      </c>
      <c r="X103" s="229">
        <f t="shared" si="13"/>
        <v>0</v>
      </c>
      <c r="Y103" s="229">
        <f t="shared" si="13"/>
        <v>0</v>
      </c>
      <c r="Z103" s="229">
        <f t="shared" si="13"/>
        <v>0</v>
      </c>
      <c r="AA103" s="229">
        <f t="shared" si="13"/>
        <v>0</v>
      </c>
      <c r="AB103" s="229">
        <f t="shared" si="13"/>
        <v>0</v>
      </c>
      <c r="AC103" s="229">
        <f t="shared" si="13"/>
        <v>0</v>
      </c>
      <c r="AD103" s="229">
        <f t="shared" si="13"/>
        <v>2520</v>
      </c>
      <c r="AE103" s="229">
        <f t="shared" si="13"/>
        <v>0</v>
      </c>
      <c r="AF103" s="229">
        <f t="shared" si="13"/>
        <v>0</v>
      </c>
    </row>
    <row r="104" spans="1:32" ht="14.25" customHeight="1">
      <c r="A104" s="11" t="s">
        <v>435</v>
      </c>
      <c r="B104" s="11" t="s">
        <v>290</v>
      </c>
      <c r="C104" s="11" t="s">
        <v>290</v>
      </c>
      <c r="D104" s="11" t="s">
        <v>484</v>
      </c>
      <c r="E104" s="11" t="s">
        <v>440</v>
      </c>
      <c r="F104" s="229">
        <v>6464904</v>
      </c>
      <c r="G104" s="229">
        <v>6462384</v>
      </c>
      <c r="H104" s="229">
        <v>4275648</v>
      </c>
      <c r="I104" s="229">
        <v>161988</v>
      </c>
      <c r="J104" s="230">
        <v>0</v>
      </c>
      <c r="K104" s="229">
        <v>250800</v>
      </c>
      <c r="L104" s="229">
        <v>1773948</v>
      </c>
      <c r="M104" s="229">
        <v>0</v>
      </c>
      <c r="N104" s="229">
        <v>0</v>
      </c>
      <c r="O104" s="229">
        <v>0</v>
      </c>
      <c r="P104" s="229">
        <v>0</v>
      </c>
      <c r="Q104" s="229">
        <v>0</v>
      </c>
      <c r="R104" s="229">
        <v>0</v>
      </c>
      <c r="S104" s="229">
        <v>0</v>
      </c>
      <c r="T104" s="229">
        <v>0</v>
      </c>
      <c r="U104" s="229">
        <v>2520</v>
      </c>
      <c r="V104" s="229">
        <v>0</v>
      </c>
      <c r="W104" s="229">
        <v>0</v>
      </c>
      <c r="X104" s="229">
        <v>0</v>
      </c>
      <c r="Y104" s="229">
        <v>0</v>
      </c>
      <c r="Z104" s="229">
        <v>0</v>
      </c>
      <c r="AA104" s="229">
        <v>0</v>
      </c>
      <c r="AB104" s="229">
        <v>0</v>
      </c>
      <c r="AC104" s="229">
        <v>0</v>
      </c>
      <c r="AD104" s="229">
        <v>2520</v>
      </c>
      <c r="AE104" s="229">
        <v>0</v>
      </c>
      <c r="AF104" s="229">
        <v>0</v>
      </c>
    </row>
    <row r="105" spans="1:32" ht="14.25" customHeight="1">
      <c r="A105" s="11" t="s">
        <v>435</v>
      </c>
      <c r="B105" s="11" t="s">
        <v>280</v>
      </c>
      <c r="C105" s="11" t="s">
        <v>277</v>
      </c>
      <c r="D105" s="11" t="s">
        <v>484</v>
      </c>
      <c r="E105" s="11" t="s">
        <v>485</v>
      </c>
      <c r="F105" s="229">
        <v>120000</v>
      </c>
      <c r="G105" s="229">
        <v>120000</v>
      </c>
      <c r="H105" s="229">
        <v>0</v>
      </c>
      <c r="I105" s="229">
        <v>0</v>
      </c>
      <c r="J105" s="230">
        <v>0</v>
      </c>
      <c r="K105" s="229">
        <v>0</v>
      </c>
      <c r="L105" s="229">
        <v>0</v>
      </c>
      <c r="M105" s="229">
        <v>0</v>
      </c>
      <c r="N105" s="229">
        <v>0</v>
      </c>
      <c r="O105" s="229">
        <v>0</v>
      </c>
      <c r="P105" s="229">
        <v>0</v>
      </c>
      <c r="Q105" s="229">
        <v>0</v>
      </c>
      <c r="R105" s="229">
        <v>0</v>
      </c>
      <c r="S105" s="229">
        <v>0</v>
      </c>
      <c r="T105" s="229">
        <v>120000</v>
      </c>
      <c r="U105" s="229">
        <v>0</v>
      </c>
      <c r="V105" s="229">
        <v>0</v>
      </c>
      <c r="W105" s="229">
        <v>0</v>
      </c>
      <c r="X105" s="229">
        <v>0</v>
      </c>
      <c r="Y105" s="229">
        <v>0</v>
      </c>
      <c r="Z105" s="229">
        <v>0</v>
      </c>
      <c r="AA105" s="229">
        <v>0</v>
      </c>
      <c r="AB105" s="229">
        <v>0</v>
      </c>
      <c r="AC105" s="229">
        <v>0</v>
      </c>
      <c r="AD105" s="229">
        <v>0</v>
      </c>
      <c r="AE105" s="229">
        <v>0</v>
      </c>
      <c r="AF105" s="229">
        <v>0</v>
      </c>
    </row>
    <row r="106" spans="1:32" ht="14.25" customHeight="1">
      <c r="A106" s="11" t="s">
        <v>282</v>
      </c>
      <c r="B106" s="11" t="s">
        <v>279</v>
      </c>
      <c r="C106" s="11" t="s">
        <v>279</v>
      </c>
      <c r="D106" s="11" t="s">
        <v>484</v>
      </c>
      <c r="E106" s="11" t="s">
        <v>283</v>
      </c>
      <c r="F106" s="229">
        <v>1149212.32</v>
      </c>
      <c r="G106" s="229">
        <v>1149212.32</v>
      </c>
      <c r="H106" s="229">
        <v>0</v>
      </c>
      <c r="I106" s="229">
        <v>0</v>
      </c>
      <c r="J106" s="230">
        <v>0</v>
      </c>
      <c r="K106" s="229">
        <v>0</v>
      </c>
      <c r="L106" s="229">
        <v>0</v>
      </c>
      <c r="M106" s="229">
        <v>1149212.32</v>
      </c>
      <c r="N106" s="229">
        <v>0</v>
      </c>
      <c r="O106" s="229">
        <v>0</v>
      </c>
      <c r="P106" s="229">
        <v>0</v>
      </c>
      <c r="Q106" s="229">
        <v>0</v>
      </c>
      <c r="R106" s="229">
        <v>0</v>
      </c>
      <c r="S106" s="229">
        <v>0</v>
      </c>
      <c r="T106" s="229">
        <v>0</v>
      </c>
      <c r="U106" s="229">
        <v>0</v>
      </c>
      <c r="V106" s="229">
        <v>0</v>
      </c>
      <c r="W106" s="229">
        <v>0</v>
      </c>
      <c r="X106" s="229">
        <v>0</v>
      </c>
      <c r="Y106" s="229">
        <v>0</v>
      </c>
      <c r="Z106" s="229">
        <v>0</v>
      </c>
      <c r="AA106" s="229">
        <v>0</v>
      </c>
      <c r="AB106" s="229">
        <v>0</v>
      </c>
      <c r="AC106" s="229">
        <v>0</v>
      </c>
      <c r="AD106" s="229">
        <v>0</v>
      </c>
      <c r="AE106" s="229">
        <v>0</v>
      </c>
      <c r="AF106" s="229">
        <v>0</v>
      </c>
    </row>
    <row r="107" spans="1:32" ht="14.25" customHeight="1">
      <c r="A107" s="11" t="s">
        <v>282</v>
      </c>
      <c r="B107" s="11" t="s">
        <v>279</v>
      </c>
      <c r="C107" s="11" t="s">
        <v>278</v>
      </c>
      <c r="D107" s="11" t="s">
        <v>484</v>
      </c>
      <c r="E107" s="11" t="s">
        <v>284</v>
      </c>
      <c r="F107" s="229">
        <v>574606.16</v>
      </c>
      <c r="G107" s="229">
        <v>574606.16</v>
      </c>
      <c r="H107" s="229">
        <v>0</v>
      </c>
      <c r="I107" s="229">
        <v>0</v>
      </c>
      <c r="J107" s="230">
        <v>0</v>
      </c>
      <c r="K107" s="229">
        <v>0</v>
      </c>
      <c r="L107" s="229">
        <v>0</v>
      </c>
      <c r="M107" s="229">
        <v>0</v>
      </c>
      <c r="N107" s="229">
        <v>574606.16</v>
      </c>
      <c r="O107" s="229">
        <v>0</v>
      </c>
      <c r="P107" s="229">
        <v>0</v>
      </c>
      <c r="Q107" s="229">
        <v>0</v>
      </c>
      <c r="R107" s="229">
        <v>0</v>
      </c>
      <c r="S107" s="229">
        <v>0</v>
      </c>
      <c r="T107" s="229">
        <v>0</v>
      </c>
      <c r="U107" s="229">
        <v>0</v>
      </c>
      <c r="V107" s="229">
        <v>0</v>
      </c>
      <c r="W107" s="229">
        <v>0</v>
      </c>
      <c r="X107" s="229">
        <v>0</v>
      </c>
      <c r="Y107" s="229">
        <v>0</v>
      </c>
      <c r="Z107" s="229">
        <v>0</v>
      </c>
      <c r="AA107" s="229">
        <v>0</v>
      </c>
      <c r="AB107" s="229">
        <v>0</v>
      </c>
      <c r="AC107" s="229">
        <v>0</v>
      </c>
      <c r="AD107" s="229">
        <v>0</v>
      </c>
      <c r="AE107" s="229">
        <v>0</v>
      </c>
      <c r="AF107" s="229">
        <v>0</v>
      </c>
    </row>
    <row r="108" spans="1:32" ht="14.25" customHeight="1">
      <c r="A108" s="11" t="s">
        <v>282</v>
      </c>
      <c r="B108" s="11" t="s">
        <v>281</v>
      </c>
      <c r="C108" s="11" t="s">
        <v>277</v>
      </c>
      <c r="D108" s="11" t="s">
        <v>484</v>
      </c>
      <c r="E108" s="11" t="s">
        <v>285</v>
      </c>
      <c r="F108" s="229">
        <v>64666.94</v>
      </c>
      <c r="G108" s="229">
        <v>64666.94</v>
      </c>
      <c r="H108" s="229">
        <v>0</v>
      </c>
      <c r="I108" s="229">
        <v>0</v>
      </c>
      <c r="J108" s="230">
        <v>0</v>
      </c>
      <c r="K108" s="229">
        <v>0</v>
      </c>
      <c r="L108" s="229">
        <v>0</v>
      </c>
      <c r="M108" s="229">
        <v>0</v>
      </c>
      <c r="N108" s="229">
        <v>0</v>
      </c>
      <c r="O108" s="229">
        <v>0</v>
      </c>
      <c r="P108" s="229">
        <v>0</v>
      </c>
      <c r="Q108" s="229">
        <v>64666.94</v>
      </c>
      <c r="R108" s="229">
        <v>0</v>
      </c>
      <c r="S108" s="229">
        <v>0</v>
      </c>
      <c r="T108" s="229">
        <v>0</v>
      </c>
      <c r="U108" s="229">
        <v>0</v>
      </c>
      <c r="V108" s="229">
        <v>0</v>
      </c>
      <c r="W108" s="229">
        <v>0</v>
      </c>
      <c r="X108" s="229">
        <v>0</v>
      </c>
      <c r="Y108" s="229">
        <v>0</v>
      </c>
      <c r="Z108" s="229">
        <v>0</v>
      </c>
      <c r="AA108" s="229">
        <v>0</v>
      </c>
      <c r="AB108" s="229">
        <v>0</v>
      </c>
      <c r="AC108" s="229">
        <v>0</v>
      </c>
      <c r="AD108" s="229">
        <v>0</v>
      </c>
      <c r="AE108" s="229">
        <v>0</v>
      </c>
      <c r="AF108" s="229">
        <v>0</v>
      </c>
    </row>
    <row r="109" spans="1:32" ht="14.25" customHeight="1">
      <c r="A109" s="11" t="s">
        <v>286</v>
      </c>
      <c r="B109" s="11" t="s">
        <v>287</v>
      </c>
      <c r="C109" s="11" t="s">
        <v>290</v>
      </c>
      <c r="D109" s="11" t="s">
        <v>484</v>
      </c>
      <c r="E109" s="11" t="s">
        <v>448</v>
      </c>
      <c r="F109" s="229">
        <v>439660.48</v>
      </c>
      <c r="G109" s="229">
        <v>439660.48</v>
      </c>
      <c r="H109" s="229">
        <v>0</v>
      </c>
      <c r="I109" s="229">
        <v>0</v>
      </c>
      <c r="J109" s="230">
        <v>0</v>
      </c>
      <c r="K109" s="229">
        <v>0</v>
      </c>
      <c r="L109" s="229">
        <v>0</v>
      </c>
      <c r="M109" s="229">
        <v>0</v>
      </c>
      <c r="N109" s="229">
        <v>0</v>
      </c>
      <c r="O109" s="229">
        <v>439660.48</v>
      </c>
      <c r="P109" s="229">
        <v>0</v>
      </c>
      <c r="Q109" s="229">
        <v>0</v>
      </c>
      <c r="R109" s="229">
        <v>0</v>
      </c>
      <c r="S109" s="229">
        <v>0</v>
      </c>
      <c r="T109" s="229">
        <v>0</v>
      </c>
      <c r="U109" s="229">
        <v>0</v>
      </c>
      <c r="V109" s="229">
        <v>0</v>
      </c>
      <c r="W109" s="229">
        <v>0</v>
      </c>
      <c r="X109" s="229">
        <v>0</v>
      </c>
      <c r="Y109" s="229">
        <v>0</v>
      </c>
      <c r="Z109" s="229">
        <v>0</v>
      </c>
      <c r="AA109" s="229">
        <v>0</v>
      </c>
      <c r="AB109" s="229">
        <v>0</v>
      </c>
      <c r="AC109" s="229">
        <v>0</v>
      </c>
      <c r="AD109" s="229">
        <v>0</v>
      </c>
      <c r="AE109" s="229">
        <v>0</v>
      </c>
      <c r="AF109" s="229">
        <v>0</v>
      </c>
    </row>
    <row r="110" spans="1:32" ht="14.25" customHeight="1">
      <c r="A110" s="11" t="s">
        <v>289</v>
      </c>
      <c r="B110" s="11" t="s">
        <v>290</v>
      </c>
      <c r="C110" s="11" t="s">
        <v>277</v>
      </c>
      <c r="D110" s="11" t="s">
        <v>484</v>
      </c>
      <c r="E110" s="11" t="s">
        <v>291</v>
      </c>
      <c r="F110" s="229">
        <v>1215480</v>
      </c>
      <c r="G110" s="229">
        <v>1215480</v>
      </c>
      <c r="H110" s="229">
        <v>0</v>
      </c>
      <c r="I110" s="229">
        <v>0</v>
      </c>
      <c r="J110" s="230">
        <v>0</v>
      </c>
      <c r="K110" s="229">
        <v>0</v>
      </c>
      <c r="L110" s="229">
        <v>0</v>
      </c>
      <c r="M110" s="229">
        <v>0</v>
      </c>
      <c r="N110" s="229">
        <v>0</v>
      </c>
      <c r="O110" s="229">
        <v>0</v>
      </c>
      <c r="P110" s="229">
        <v>0</v>
      </c>
      <c r="Q110" s="229">
        <v>0</v>
      </c>
      <c r="R110" s="229">
        <v>1215480</v>
      </c>
      <c r="S110" s="229">
        <v>0</v>
      </c>
      <c r="T110" s="229">
        <v>0</v>
      </c>
      <c r="U110" s="229">
        <v>0</v>
      </c>
      <c r="V110" s="229">
        <v>0</v>
      </c>
      <c r="W110" s="229">
        <v>0</v>
      </c>
      <c r="X110" s="229">
        <v>0</v>
      </c>
      <c r="Y110" s="229">
        <v>0</v>
      </c>
      <c r="Z110" s="229">
        <v>0</v>
      </c>
      <c r="AA110" s="229">
        <v>0</v>
      </c>
      <c r="AB110" s="229">
        <v>0</v>
      </c>
      <c r="AC110" s="229">
        <v>0</v>
      </c>
      <c r="AD110" s="229">
        <v>0</v>
      </c>
      <c r="AE110" s="229">
        <v>0</v>
      </c>
      <c r="AF110" s="229">
        <v>0</v>
      </c>
    </row>
    <row r="111" spans="1:32" ht="14.25" customHeight="1">
      <c r="A111" s="11"/>
      <c r="B111" s="11"/>
      <c r="C111" s="11"/>
      <c r="D111" s="11" t="s">
        <v>486</v>
      </c>
      <c r="E111" s="11" t="s">
        <v>487</v>
      </c>
      <c r="F111" s="229">
        <f t="shared" ref="F111:AF111" si="14">SUM(F112:F118)</f>
        <v>21351868.040000003</v>
      </c>
      <c r="G111" s="229">
        <f t="shared" si="14"/>
        <v>21319225.880000003</v>
      </c>
      <c r="H111" s="229">
        <f t="shared" si="14"/>
        <v>9396852</v>
      </c>
      <c r="I111" s="229">
        <f t="shared" si="14"/>
        <v>359472</v>
      </c>
      <c r="J111" s="230">
        <f t="shared" si="14"/>
        <v>0</v>
      </c>
      <c r="K111" s="229">
        <f t="shared" si="14"/>
        <v>512160</v>
      </c>
      <c r="L111" s="229">
        <f t="shared" si="14"/>
        <v>3674820</v>
      </c>
      <c r="M111" s="229">
        <f t="shared" si="14"/>
        <v>2472767.52</v>
      </c>
      <c r="N111" s="229">
        <f t="shared" si="14"/>
        <v>1236383.76</v>
      </c>
      <c r="O111" s="229">
        <f t="shared" si="14"/>
        <v>946025.16</v>
      </c>
      <c r="P111" s="229">
        <f t="shared" si="14"/>
        <v>0</v>
      </c>
      <c r="Q111" s="229">
        <f t="shared" si="14"/>
        <v>139581.44</v>
      </c>
      <c r="R111" s="229">
        <f t="shared" si="14"/>
        <v>2581164</v>
      </c>
      <c r="S111" s="229">
        <f t="shared" si="14"/>
        <v>0</v>
      </c>
      <c r="T111" s="229">
        <f t="shared" si="14"/>
        <v>0</v>
      </c>
      <c r="U111" s="229">
        <f t="shared" si="14"/>
        <v>32642.16</v>
      </c>
      <c r="V111" s="229">
        <f t="shared" si="14"/>
        <v>0</v>
      </c>
      <c r="W111" s="229">
        <f t="shared" si="14"/>
        <v>0</v>
      </c>
      <c r="X111" s="229">
        <f t="shared" si="14"/>
        <v>0</v>
      </c>
      <c r="Y111" s="229">
        <f t="shared" si="14"/>
        <v>0</v>
      </c>
      <c r="Z111" s="229">
        <f t="shared" si="14"/>
        <v>28442.16</v>
      </c>
      <c r="AA111" s="229">
        <f t="shared" si="14"/>
        <v>0</v>
      </c>
      <c r="AB111" s="229">
        <f t="shared" si="14"/>
        <v>0</v>
      </c>
      <c r="AC111" s="229">
        <f t="shared" si="14"/>
        <v>0</v>
      </c>
      <c r="AD111" s="229">
        <f t="shared" si="14"/>
        <v>4200</v>
      </c>
      <c r="AE111" s="229">
        <f t="shared" si="14"/>
        <v>0</v>
      </c>
      <c r="AF111" s="229">
        <f t="shared" si="14"/>
        <v>0</v>
      </c>
    </row>
    <row r="112" spans="1:32" ht="14.25" customHeight="1">
      <c r="A112" s="11" t="s">
        <v>435</v>
      </c>
      <c r="B112" s="11" t="s">
        <v>290</v>
      </c>
      <c r="C112" s="11" t="s">
        <v>290</v>
      </c>
      <c r="D112" s="11" t="s">
        <v>488</v>
      </c>
      <c r="E112" s="11" t="s">
        <v>440</v>
      </c>
      <c r="F112" s="229">
        <v>13947504</v>
      </c>
      <c r="G112" s="229">
        <v>13943304</v>
      </c>
      <c r="H112" s="229">
        <v>9396852</v>
      </c>
      <c r="I112" s="229">
        <v>359472</v>
      </c>
      <c r="J112" s="230">
        <v>0</v>
      </c>
      <c r="K112" s="229">
        <v>512160</v>
      </c>
      <c r="L112" s="229">
        <v>3674820</v>
      </c>
      <c r="M112" s="229">
        <v>0</v>
      </c>
      <c r="N112" s="229">
        <v>0</v>
      </c>
      <c r="O112" s="229">
        <v>0</v>
      </c>
      <c r="P112" s="229">
        <v>0</v>
      </c>
      <c r="Q112" s="229">
        <v>0</v>
      </c>
      <c r="R112" s="229">
        <v>0</v>
      </c>
      <c r="S112" s="229">
        <v>0</v>
      </c>
      <c r="T112" s="229">
        <v>0</v>
      </c>
      <c r="U112" s="229">
        <v>4200</v>
      </c>
      <c r="V112" s="229">
        <v>0</v>
      </c>
      <c r="W112" s="229">
        <v>0</v>
      </c>
      <c r="X112" s="229">
        <v>0</v>
      </c>
      <c r="Y112" s="229">
        <v>0</v>
      </c>
      <c r="Z112" s="229">
        <v>0</v>
      </c>
      <c r="AA112" s="229">
        <v>0</v>
      </c>
      <c r="AB112" s="229">
        <v>0</v>
      </c>
      <c r="AC112" s="229">
        <v>0</v>
      </c>
      <c r="AD112" s="229">
        <v>4200</v>
      </c>
      <c r="AE112" s="229">
        <v>0</v>
      </c>
      <c r="AF112" s="229">
        <v>0</v>
      </c>
    </row>
    <row r="113" spans="1:32" ht="14.25" customHeight="1">
      <c r="A113" s="11" t="s">
        <v>282</v>
      </c>
      <c r="B113" s="11" t="s">
        <v>279</v>
      </c>
      <c r="C113" s="11" t="s">
        <v>279</v>
      </c>
      <c r="D113" s="11" t="s">
        <v>488</v>
      </c>
      <c r="E113" s="11" t="s">
        <v>283</v>
      </c>
      <c r="F113" s="229">
        <v>2472767.52</v>
      </c>
      <c r="G113" s="229">
        <v>2472767.52</v>
      </c>
      <c r="H113" s="229">
        <v>0</v>
      </c>
      <c r="I113" s="229">
        <v>0</v>
      </c>
      <c r="J113" s="230">
        <v>0</v>
      </c>
      <c r="K113" s="229">
        <v>0</v>
      </c>
      <c r="L113" s="229">
        <v>0</v>
      </c>
      <c r="M113" s="229">
        <v>2472767.52</v>
      </c>
      <c r="N113" s="229">
        <v>0</v>
      </c>
      <c r="O113" s="229">
        <v>0</v>
      </c>
      <c r="P113" s="229">
        <v>0</v>
      </c>
      <c r="Q113" s="229">
        <v>0</v>
      </c>
      <c r="R113" s="229">
        <v>0</v>
      </c>
      <c r="S113" s="229">
        <v>0</v>
      </c>
      <c r="T113" s="229">
        <v>0</v>
      </c>
      <c r="U113" s="229">
        <v>0</v>
      </c>
      <c r="V113" s="229">
        <v>0</v>
      </c>
      <c r="W113" s="229">
        <v>0</v>
      </c>
      <c r="X113" s="229">
        <v>0</v>
      </c>
      <c r="Y113" s="229">
        <v>0</v>
      </c>
      <c r="Z113" s="229">
        <v>0</v>
      </c>
      <c r="AA113" s="229">
        <v>0</v>
      </c>
      <c r="AB113" s="229">
        <v>0</v>
      </c>
      <c r="AC113" s="229">
        <v>0</v>
      </c>
      <c r="AD113" s="229">
        <v>0</v>
      </c>
      <c r="AE113" s="229">
        <v>0</v>
      </c>
      <c r="AF113" s="229">
        <v>0</v>
      </c>
    </row>
    <row r="114" spans="1:32" ht="14.25" customHeight="1">
      <c r="A114" s="11" t="s">
        <v>282</v>
      </c>
      <c r="B114" s="11" t="s">
        <v>279</v>
      </c>
      <c r="C114" s="11" t="s">
        <v>278</v>
      </c>
      <c r="D114" s="11" t="s">
        <v>488</v>
      </c>
      <c r="E114" s="11" t="s">
        <v>284</v>
      </c>
      <c r="F114" s="229">
        <v>1236383.76</v>
      </c>
      <c r="G114" s="229">
        <v>1236383.76</v>
      </c>
      <c r="H114" s="229">
        <v>0</v>
      </c>
      <c r="I114" s="229">
        <v>0</v>
      </c>
      <c r="J114" s="230">
        <v>0</v>
      </c>
      <c r="K114" s="229">
        <v>0</v>
      </c>
      <c r="L114" s="229">
        <v>0</v>
      </c>
      <c r="M114" s="229">
        <v>0</v>
      </c>
      <c r="N114" s="229">
        <v>1236383.76</v>
      </c>
      <c r="O114" s="229">
        <v>0</v>
      </c>
      <c r="P114" s="229">
        <v>0</v>
      </c>
      <c r="Q114" s="229">
        <v>0</v>
      </c>
      <c r="R114" s="229">
        <v>0</v>
      </c>
      <c r="S114" s="229">
        <v>0</v>
      </c>
      <c r="T114" s="229">
        <v>0</v>
      </c>
      <c r="U114" s="229">
        <v>0</v>
      </c>
      <c r="V114" s="229">
        <v>0</v>
      </c>
      <c r="W114" s="229">
        <v>0</v>
      </c>
      <c r="X114" s="229">
        <v>0</v>
      </c>
      <c r="Y114" s="229">
        <v>0</v>
      </c>
      <c r="Z114" s="229">
        <v>0</v>
      </c>
      <c r="AA114" s="229">
        <v>0</v>
      </c>
      <c r="AB114" s="229">
        <v>0</v>
      </c>
      <c r="AC114" s="229">
        <v>0</v>
      </c>
      <c r="AD114" s="229">
        <v>0</v>
      </c>
      <c r="AE114" s="229">
        <v>0</v>
      </c>
      <c r="AF114" s="229">
        <v>0</v>
      </c>
    </row>
    <row r="115" spans="1:32" ht="14.25" customHeight="1">
      <c r="A115" s="11" t="s">
        <v>282</v>
      </c>
      <c r="B115" s="11" t="s">
        <v>452</v>
      </c>
      <c r="C115" s="11" t="s">
        <v>281</v>
      </c>
      <c r="D115" s="11" t="s">
        <v>488</v>
      </c>
      <c r="E115" s="11" t="s">
        <v>455</v>
      </c>
      <c r="F115" s="229">
        <v>28442.16</v>
      </c>
      <c r="G115" s="229">
        <v>0</v>
      </c>
      <c r="H115" s="229">
        <v>0</v>
      </c>
      <c r="I115" s="229">
        <v>0</v>
      </c>
      <c r="J115" s="230">
        <v>0</v>
      </c>
      <c r="K115" s="229">
        <v>0</v>
      </c>
      <c r="L115" s="229">
        <v>0</v>
      </c>
      <c r="M115" s="229">
        <v>0</v>
      </c>
      <c r="N115" s="229">
        <v>0</v>
      </c>
      <c r="O115" s="229">
        <v>0</v>
      </c>
      <c r="P115" s="229">
        <v>0</v>
      </c>
      <c r="Q115" s="229">
        <v>0</v>
      </c>
      <c r="R115" s="229">
        <v>0</v>
      </c>
      <c r="S115" s="229">
        <v>0</v>
      </c>
      <c r="T115" s="229">
        <v>0</v>
      </c>
      <c r="U115" s="229">
        <v>28442.16</v>
      </c>
      <c r="V115" s="229">
        <v>0</v>
      </c>
      <c r="W115" s="229">
        <v>0</v>
      </c>
      <c r="X115" s="229">
        <v>0</v>
      </c>
      <c r="Y115" s="229">
        <v>0</v>
      </c>
      <c r="Z115" s="229">
        <v>28442.16</v>
      </c>
      <c r="AA115" s="229">
        <v>0</v>
      </c>
      <c r="AB115" s="229">
        <v>0</v>
      </c>
      <c r="AC115" s="229">
        <v>0</v>
      </c>
      <c r="AD115" s="229">
        <v>0</v>
      </c>
      <c r="AE115" s="229">
        <v>0</v>
      </c>
      <c r="AF115" s="229">
        <v>0</v>
      </c>
    </row>
    <row r="116" spans="1:32" ht="14.25" customHeight="1">
      <c r="A116" s="11" t="s">
        <v>282</v>
      </c>
      <c r="B116" s="11" t="s">
        <v>281</v>
      </c>
      <c r="C116" s="11" t="s">
        <v>277</v>
      </c>
      <c r="D116" s="11" t="s">
        <v>488</v>
      </c>
      <c r="E116" s="11" t="s">
        <v>285</v>
      </c>
      <c r="F116" s="229">
        <v>139581.44</v>
      </c>
      <c r="G116" s="229">
        <v>139581.44</v>
      </c>
      <c r="H116" s="229">
        <v>0</v>
      </c>
      <c r="I116" s="229">
        <v>0</v>
      </c>
      <c r="J116" s="230">
        <v>0</v>
      </c>
      <c r="K116" s="229">
        <v>0</v>
      </c>
      <c r="L116" s="229">
        <v>0</v>
      </c>
      <c r="M116" s="229">
        <v>0</v>
      </c>
      <c r="N116" s="229">
        <v>0</v>
      </c>
      <c r="O116" s="229">
        <v>0</v>
      </c>
      <c r="P116" s="229">
        <v>0</v>
      </c>
      <c r="Q116" s="229">
        <v>139581.44</v>
      </c>
      <c r="R116" s="229">
        <v>0</v>
      </c>
      <c r="S116" s="229">
        <v>0</v>
      </c>
      <c r="T116" s="229">
        <v>0</v>
      </c>
      <c r="U116" s="229">
        <v>0</v>
      </c>
      <c r="V116" s="229">
        <v>0</v>
      </c>
      <c r="W116" s="229">
        <v>0</v>
      </c>
      <c r="X116" s="229">
        <v>0</v>
      </c>
      <c r="Y116" s="229">
        <v>0</v>
      </c>
      <c r="Z116" s="229">
        <v>0</v>
      </c>
      <c r="AA116" s="229">
        <v>0</v>
      </c>
      <c r="AB116" s="229">
        <v>0</v>
      </c>
      <c r="AC116" s="229">
        <v>0</v>
      </c>
      <c r="AD116" s="229">
        <v>0</v>
      </c>
      <c r="AE116" s="229">
        <v>0</v>
      </c>
      <c r="AF116" s="229">
        <v>0</v>
      </c>
    </row>
    <row r="117" spans="1:32" ht="14.25" customHeight="1">
      <c r="A117" s="11" t="s">
        <v>286</v>
      </c>
      <c r="B117" s="11" t="s">
        <v>287</v>
      </c>
      <c r="C117" s="11" t="s">
        <v>290</v>
      </c>
      <c r="D117" s="11" t="s">
        <v>488</v>
      </c>
      <c r="E117" s="11" t="s">
        <v>448</v>
      </c>
      <c r="F117" s="229">
        <v>946025.16</v>
      </c>
      <c r="G117" s="229">
        <v>946025.16</v>
      </c>
      <c r="H117" s="229">
        <v>0</v>
      </c>
      <c r="I117" s="229">
        <v>0</v>
      </c>
      <c r="J117" s="230">
        <v>0</v>
      </c>
      <c r="K117" s="229">
        <v>0</v>
      </c>
      <c r="L117" s="229">
        <v>0</v>
      </c>
      <c r="M117" s="229">
        <v>0</v>
      </c>
      <c r="N117" s="229">
        <v>0</v>
      </c>
      <c r="O117" s="229">
        <v>946025.16</v>
      </c>
      <c r="P117" s="229">
        <v>0</v>
      </c>
      <c r="Q117" s="229">
        <v>0</v>
      </c>
      <c r="R117" s="229">
        <v>0</v>
      </c>
      <c r="S117" s="229">
        <v>0</v>
      </c>
      <c r="T117" s="229">
        <v>0</v>
      </c>
      <c r="U117" s="229">
        <v>0</v>
      </c>
      <c r="V117" s="229">
        <v>0</v>
      </c>
      <c r="W117" s="229">
        <v>0</v>
      </c>
      <c r="X117" s="229">
        <v>0</v>
      </c>
      <c r="Y117" s="229">
        <v>0</v>
      </c>
      <c r="Z117" s="229">
        <v>0</v>
      </c>
      <c r="AA117" s="229">
        <v>0</v>
      </c>
      <c r="AB117" s="229">
        <v>0</v>
      </c>
      <c r="AC117" s="229">
        <v>0</v>
      </c>
      <c r="AD117" s="229">
        <v>0</v>
      </c>
      <c r="AE117" s="229">
        <v>0</v>
      </c>
      <c r="AF117" s="229">
        <v>0</v>
      </c>
    </row>
    <row r="118" spans="1:32" ht="14.25" customHeight="1">
      <c r="A118" s="11" t="s">
        <v>289</v>
      </c>
      <c r="B118" s="11" t="s">
        <v>290</v>
      </c>
      <c r="C118" s="11" t="s">
        <v>277</v>
      </c>
      <c r="D118" s="11" t="s">
        <v>488</v>
      </c>
      <c r="E118" s="11" t="s">
        <v>291</v>
      </c>
      <c r="F118" s="229">
        <v>2581164</v>
      </c>
      <c r="G118" s="229">
        <v>2581164</v>
      </c>
      <c r="H118" s="229">
        <v>0</v>
      </c>
      <c r="I118" s="229">
        <v>0</v>
      </c>
      <c r="J118" s="230">
        <v>0</v>
      </c>
      <c r="K118" s="229">
        <v>0</v>
      </c>
      <c r="L118" s="229">
        <v>0</v>
      </c>
      <c r="M118" s="229">
        <v>0</v>
      </c>
      <c r="N118" s="229">
        <v>0</v>
      </c>
      <c r="O118" s="229">
        <v>0</v>
      </c>
      <c r="P118" s="229">
        <v>0</v>
      </c>
      <c r="Q118" s="229">
        <v>0</v>
      </c>
      <c r="R118" s="229">
        <v>2581164</v>
      </c>
      <c r="S118" s="229">
        <v>0</v>
      </c>
      <c r="T118" s="229">
        <v>0</v>
      </c>
      <c r="U118" s="229">
        <v>0</v>
      </c>
      <c r="V118" s="229">
        <v>0</v>
      </c>
      <c r="W118" s="229">
        <v>0</v>
      </c>
      <c r="X118" s="229">
        <v>0</v>
      </c>
      <c r="Y118" s="229">
        <v>0</v>
      </c>
      <c r="Z118" s="229">
        <v>0</v>
      </c>
      <c r="AA118" s="229">
        <v>0</v>
      </c>
      <c r="AB118" s="229">
        <v>0</v>
      </c>
      <c r="AC118" s="229">
        <v>0</v>
      </c>
      <c r="AD118" s="229">
        <v>0</v>
      </c>
      <c r="AE118" s="229">
        <v>0</v>
      </c>
      <c r="AF118" s="229">
        <v>0</v>
      </c>
    </row>
    <row r="119" spans="1:32" ht="14.25" customHeight="1">
      <c r="A119" s="11"/>
      <c r="B119" s="11"/>
      <c r="C119" s="11"/>
      <c r="D119" s="11" t="s">
        <v>489</v>
      </c>
      <c r="E119" s="11" t="s">
        <v>490</v>
      </c>
      <c r="F119" s="229">
        <f t="shared" ref="F119:AF119" si="15">SUM(F120:F125)</f>
        <v>5427671.4199999999</v>
      </c>
      <c r="G119" s="229">
        <f t="shared" si="15"/>
        <v>5426411.4199999999</v>
      </c>
      <c r="H119" s="229">
        <f t="shared" si="15"/>
        <v>2288184</v>
      </c>
      <c r="I119" s="229">
        <f t="shared" si="15"/>
        <v>92232</v>
      </c>
      <c r="J119" s="230">
        <f t="shared" si="15"/>
        <v>0</v>
      </c>
      <c r="K119" s="229">
        <f t="shared" si="15"/>
        <v>139920</v>
      </c>
      <c r="L119" s="229">
        <f t="shared" si="15"/>
        <v>1009212</v>
      </c>
      <c r="M119" s="229">
        <f t="shared" si="15"/>
        <v>628401.92000000004</v>
      </c>
      <c r="N119" s="229">
        <f t="shared" si="15"/>
        <v>314200.96000000002</v>
      </c>
      <c r="O119" s="229">
        <f t="shared" si="15"/>
        <v>244662.57</v>
      </c>
      <c r="P119" s="229">
        <f t="shared" si="15"/>
        <v>0</v>
      </c>
      <c r="Q119" s="229">
        <f t="shared" si="15"/>
        <v>36109.97</v>
      </c>
      <c r="R119" s="229">
        <f t="shared" si="15"/>
        <v>673488</v>
      </c>
      <c r="S119" s="229">
        <f t="shared" si="15"/>
        <v>0</v>
      </c>
      <c r="T119" s="229">
        <f t="shared" si="15"/>
        <v>0</v>
      </c>
      <c r="U119" s="229">
        <f t="shared" si="15"/>
        <v>1260</v>
      </c>
      <c r="V119" s="229">
        <f t="shared" si="15"/>
        <v>0</v>
      </c>
      <c r="W119" s="229">
        <f t="shared" si="15"/>
        <v>0</v>
      </c>
      <c r="X119" s="229">
        <f t="shared" si="15"/>
        <v>0</v>
      </c>
      <c r="Y119" s="229">
        <f t="shared" si="15"/>
        <v>0</v>
      </c>
      <c r="Z119" s="229">
        <f t="shared" si="15"/>
        <v>0</v>
      </c>
      <c r="AA119" s="229">
        <f t="shared" si="15"/>
        <v>0</v>
      </c>
      <c r="AB119" s="229">
        <f t="shared" si="15"/>
        <v>0</v>
      </c>
      <c r="AC119" s="229">
        <f t="shared" si="15"/>
        <v>0</v>
      </c>
      <c r="AD119" s="229">
        <f t="shared" si="15"/>
        <v>1260</v>
      </c>
      <c r="AE119" s="229">
        <f t="shared" si="15"/>
        <v>0</v>
      </c>
      <c r="AF119" s="229">
        <f t="shared" si="15"/>
        <v>0</v>
      </c>
    </row>
    <row r="120" spans="1:32" ht="14.25" customHeight="1">
      <c r="A120" s="11" t="s">
        <v>435</v>
      </c>
      <c r="B120" s="11" t="s">
        <v>290</v>
      </c>
      <c r="C120" s="11" t="s">
        <v>277</v>
      </c>
      <c r="D120" s="11" t="s">
        <v>491</v>
      </c>
      <c r="E120" s="11" t="s">
        <v>439</v>
      </c>
      <c r="F120" s="229">
        <v>3530808</v>
      </c>
      <c r="G120" s="229">
        <v>3529548</v>
      </c>
      <c r="H120" s="229">
        <v>2288184</v>
      </c>
      <c r="I120" s="229">
        <v>92232</v>
      </c>
      <c r="J120" s="230">
        <v>0</v>
      </c>
      <c r="K120" s="229">
        <v>139920</v>
      </c>
      <c r="L120" s="229">
        <v>1009212</v>
      </c>
      <c r="M120" s="229">
        <v>0</v>
      </c>
      <c r="N120" s="229">
        <v>0</v>
      </c>
      <c r="O120" s="229">
        <v>0</v>
      </c>
      <c r="P120" s="229">
        <v>0</v>
      </c>
      <c r="Q120" s="229">
        <v>0</v>
      </c>
      <c r="R120" s="229">
        <v>0</v>
      </c>
      <c r="S120" s="229">
        <v>0</v>
      </c>
      <c r="T120" s="229">
        <v>0</v>
      </c>
      <c r="U120" s="229">
        <v>1260</v>
      </c>
      <c r="V120" s="229">
        <v>0</v>
      </c>
      <c r="W120" s="229">
        <v>0</v>
      </c>
      <c r="X120" s="229">
        <v>0</v>
      </c>
      <c r="Y120" s="229">
        <v>0</v>
      </c>
      <c r="Z120" s="229">
        <v>0</v>
      </c>
      <c r="AA120" s="229">
        <v>0</v>
      </c>
      <c r="AB120" s="229">
        <v>0</v>
      </c>
      <c r="AC120" s="229">
        <v>0</v>
      </c>
      <c r="AD120" s="229">
        <v>1260</v>
      </c>
      <c r="AE120" s="229">
        <v>0</v>
      </c>
      <c r="AF120" s="229">
        <v>0</v>
      </c>
    </row>
    <row r="121" spans="1:32" ht="14.25" customHeight="1">
      <c r="A121" s="11" t="s">
        <v>282</v>
      </c>
      <c r="B121" s="11" t="s">
        <v>279</v>
      </c>
      <c r="C121" s="11" t="s">
        <v>279</v>
      </c>
      <c r="D121" s="11" t="s">
        <v>491</v>
      </c>
      <c r="E121" s="11" t="s">
        <v>283</v>
      </c>
      <c r="F121" s="229">
        <v>628401.92000000004</v>
      </c>
      <c r="G121" s="229">
        <v>628401.92000000004</v>
      </c>
      <c r="H121" s="229">
        <v>0</v>
      </c>
      <c r="I121" s="229">
        <v>0</v>
      </c>
      <c r="J121" s="230">
        <v>0</v>
      </c>
      <c r="K121" s="229">
        <v>0</v>
      </c>
      <c r="L121" s="229">
        <v>0</v>
      </c>
      <c r="M121" s="229">
        <v>628401.92000000004</v>
      </c>
      <c r="N121" s="229">
        <v>0</v>
      </c>
      <c r="O121" s="229">
        <v>0</v>
      </c>
      <c r="P121" s="229">
        <v>0</v>
      </c>
      <c r="Q121" s="229">
        <v>0</v>
      </c>
      <c r="R121" s="229">
        <v>0</v>
      </c>
      <c r="S121" s="229">
        <v>0</v>
      </c>
      <c r="T121" s="229">
        <v>0</v>
      </c>
      <c r="U121" s="229">
        <v>0</v>
      </c>
      <c r="V121" s="229">
        <v>0</v>
      </c>
      <c r="W121" s="229">
        <v>0</v>
      </c>
      <c r="X121" s="229">
        <v>0</v>
      </c>
      <c r="Y121" s="229">
        <v>0</v>
      </c>
      <c r="Z121" s="229">
        <v>0</v>
      </c>
      <c r="AA121" s="229">
        <v>0</v>
      </c>
      <c r="AB121" s="229">
        <v>0</v>
      </c>
      <c r="AC121" s="229">
        <v>0</v>
      </c>
      <c r="AD121" s="229">
        <v>0</v>
      </c>
      <c r="AE121" s="229">
        <v>0</v>
      </c>
      <c r="AF121" s="229">
        <v>0</v>
      </c>
    </row>
    <row r="122" spans="1:32" ht="14.25" customHeight="1">
      <c r="A122" s="11" t="s">
        <v>282</v>
      </c>
      <c r="B122" s="11" t="s">
        <v>279</v>
      </c>
      <c r="C122" s="11" t="s">
        <v>278</v>
      </c>
      <c r="D122" s="11" t="s">
        <v>491</v>
      </c>
      <c r="E122" s="11" t="s">
        <v>284</v>
      </c>
      <c r="F122" s="229">
        <v>314200.96000000002</v>
      </c>
      <c r="G122" s="229">
        <v>314200.96000000002</v>
      </c>
      <c r="H122" s="229">
        <v>0</v>
      </c>
      <c r="I122" s="229">
        <v>0</v>
      </c>
      <c r="J122" s="230">
        <v>0</v>
      </c>
      <c r="K122" s="229">
        <v>0</v>
      </c>
      <c r="L122" s="229">
        <v>0</v>
      </c>
      <c r="M122" s="229">
        <v>0</v>
      </c>
      <c r="N122" s="229">
        <v>314200.96000000002</v>
      </c>
      <c r="O122" s="229">
        <v>0</v>
      </c>
      <c r="P122" s="229">
        <v>0</v>
      </c>
      <c r="Q122" s="229">
        <v>0</v>
      </c>
      <c r="R122" s="229">
        <v>0</v>
      </c>
      <c r="S122" s="229">
        <v>0</v>
      </c>
      <c r="T122" s="229">
        <v>0</v>
      </c>
      <c r="U122" s="229">
        <v>0</v>
      </c>
      <c r="V122" s="229">
        <v>0</v>
      </c>
      <c r="W122" s="229">
        <v>0</v>
      </c>
      <c r="X122" s="229">
        <v>0</v>
      </c>
      <c r="Y122" s="229">
        <v>0</v>
      </c>
      <c r="Z122" s="229">
        <v>0</v>
      </c>
      <c r="AA122" s="229">
        <v>0</v>
      </c>
      <c r="AB122" s="229">
        <v>0</v>
      </c>
      <c r="AC122" s="229">
        <v>0</v>
      </c>
      <c r="AD122" s="229">
        <v>0</v>
      </c>
      <c r="AE122" s="229">
        <v>0</v>
      </c>
      <c r="AF122" s="229">
        <v>0</v>
      </c>
    </row>
    <row r="123" spans="1:32" ht="14.25" customHeight="1">
      <c r="A123" s="11" t="s">
        <v>282</v>
      </c>
      <c r="B123" s="11" t="s">
        <v>281</v>
      </c>
      <c r="C123" s="11" t="s">
        <v>277</v>
      </c>
      <c r="D123" s="11" t="s">
        <v>491</v>
      </c>
      <c r="E123" s="11" t="s">
        <v>285</v>
      </c>
      <c r="F123" s="229">
        <v>36109.97</v>
      </c>
      <c r="G123" s="229">
        <v>36109.97</v>
      </c>
      <c r="H123" s="229">
        <v>0</v>
      </c>
      <c r="I123" s="229">
        <v>0</v>
      </c>
      <c r="J123" s="230">
        <v>0</v>
      </c>
      <c r="K123" s="229">
        <v>0</v>
      </c>
      <c r="L123" s="229">
        <v>0</v>
      </c>
      <c r="M123" s="229">
        <v>0</v>
      </c>
      <c r="N123" s="229">
        <v>0</v>
      </c>
      <c r="O123" s="229">
        <v>0</v>
      </c>
      <c r="P123" s="229">
        <v>0</v>
      </c>
      <c r="Q123" s="229">
        <v>36109.97</v>
      </c>
      <c r="R123" s="229">
        <v>0</v>
      </c>
      <c r="S123" s="229">
        <v>0</v>
      </c>
      <c r="T123" s="229">
        <v>0</v>
      </c>
      <c r="U123" s="229">
        <v>0</v>
      </c>
      <c r="V123" s="229">
        <v>0</v>
      </c>
      <c r="W123" s="229">
        <v>0</v>
      </c>
      <c r="X123" s="229">
        <v>0</v>
      </c>
      <c r="Y123" s="229">
        <v>0</v>
      </c>
      <c r="Z123" s="229">
        <v>0</v>
      </c>
      <c r="AA123" s="229">
        <v>0</v>
      </c>
      <c r="AB123" s="229">
        <v>0</v>
      </c>
      <c r="AC123" s="229">
        <v>0</v>
      </c>
      <c r="AD123" s="229">
        <v>0</v>
      </c>
      <c r="AE123" s="229">
        <v>0</v>
      </c>
      <c r="AF123" s="229">
        <v>0</v>
      </c>
    </row>
    <row r="124" spans="1:32" ht="14.25" customHeight="1">
      <c r="A124" s="11" t="s">
        <v>286</v>
      </c>
      <c r="B124" s="11" t="s">
        <v>287</v>
      </c>
      <c r="C124" s="11" t="s">
        <v>290</v>
      </c>
      <c r="D124" s="11" t="s">
        <v>491</v>
      </c>
      <c r="E124" s="11" t="s">
        <v>448</v>
      </c>
      <c r="F124" s="229">
        <v>244662.57</v>
      </c>
      <c r="G124" s="229">
        <v>244662.57</v>
      </c>
      <c r="H124" s="229">
        <v>0</v>
      </c>
      <c r="I124" s="229">
        <v>0</v>
      </c>
      <c r="J124" s="230">
        <v>0</v>
      </c>
      <c r="K124" s="229">
        <v>0</v>
      </c>
      <c r="L124" s="229">
        <v>0</v>
      </c>
      <c r="M124" s="229">
        <v>0</v>
      </c>
      <c r="N124" s="229">
        <v>0</v>
      </c>
      <c r="O124" s="229">
        <v>244662.57</v>
      </c>
      <c r="P124" s="229">
        <v>0</v>
      </c>
      <c r="Q124" s="229">
        <v>0</v>
      </c>
      <c r="R124" s="229">
        <v>0</v>
      </c>
      <c r="S124" s="229">
        <v>0</v>
      </c>
      <c r="T124" s="229">
        <v>0</v>
      </c>
      <c r="U124" s="229">
        <v>0</v>
      </c>
      <c r="V124" s="229">
        <v>0</v>
      </c>
      <c r="W124" s="229">
        <v>0</v>
      </c>
      <c r="X124" s="229">
        <v>0</v>
      </c>
      <c r="Y124" s="229">
        <v>0</v>
      </c>
      <c r="Z124" s="229">
        <v>0</v>
      </c>
      <c r="AA124" s="229">
        <v>0</v>
      </c>
      <c r="AB124" s="229">
        <v>0</v>
      </c>
      <c r="AC124" s="229">
        <v>0</v>
      </c>
      <c r="AD124" s="229">
        <v>0</v>
      </c>
      <c r="AE124" s="229">
        <v>0</v>
      </c>
      <c r="AF124" s="229">
        <v>0</v>
      </c>
    </row>
    <row r="125" spans="1:32" ht="14.25" customHeight="1">
      <c r="A125" s="11" t="s">
        <v>289</v>
      </c>
      <c r="B125" s="11" t="s">
        <v>290</v>
      </c>
      <c r="C125" s="11" t="s">
        <v>277</v>
      </c>
      <c r="D125" s="11" t="s">
        <v>491</v>
      </c>
      <c r="E125" s="11" t="s">
        <v>291</v>
      </c>
      <c r="F125" s="229">
        <v>673488</v>
      </c>
      <c r="G125" s="229">
        <v>673488</v>
      </c>
      <c r="H125" s="229">
        <v>0</v>
      </c>
      <c r="I125" s="229">
        <v>0</v>
      </c>
      <c r="J125" s="230">
        <v>0</v>
      </c>
      <c r="K125" s="229">
        <v>0</v>
      </c>
      <c r="L125" s="229">
        <v>0</v>
      </c>
      <c r="M125" s="229">
        <v>0</v>
      </c>
      <c r="N125" s="229">
        <v>0</v>
      </c>
      <c r="O125" s="229">
        <v>0</v>
      </c>
      <c r="P125" s="229">
        <v>0</v>
      </c>
      <c r="Q125" s="229">
        <v>0</v>
      </c>
      <c r="R125" s="229">
        <v>673488</v>
      </c>
      <c r="S125" s="229">
        <v>0</v>
      </c>
      <c r="T125" s="229">
        <v>0</v>
      </c>
      <c r="U125" s="229">
        <v>0</v>
      </c>
      <c r="V125" s="229">
        <v>0</v>
      </c>
      <c r="W125" s="229">
        <v>0</v>
      </c>
      <c r="X125" s="229">
        <v>0</v>
      </c>
      <c r="Y125" s="229">
        <v>0</v>
      </c>
      <c r="Z125" s="229">
        <v>0</v>
      </c>
      <c r="AA125" s="229">
        <v>0</v>
      </c>
      <c r="AB125" s="229">
        <v>0</v>
      </c>
      <c r="AC125" s="229">
        <v>0</v>
      </c>
      <c r="AD125" s="229">
        <v>0</v>
      </c>
      <c r="AE125" s="229">
        <v>0</v>
      </c>
      <c r="AF125" s="229">
        <v>0</v>
      </c>
    </row>
    <row r="126" spans="1:32" ht="14.25" customHeight="1">
      <c r="A126" s="11"/>
      <c r="B126" s="11"/>
      <c r="C126" s="11"/>
      <c r="D126" s="11" t="s">
        <v>492</v>
      </c>
      <c r="E126" s="11" t="s">
        <v>493</v>
      </c>
      <c r="F126" s="229">
        <f t="shared" ref="F126:AF126" si="16">SUM(F127:F132)</f>
        <v>2971313.5999999996</v>
      </c>
      <c r="G126" s="229">
        <f t="shared" si="16"/>
        <v>2970953.5999999996</v>
      </c>
      <c r="H126" s="229">
        <f t="shared" si="16"/>
        <v>1278600</v>
      </c>
      <c r="I126" s="229">
        <f t="shared" si="16"/>
        <v>50376</v>
      </c>
      <c r="J126" s="230">
        <f t="shared" si="16"/>
        <v>0</v>
      </c>
      <c r="K126" s="229">
        <f t="shared" si="16"/>
        <v>73920</v>
      </c>
      <c r="L126" s="229">
        <f t="shared" si="16"/>
        <v>533904</v>
      </c>
      <c r="M126" s="229">
        <f t="shared" si="16"/>
        <v>343848.48</v>
      </c>
      <c r="N126" s="229">
        <f t="shared" si="16"/>
        <v>171924.24</v>
      </c>
      <c r="O126" s="229">
        <f t="shared" si="16"/>
        <v>132979.65</v>
      </c>
      <c r="P126" s="229">
        <f t="shared" si="16"/>
        <v>0</v>
      </c>
      <c r="Q126" s="229">
        <f t="shared" si="16"/>
        <v>19365.23</v>
      </c>
      <c r="R126" s="229">
        <f t="shared" si="16"/>
        <v>366036</v>
      </c>
      <c r="S126" s="229">
        <f t="shared" si="16"/>
        <v>0</v>
      </c>
      <c r="T126" s="229">
        <f t="shared" si="16"/>
        <v>0</v>
      </c>
      <c r="U126" s="229">
        <f t="shared" si="16"/>
        <v>360</v>
      </c>
      <c r="V126" s="229">
        <f t="shared" si="16"/>
        <v>0</v>
      </c>
      <c r="W126" s="229">
        <f t="shared" si="16"/>
        <v>0</v>
      </c>
      <c r="X126" s="229">
        <f t="shared" si="16"/>
        <v>0</v>
      </c>
      <c r="Y126" s="229">
        <f t="shared" si="16"/>
        <v>0</v>
      </c>
      <c r="Z126" s="229">
        <f t="shared" si="16"/>
        <v>0</v>
      </c>
      <c r="AA126" s="229">
        <f t="shared" si="16"/>
        <v>0</v>
      </c>
      <c r="AB126" s="229">
        <f t="shared" si="16"/>
        <v>0</v>
      </c>
      <c r="AC126" s="229">
        <f t="shared" si="16"/>
        <v>0</v>
      </c>
      <c r="AD126" s="229">
        <f t="shared" si="16"/>
        <v>360</v>
      </c>
      <c r="AE126" s="229">
        <f t="shared" si="16"/>
        <v>0</v>
      </c>
      <c r="AF126" s="229">
        <f t="shared" si="16"/>
        <v>0</v>
      </c>
    </row>
    <row r="127" spans="1:32" ht="14.25" customHeight="1">
      <c r="A127" s="11" t="s">
        <v>435</v>
      </c>
      <c r="B127" s="11" t="s">
        <v>290</v>
      </c>
      <c r="C127" s="11" t="s">
        <v>277</v>
      </c>
      <c r="D127" s="11" t="s">
        <v>494</v>
      </c>
      <c r="E127" s="11" t="s">
        <v>439</v>
      </c>
      <c r="F127" s="229">
        <v>1937160</v>
      </c>
      <c r="G127" s="229">
        <v>1936800</v>
      </c>
      <c r="H127" s="229">
        <v>1278600</v>
      </c>
      <c r="I127" s="229">
        <v>50376</v>
      </c>
      <c r="J127" s="230">
        <v>0</v>
      </c>
      <c r="K127" s="229">
        <v>73920</v>
      </c>
      <c r="L127" s="229">
        <v>533904</v>
      </c>
      <c r="M127" s="229">
        <v>0</v>
      </c>
      <c r="N127" s="229">
        <v>0</v>
      </c>
      <c r="O127" s="229">
        <v>0</v>
      </c>
      <c r="P127" s="229">
        <v>0</v>
      </c>
      <c r="Q127" s="229">
        <v>0</v>
      </c>
      <c r="R127" s="229">
        <v>0</v>
      </c>
      <c r="S127" s="229">
        <v>0</v>
      </c>
      <c r="T127" s="229">
        <v>0</v>
      </c>
      <c r="U127" s="229">
        <v>360</v>
      </c>
      <c r="V127" s="229">
        <v>0</v>
      </c>
      <c r="W127" s="229">
        <v>0</v>
      </c>
      <c r="X127" s="229">
        <v>0</v>
      </c>
      <c r="Y127" s="229">
        <v>0</v>
      </c>
      <c r="Z127" s="229">
        <v>0</v>
      </c>
      <c r="AA127" s="229">
        <v>0</v>
      </c>
      <c r="AB127" s="229">
        <v>0</v>
      </c>
      <c r="AC127" s="229">
        <v>0</v>
      </c>
      <c r="AD127" s="229">
        <v>360</v>
      </c>
      <c r="AE127" s="229">
        <v>0</v>
      </c>
      <c r="AF127" s="229">
        <v>0</v>
      </c>
    </row>
    <row r="128" spans="1:32" ht="14.25" customHeight="1">
      <c r="A128" s="11" t="s">
        <v>282</v>
      </c>
      <c r="B128" s="11" t="s">
        <v>279</v>
      </c>
      <c r="C128" s="11" t="s">
        <v>279</v>
      </c>
      <c r="D128" s="11" t="s">
        <v>494</v>
      </c>
      <c r="E128" s="11" t="s">
        <v>283</v>
      </c>
      <c r="F128" s="229">
        <v>343848.48</v>
      </c>
      <c r="G128" s="229">
        <v>343848.48</v>
      </c>
      <c r="H128" s="229">
        <v>0</v>
      </c>
      <c r="I128" s="229">
        <v>0</v>
      </c>
      <c r="J128" s="230">
        <v>0</v>
      </c>
      <c r="K128" s="229">
        <v>0</v>
      </c>
      <c r="L128" s="229">
        <v>0</v>
      </c>
      <c r="M128" s="229">
        <v>343848.48</v>
      </c>
      <c r="N128" s="229">
        <v>0</v>
      </c>
      <c r="O128" s="229">
        <v>0</v>
      </c>
      <c r="P128" s="229">
        <v>0</v>
      </c>
      <c r="Q128" s="229">
        <v>0</v>
      </c>
      <c r="R128" s="229">
        <v>0</v>
      </c>
      <c r="S128" s="229">
        <v>0</v>
      </c>
      <c r="T128" s="229">
        <v>0</v>
      </c>
      <c r="U128" s="229">
        <v>0</v>
      </c>
      <c r="V128" s="229">
        <v>0</v>
      </c>
      <c r="W128" s="229">
        <v>0</v>
      </c>
      <c r="X128" s="229">
        <v>0</v>
      </c>
      <c r="Y128" s="229">
        <v>0</v>
      </c>
      <c r="Z128" s="229">
        <v>0</v>
      </c>
      <c r="AA128" s="229">
        <v>0</v>
      </c>
      <c r="AB128" s="229">
        <v>0</v>
      </c>
      <c r="AC128" s="229">
        <v>0</v>
      </c>
      <c r="AD128" s="229">
        <v>0</v>
      </c>
      <c r="AE128" s="229">
        <v>0</v>
      </c>
      <c r="AF128" s="229">
        <v>0</v>
      </c>
    </row>
    <row r="129" spans="1:32" ht="14.25" customHeight="1">
      <c r="A129" s="11" t="s">
        <v>282</v>
      </c>
      <c r="B129" s="11" t="s">
        <v>279</v>
      </c>
      <c r="C129" s="11" t="s">
        <v>278</v>
      </c>
      <c r="D129" s="11" t="s">
        <v>494</v>
      </c>
      <c r="E129" s="11" t="s">
        <v>284</v>
      </c>
      <c r="F129" s="229">
        <v>171924.24</v>
      </c>
      <c r="G129" s="229">
        <v>171924.24</v>
      </c>
      <c r="H129" s="229">
        <v>0</v>
      </c>
      <c r="I129" s="229">
        <v>0</v>
      </c>
      <c r="J129" s="230">
        <v>0</v>
      </c>
      <c r="K129" s="229">
        <v>0</v>
      </c>
      <c r="L129" s="229">
        <v>0</v>
      </c>
      <c r="M129" s="229">
        <v>0</v>
      </c>
      <c r="N129" s="229">
        <v>171924.24</v>
      </c>
      <c r="O129" s="229">
        <v>0</v>
      </c>
      <c r="P129" s="229">
        <v>0</v>
      </c>
      <c r="Q129" s="229">
        <v>0</v>
      </c>
      <c r="R129" s="229">
        <v>0</v>
      </c>
      <c r="S129" s="229">
        <v>0</v>
      </c>
      <c r="T129" s="229">
        <v>0</v>
      </c>
      <c r="U129" s="229">
        <v>0</v>
      </c>
      <c r="V129" s="229">
        <v>0</v>
      </c>
      <c r="W129" s="229">
        <v>0</v>
      </c>
      <c r="X129" s="229">
        <v>0</v>
      </c>
      <c r="Y129" s="229">
        <v>0</v>
      </c>
      <c r="Z129" s="229">
        <v>0</v>
      </c>
      <c r="AA129" s="229">
        <v>0</v>
      </c>
      <c r="AB129" s="229">
        <v>0</v>
      </c>
      <c r="AC129" s="229">
        <v>0</v>
      </c>
      <c r="AD129" s="229">
        <v>0</v>
      </c>
      <c r="AE129" s="229">
        <v>0</v>
      </c>
      <c r="AF129" s="229">
        <v>0</v>
      </c>
    </row>
    <row r="130" spans="1:32" ht="14.25" customHeight="1">
      <c r="A130" s="11" t="s">
        <v>282</v>
      </c>
      <c r="B130" s="11" t="s">
        <v>281</v>
      </c>
      <c r="C130" s="11" t="s">
        <v>277</v>
      </c>
      <c r="D130" s="11" t="s">
        <v>494</v>
      </c>
      <c r="E130" s="11" t="s">
        <v>285</v>
      </c>
      <c r="F130" s="229">
        <v>19365.23</v>
      </c>
      <c r="G130" s="229">
        <v>19365.23</v>
      </c>
      <c r="H130" s="229">
        <v>0</v>
      </c>
      <c r="I130" s="229">
        <v>0</v>
      </c>
      <c r="J130" s="230">
        <v>0</v>
      </c>
      <c r="K130" s="229">
        <v>0</v>
      </c>
      <c r="L130" s="229">
        <v>0</v>
      </c>
      <c r="M130" s="229">
        <v>0</v>
      </c>
      <c r="N130" s="229">
        <v>0</v>
      </c>
      <c r="O130" s="229">
        <v>0</v>
      </c>
      <c r="P130" s="229">
        <v>0</v>
      </c>
      <c r="Q130" s="229">
        <v>19365.23</v>
      </c>
      <c r="R130" s="229">
        <v>0</v>
      </c>
      <c r="S130" s="229">
        <v>0</v>
      </c>
      <c r="T130" s="229">
        <v>0</v>
      </c>
      <c r="U130" s="229">
        <v>0</v>
      </c>
      <c r="V130" s="229">
        <v>0</v>
      </c>
      <c r="W130" s="229">
        <v>0</v>
      </c>
      <c r="X130" s="229">
        <v>0</v>
      </c>
      <c r="Y130" s="229">
        <v>0</v>
      </c>
      <c r="Z130" s="229">
        <v>0</v>
      </c>
      <c r="AA130" s="229">
        <v>0</v>
      </c>
      <c r="AB130" s="229">
        <v>0</v>
      </c>
      <c r="AC130" s="229">
        <v>0</v>
      </c>
      <c r="AD130" s="229">
        <v>0</v>
      </c>
      <c r="AE130" s="229">
        <v>0</v>
      </c>
      <c r="AF130" s="229">
        <v>0</v>
      </c>
    </row>
    <row r="131" spans="1:32" ht="14.25" customHeight="1">
      <c r="A131" s="11" t="s">
        <v>286</v>
      </c>
      <c r="B131" s="11" t="s">
        <v>287</v>
      </c>
      <c r="C131" s="11" t="s">
        <v>290</v>
      </c>
      <c r="D131" s="11" t="s">
        <v>494</v>
      </c>
      <c r="E131" s="11" t="s">
        <v>448</v>
      </c>
      <c r="F131" s="229">
        <v>132979.65</v>
      </c>
      <c r="G131" s="229">
        <v>132979.65</v>
      </c>
      <c r="H131" s="229">
        <v>0</v>
      </c>
      <c r="I131" s="229">
        <v>0</v>
      </c>
      <c r="J131" s="230">
        <v>0</v>
      </c>
      <c r="K131" s="229">
        <v>0</v>
      </c>
      <c r="L131" s="229">
        <v>0</v>
      </c>
      <c r="M131" s="229">
        <v>0</v>
      </c>
      <c r="N131" s="229">
        <v>0</v>
      </c>
      <c r="O131" s="229">
        <v>132979.65</v>
      </c>
      <c r="P131" s="229">
        <v>0</v>
      </c>
      <c r="Q131" s="229">
        <v>0</v>
      </c>
      <c r="R131" s="229">
        <v>0</v>
      </c>
      <c r="S131" s="229">
        <v>0</v>
      </c>
      <c r="T131" s="229">
        <v>0</v>
      </c>
      <c r="U131" s="229">
        <v>0</v>
      </c>
      <c r="V131" s="229">
        <v>0</v>
      </c>
      <c r="W131" s="229">
        <v>0</v>
      </c>
      <c r="X131" s="229">
        <v>0</v>
      </c>
      <c r="Y131" s="229">
        <v>0</v>
      </c>
      <c r="Z131" s="229">
        <v>0</v>
      </c>
      <c r="AA131" s="229">
        <v>0</v>
      </c>
      <c r="AB131" s="229">
        <v>0</v>
      </c>
      <c r="AC131" s="229">
        <v>0</v>
      </c>
      <c r="AD131" s="229">
        <v>0</v>
      </c>
      <c r="AE131" s="229">
        <v>0</v>
      </c>
      <c r="AF131" s="229">
        <v>0</v>
      </c>
    </row>
    <row r="132" spans="1:32" ht="14.25" customHeight="1">
      <c r="A132" s="11" t="s">
        <v>289</v>
      </c>
      <c r="B132" s="11" t="s">
        <v>290</v>
      </c>
      <c r="C132" s="11" t="s">
        <v>277</v>
      </c>
      <c r="D132" s="11" t="s">
        <v>494</v>
      </c>
      <c r="E132" s="11" t="s">
        <v>291</v>
      </c>
      <c r="F132" s="229">
        <v>366036</v>
      </c>
      <c r="G132" s="229">
        <v>366036</v>
      </c>
      <c r="H132" s="229">
        <v>0</v>
      </c>
      <c r="I132" s="229">
        <v>0</v>
      </c>
      <c r="J132" s="230">
        <v>0</v>
      </c>
      <c r="K132" s="229">
        <v>0</v>
      </c>
      <c r="L132" s="229">
        <v>0</v>
      </c>
      <c r="M132" s="229">
        <v>0</v>
      </c>
      <c r="N132" s="229">
        <v>0</v>
      </c>
      <c r="O132" s="229">
        <v>0</v>
      </c>
      <c r="P132" s="229">
        <v>0</v>
      </c>
      <c r="Q132" s="229">
        <v>0</v>
      </c>
      <c r="R132" s="229">
        <v>366036</v>
      </c>
      <c r="S132" s="229">
        <v>0</v>
      </c>
      <c r="T132" s="229">
        <v>0</v>
      </c>
      <c r="U132" s="229">
        <v>0</v>
      </c>
      <c r="V132" s="229">
        <v>0</v>
      </c>
      <c r="W132" s="229">
        <v>0</v>
      </c>
      <c r="X132" s="229">
        <v>0</v>
      </c>
      <c r="Y132" s="229">
        <v>0</v>
      </c>
      <c r="Z132" s="229">
        <v>0</v>
      </c>
      <c r="AA132" s="229">
        <v>0</v>
      </c>
      <c r="AB132" s="229">
        <v>0</v>
      </c>
      <c r="AC132" s="229">
        <v>0</v>
      </c>
      <c r="AD132" s="229">
        <v>0</v>
      </c>
      <c r="AE132" s="229">
        <v>0</v>
      </c>
      <c r="AF132" s="229">
        <v>0</v>
      </c>
    </row>
    <row r="133" spans="1:32" ht="14.25" customHeight="1">
      <c r="A133" s="11"/>
      <c r="B133" s="11"/>
      <c r="C133" s="11"/>
      <c r="D133" s="11" t="s">
        <v>495</v>
      </c>
      <c r="E133" s="11" t="s">
        <v>496</v>
      </c>
      <c r="F133" s="229">
        <f t="shared" ref="F133:AF133" si="17">SUM(F134:F140)</f>
        <v>3308299.03</v>
      </c>
      <c r="G133" s="229">
        <f t="shared" si="17"/>
        <v>3293119.03</v>
      </c>
      <c r="H133" s="229">
        <f t="shared" si="17"/>
        <v>1449360</v>
      </c>
      <c r="I133" s="229">
        <f t="shared" si="17"/>
        <v>138924</v>
      </c>
      <c r="J133" s="230">
        <f t="shared" si="17"/>
        <v>0</v>
      </c>
      <c r="K133" s="229">
        <f t="shared" si="17"/>
        <v>71280</v>
      </c>
      <c r="L133" s="229">
        <f t="shared" si="17"/>
        <v>520068</v>
      </c>
      <c r="M133" s="229">
        <f t="shared" si="17"/>
        <v>370345.6</v>
      </c>
      <c r="N133" s="229">
        <f t="shared" si="17"/>
        <v>185172.8</v>
      </c>
      <c r="O133" s="229">
        <f t="shared" si="17"/>
        <v>146874.57999999999</v>
      </c>
      <c r="P133" s="229">
        <f t="shared" si="17"/>
        <v>0</v>
      </c>
      <c r="Q133" s="229">
        <f t="shared" si="17"/>
        <v>21670.05</v>
      </c>
      <c r="R133" s="229">
        <f t="shared" si="17"/>
        <v>389424</v>
      </c>
      <c r="S133" s="229">
        <f t="shared" si="17"/>
        <v>0</v>
      </c>
      <c r="T133" s="229">
        <f t="shared" si="17"/>
        <v>0</v>
      </c>
      <c r="U133" s="229">
        <f t="shared" si="17"/>
        <v>15180</v>
      </c>
      <c r="V133" s="229">
        <f t="shared" si="17"/>
        <v>0</v>
      </c>
      <c r="W133" s="229">
        <f t="shared" si="17"/>
        <v>0</v>
      </c>
      <c r="X133" s="229">
        <f t="shared" si="17"/>
        <v>0</v>
      </c>
      <c r="Y133" s="229">
        <f t="shared" si="17"/>
        <v>0</v>
      </c>
      <c r="Z133" s="229">
        <f t="shared" si="17"/>
        <v>14700</v>
      </c>
      <c r="AA133" s="229">
        <f t="shared" si="17"/>
        <v>0</v>
      </c>
      <c r="AB133" s="229">
        <f t="shared" si="17"/>
        <v>0</v>
      </c>
      <c r="AC133" s="229">
        <f t="shared" si="17"/>
        <v>0</v>
      </c>
      <c r="AD133" s="229">
        <f t="shared" si="17"/>
        <v>480</v>
      </c>
      <c r="AE133" s="229">
        <f t="shared" si="17"/>
        <v>0</v>
      </c>
      <c r="AF133" s="229">
        <f t="shared" si="17"/>
        <v>0</v>
      </c>
    </row>
    <row r="134" spans="1:32" ht="14.25" customHeight="1">
      <c r="A134" s="11" t="s">
        <v>435</v>
      </c>
      <c r="B134" s="11" t="s">
        <v>290</v>
      </c>
      <c r="C134" s="11" t="s">
        <v>276</v>
      </c>
      <c r="D134" s="11" t="s">
        <v>497</v>
      </c>
      <c r="E134" s="11" t="s">
        <v>465</v>
      </c>
      <c r="F134" s="229">
        <v>2180112</v>
      </c>
      <c r="G134" s="229">
        <v>2179632</v>
      </c>
      <c r="H134" s="229">
        <v>1449360</v>
      </c>
      <c r="I134" s="229">
        <v>138924</v>
      </c>
      <c r="J134" s="230">
        <v>0</v>
      </c>
      <c r="K134" s="229">
        <v>71280</v>
      </c>
      <c r="L134" s="229">
        <v>520068</v>
      </c>
      <c r="M134" s="229">
        <v>0</v>
      </c>
      <c r="N134" s="229">
        <v>0</v>
      </c>
      <c r="O134" s="229">
        <v>0</v>
      </c>
      <c r="P134" s="229">
        <v>0</v>
      </c>
      <c r="Q134" s="229">
        <v>0</v>
      </c>
      <c r="R134" s="229">
        <v>0</v>
      </c>
      <c r="S134" s="229">
        <v>0</v>
      </c>
      <c r="T134" s="229">
        <v>0</v>
      </c>
      <c r="U134" s="229">
        <v>480</v>
      </c>
      <c r="V134" s="229">
        <v>0</v>
      </c>
      <c r="W134" s="229">
        <v>0</v>
      </c>
      <c r="X134" s="229">
        <v>0</v>
      </c>
      <c r="Y134" s="229">
        <v>0</v>
      </c>
      <c r="Z134" s="229">
        <v>0</v>
      </c>
      <c r="AA134" s="229">
        <v>0</v>
      </c>
      <c r="AB134" s="229">
        <v>0</v>
      </c>
      <c r="AC134" s="229">
        <v>0</v>
      </c>
      <c r="AD134" s="229">
        <v>480</v>
      </c>
      <c r="AE134" s="229">
        <v>0</v>
      </c>
      <c r="AF134" s="229">
        <v>0</v>
      </c>
    </row>
    <row r="135" spans="1:32" ht="14.25" customHeight="1">
      <c r="A135" s="11" t="s">
        <v>282</v>
      </c>
      <c r="B135" s="11" t="s">
        <v>279</v>
      </c>
      <c r="C135" s="11" t="s">
        <v>279</v>
      </c>
      <c r="D135" s="11" t="s">
        <v>497</v>
      </c>
      <c r="E135" s="11" t="s">
        <v>283</v>
      </c>
      <c r="F135" s="229">
        <v>370345.6</v>
      </c>
      <c r="G135" s="229">
        <v>370345.6</v>
      </c>
      <c r="H135" s="229">
        <v>0</v>
      </c>
      <c r="I135" s="229">
        <v>0</v>
      </c>
      <c r="J135" s="230">
        <v>0</v>
      </c>
      <c r="K135" s="229">
        <v>0</v>
      </c>
      <c r="L135" s="229">
        <v>0</v>
      </c>
      <c r="M135" s="229">
        <v>370345.6</v>
      </c>
      <c r="N135" s="229">
        <v>0</v>
      </c>
      <c r="O135" s="229">
        <v>0</v>
      </c>
      <c r="P135" s="229">
        <v>0</v>
      </c>
      <c r="Q135" s="229">
        <v>0</v>
      </c>
      <c r="R135" s="229">
        <v>0</v>
      </c>
      <c r="S135" s="229">
        <v>0</v>
      </c>
      <c r="T135" s="229">
        <v>0</v>
      </c>
      <c r="U135" s="229">
        <v>0</v>
      </c>
      <c r="V135" s="229">
        <v>0</v>
      </c>
      <c r="W135" s="229">
        <v>0</v>
      </c>
      <c r="X135" s="229">
        <v>0</v>
      </c>
      <c r="Y135" s="229">
        <v>0</v>
      </c>
      <c r="Z135" s="229">
        <v>0</v>
      </c>
      <c r="AA135" s="229">
        <v>0</v>
      </c>
      <c r="AB135" s="229">
        <v>0</v>
      </c>
      <c r="AC135" s="229">
        <v>0</v>
      </c>
      <c r="AD135" s="229">
        <v>0</v>
      </c>
      <c r="AE135" s="229">
        <v>0</v>
      </c>
      <c r="AF135" s="229">
        <v>0</v>
      </c>
    </row>
    <row r="136" spans="1:32" ht="14.25" customHeight="1">
      <c r="A136" s="11" t="s">
        <v>282</v>
      </c>
      <c r="B136" s="11" t="s">
        <v>279</v>
      </c>
      <c r="C136" s="11" t="s">
        <v>278</v>
      </c>
      <c r="D136" s="11" t="s">
        <v>497</v>
      </c>
      <c r="E136" s="11" t="s">
        <v>284</v>
      </c>
      <c r="F136" s="229">
        <v>185172.8</v>
      </c>
      <c r="G136" s="229">
        <v>185172.8</v>
      </c>
      <c r="H136" s="229">
        <v>0</v>
      </c>
      <c r="I136" s="229">
        <v>0</v>
      </c>
      <c r="J136" s="230">
        <v>0</v>
      </c>
      <c r="K136" s="229">
        <v>0</v>
      </c>
      <c r="L136" s="229">
        <v>0</v>
      </c>
      <c r="M136" s="229">
        <v>0</v>
      </c>
      <c r="N136" s="229">
        <v>185172.8</v>
      </c>
      <c r="O136" s="229">
        <v>0</v>
      </c>
      <c r="P136" s="229">
        <v>0</v>
      </c>
      <c r="Q136" s="229">
        <v>0</v>
      </c>
      <c r="R136" s="229">
        <v>0</v>
      </c>
      <c r="S136" s="229">
        <v>0</v>
      </c>
      <c r="T136" s="229">
        <v>0</v>
      </c>
      <c r="U136" s="229">
        <v>0</v>
      </c>
      <c r="V136" s="229">
        <v>0</v>
      </c>
      <c r="W136" s="229">
        <v>0</v>
      </c>
      <c r="X136" s="229">
        <v>0</v>
      </c>
      <c r="Y136" s="229">
        <v>0</v>
      </c>
      <c r="Z136" s="229">
        <v>0</v>
      </c>
      <c r="AA136" s="229">
        <v>0</v>
      </c>
      <c r="AB136" s="229">
        <v>0</v>
      </c>
      <c r="AC136" s="229">
        <v>0</v>
      </c>
      <c r="AD136" s="229">
        <v>0</v>
      </c>
      <c r="AE136" s="229">
        <v>0</v>
      </c>
      <c r="AF136" s="229">
        <v>0</v>
      </c>
    </row>
    <row r="137" spans="1:32" ht="14.25" customHeight="1">
      <c r="A137" s="11" t="s">
        <v>282</v>
      </c>
      <c r="B137" s="11" t="s">
        <v>452</v>
      </c>
      <c r="C137" s="11" t="s">
        <v>281</v>
      </c>
      <c r="D137" s="11" t="s">
        <v>497</v>
      </c>
      <c r="E137" s="11" t="s">
        <v>455</v>
      </c>
      <c r="F137" s="229">
        <v>14700</v>
      </c>
      <c r="G137" s="229">
        <v>0</v>
      </c>
      <c r="H137" s="229">
        <v>0</v>
      </c>
      <c r="I137" s="229">
        <v>0</v>
      </c>
      <c r="J137" s="230">
        <v>0</v>
      </c>
      <c r="K137" s="229">
        <v>0</v>
      </c>
      <c r="L137" s="229">
        <v>0</v>
      </c>
      <c r="M137" s="229">
        <v>0</v>
      </c>
      <c r="N137" s="229">
        <v>0</v>
      </c>
      <c r="O137" s="229">
        <v>0</v>
      </c>
      <c r="P137" s="229">
        <v>0</v>
      </c>
      <c r="Q137" s="229">
        <v>0</v>
      </c>
      <c r="R137" s="229">
        <v>0</v>
      </c>
      <c r="S137" s="229">
        <v>0</v>
      </c>
      <c r="T137" s="229">
        <v>0</v>
      </c>
      <c r="U137" s="229">
        <v>14700</v>
      </c>
      <c r="V137" s="229">
        <v>0</v>
      </c>
      <c r="W137" s="229">
        <v>0</v>
      </c>
      <c r="X137" s="229">
        <v>0</v>
      </c>
      <c r="Y137" s="229">
        <v>0</v>
      </c>
      <c r="Z137" s="229">
        <v>14700</v>
      </c>
      <c r="AA137" s="229">
        <v>0</v>
      </c>
      <c r="AB137" s="229">
        <v>0</v>
      </c>
      <c r="AC137" s="229">
        <v>0</v>
      </c>
      <c r="AD137" s="229">
        <v>0</v>
      </c>
      <c r="AE137" s="229">
        <v>0</v>
      </c>
      <c r="AF137" s="229">
        <v>0</v>
      </c>
    </row>
    <row r="138" spans="1:32" ht="14.25" customHeight="1">
      <c r="A138" s="11" t="s">
        <v>282</v>
      </c>
      <c r="B138" s="11" t="s">
        <v>281</v>
      </c>
      <c r="C138" s="11" t="s">
        <v>277</v>
      </c>
      <c r="D138" s="11" t="s">
        <v>497</v>
      </c>
      <c r="E138" s="11" t="s">
        <v>285</v>
      </c>
      <c r="F138" s="229">
        <v>21670.05</v>
      </c>
      <c r="G138" s="229">
        <v>21670.05</v>
      </c>
      <c r="H138" s="229">
        <v>0</v>
      </c>
      <c r="I138" s="229">
        <v>0</v>
      </c>
      <c r="J138" s="230">
        <v>0</v>
      </c>
      <c r="K138" s="229">
        <v>0</v>
      </c>
      <c r="L138" s="229">
        <v>0</v>
      </c>
      <c r="M138" s="229">
        <v>0</v>
      </c>
      <c r="N138" s="229">
        <v>0</v>
      </c>
      <c r="O138" s="229">
        <v>0</v>
      </c>
      <c r="P138" s="229">
        <v>0</v>
      </c>
      <c r="Q138" s="229">
        <v>21670.05</v>
      </c>
      <c r="R138" s="229">
        <v>0</v>
      </c>
      <c r="S138" s="229">
        <v>0</v>
      </c>
      <c r="T138" s="229">
        <v>0</v>
      </c>
      <c r="U138" s="229">
        <v>0</v>
      </c>
      <c r="V138" s="229">
        <v>0</v>
      </c>
      <c r="W138" s="229">
        <v>0</v>
      </c>
      <c r="X138" s="229">
        <v>0</v>
      </c>
      <c r="Y138" s="229">
        <v>0</v>
      </c>
      <c r="Z138" s="229">
        <v>0</v>
      </c>
      <c r="AA138" s="229">
        <v>0</v>
      </c>
      <c r="AB138" s="229">
        <v>0</v>
      </c>
      <c r="AC138" s="229">
        <v>0</v>
      </c>
      <c r="AD138" s="229">
        <v>0</v>
      </c>
      <c r="AE138" s="229">
        <v>0</v>
      </c>
      <c r="AF138" s="229">
        <v>0</v>
      </c>
    </row>
    <row r="139" spans="1:32" ht="14.25" customHeight="1">
      <c r="A139" s="11" t="s">
        <v>286</v>
      </c>
      <c r="B139" s="11" t="s">
        <v>287</v>
      </c>
      <c r="C139" s="11" t="s">
        <v>290</v>
      </c>
      <c r="D139" s="11" t="s">
        <v>497</v>
      </c>
      <c r="E139" s="11" t="s">
        <v>448</v>
      </c>
      <c r="F139" s="229">
        <v>146874.57999999999</v>
      </c>
      <c r="G139" s="229">
        <v>146874.57999999999</v>
      </c>
      <c r="H139" s="229">
        <v>0</v>
      </c>
      <c r="I139" s="229">
        <v>0</v>
      </c>
      <c r="J139" s="230">
        <v>0</v>
      </c>
      <c r="K139" s="229">
        <v>0</v>
      </c>
      <c r="L139" s="229">
        <v>0</v>
      </c>
      <c r="M139" s="229">
        <v>0</v>
      </c>
      <c r="N139" s="229">
        <v>0</v>
      </c>
      <c r="O139" s="229">
        <v>146874.57999999999</v>
      </c>
      <c r="P139" s="229">
        <v>0</v>
      </c>
      <c r="Q139" s="229">
        <v>0</v>
      </c>
      <c r="R139" s="229">
        <v>0</v>
      </c>
      <c r="S139" s="229">
        <v>0</v>
      </c>
      <c r="T139" s="229">
        <v>0</v>
      </c>
      <c r="U139" s="229">
        <v>0</v>
      </c>
      <c r="V139" s="229">
        <v>0</v>
      </c>
      <c r="W139" s="229">
        <v>0</v>
      </c>
      <c r="X139" s="229">
        <v>0</v>
      </c>
      <c r="Y139" s="229">
        <v>0</v>
      </c>
      <c r="Z139" s="229">
        <v>0</v>
      </c>
      <c r="AA139" s="229">
        <v>0</v>
      </c>
      <c r="AB139" s="229">
        <v>0</v>
      </c>
      <c r="AC139" s="229">
        <v>0</v>
      </c>
      <c r="AD139" s="229">
        <v>0</v>
      </c>
      <c r="AE139" s="229">
        <v>0</v>
      </c>
      <c r="AF139" s="229">
        <v>0</v>
      </c>
    </row>
    <row r="140" spans="1:32" ht="14.25" customHeight="1">
      <c r="A140" s="11" t="s">
        <v>289</v>
      </c>
      <c r="B140" s="11" t="s">
        <v>290</v>
      </c>
      <c r="C140" s="11" t="s">
        <v>277</v>
      </c>
      <c r="D140" s="11" t="s">
        <v>497</v>
      </c>
      <c r="E140" s="11" t="s">
        <v>291</v>
      </c>
      <c r="F140" s="229">
        <v>389424</v>
      </c>
      <c r="G140" s="229">
        <v>389424</v>
      </c>
      <c r="H140" s="229">
        <v>0</v>
      </c>
      <c r="I140" s="229">
        <v>0</v>
      </c>
      <c r="J140" s="230">
        <v>0</v>
      </c>
      <c r="K140" s="229">
        <v>0</v>
      </c>
      <c r="L140" s="229">
        <v>0</v>
      </c>
      <c r="M140" s="229">
        <v>0</v>
      </c>
      <c r="N140" s="229">
        <v>0</v>
      </c>
      <c r="O140" s="229">
        <v>0</v>
      </c>
      <c r="P140" s="229">
        <v>0</v>
      </c>
      <c r="Q140" s="229">
        <v>0</v>
      </c>
      <c r="R140" s="229">
        <v>389424</v>
      </c>
      <c r="S140" s="229">
        <v>0</v>
      </c>
      <c r="T140" s="229">
        <v>0</v>
      </c>
      <c r="U140" s="229">
        <v>0</v>
      </c>
      <c r="V140" s="229">
        <v>0</v>
      </c>
      <c r="W140" s="229">
        <v>0</v>
      </c>
      <c r="X140" s="229">
        <v>0</v>
      </c>
      <c r="Y140" s="229">
        <v>0</v>
      </c>
      <c r="Z140" s="229">
        <v>0</v>
      </c>
      <c r="AA140" s="229">
        <v>0</v>
      </c>
      <c r="AB140" s="229">
        <v>0</v>
      </c>
      <c r="AC140" s="229">
        <v>0</v>
      </c>
      <c r="AD140" s="229">
        <v>0</v>
      </c>
      <c r="AE140" s="229">
        <v>0</v>
      </c>
      <c r="AF140" s="229">
        <v>0</v>
      </c>
    </row>
    <row r="141" spans="1:32" ht="14.25" customHeight="1">
      <c r="A141" s="11"/>
      <c r="B141" s="11"/>
      <c r="C141" s="11"/>
      <c r="D141" s="11" t="s">
        <v>498</v>
      </c>
      <c r="E141" s="11" t="s">
        <v>499</v>
      </c>
      <c r="F141" s="229">
        <f t="shared" ref="F141:AF141" si="18">SUM(F142:F148)</f>
        <v>5260492.05</v>
      </c>
      <c r="G141" s="229">
        <f t="shared" si="18"/>
        <v>5232076.05</v>
      </c>
      <c r="H141" s="229">
        <f t="shared" si="18"/>
        <v>2264112</v>
      </c>
      <c r="I141" s="229">
        <f t="shared" si="18"/>
        <v>221016</v>
      </c>
      <c r="J141" s="230">
        <f t="shared" si="18"/>
        <v>0</v>
      </c>
      <c r="K141" s="229">
        <f t="shared" si="18"/>
        <v>116160</v>
      </c>
      <c r="L141" s="229">
        <f t="shared" si="18"/>
        <v>856992</v>
      </c>
      <c r="M141" s="229">
        <f t="shared" si="18"/>
        <v>588688.31999999995</v>
      </c>
      <c r="N141" s="229">
        <f t="shared" si="18"/>
        <v>294344.15999999997</v>
      </c>
      <c r="O141" s="229">
        <f t="shared" si="18"/>
        <v>233301.94</v>
      </c>
      <c r="P141" s="229">
        <f t="shared" si="18"/>
        <v>0</v>
      </c>
      <c r="Q141" s="229">
        <f t="shared" si="18"/>
        <v>33881.629999999997</v>
      </c>
      <c r="R141" s="229">
        <f t="shared" si="18"/>
        <v>623580</v>
      </c>
      <c r="S141" s="229">
        <f t="shared" si="18"/>
        <v>0</v>
      </c>
      <c r="T141" s="229">
        <f t="shared" si="18"/>
        <v>0</v>
      </c>
      <c r="U141" s="229">
        <f t="shared" si="18"/>
        <v>28416</v>
      </c>
      <c r="V141" s="229">
        <f t="shared" si="18"/>
        <v>0</v>
      </c>
      <c r="W141" s="229">
        <f t="shared" si="18"/>
        <v>0</v>
      </c>
      <c r="X141" s="229">
        <f t="shared" si="18"/>
        <v>0</v>
      </c>
      <c r="Y141" s="229">
        <f t="shared" si="18"/>
        <v>0</v>
      </c>
      <c r="Z141" s="229">
        <f t="shared" si="18"/>
        <v>27876</v>
      </c>
      <c r="AA141" s="229">
        <f t="shared" si="18"/>
        <v>0</v>
      </c>
      <c r="AB141" s="229">
        <f t="shared" si="18"/>
        <v>0</v>
      </c>
      <c r="AC141" s="229">
        <f t="shared" si="18"/>
        <v>0</v>
      </c>
      <c r="AD141" s="229">
        <f t="shared" si="18"/>
        <v>540</v>
      </c>
      <c r="AE141" s="229">
        <f t="shared" si="18"/>
        <v>0</v>
      </c>
      <c r="AF141" s="229">
        <f t="shared" si="18"/>
        <v>0</v>
      </c>
    </row>
    <row r="142" spans="1:32" ht="14.25" customHeight="1">
      <c r="A142" s="11" t="s">
        <v>435</v>
      </c>
      <c r="B142" s="11" t="s">
        <v>290</v>
      </c>
      <c r="C142" s="11" t="s">
        <v>290</v>
      </c>
      <c r="D142" s="11" t="s">
        <v>500</v>
      </c>
      <c r="E142" s="11" t="s">
        <v>440</v>
      </c>
      <c r="F142" s="229">
        <v>3458820</v>
      </c>
      <c r="G142" s="229">
        <v>3458280</v>
      </c>
      <c r="H142" s="229">
        <v>2264112</v>
      </c>
      <c r="I142" s="229">
        <v>221016</v>
      </c>
      <c r="J142" s="230">
        <v>0</v>
      </c>
      <c r="K142" s="229">
        <v>116160</v>
      </c>
      <c r="L142" s="229">
        <v>856992</v>
      </c>
      <c r="M142" s="229">
        <v>0</v>
      </c>
      <c r="N142" s="229">
        <v>0</v>
      </c>
      <c r="O142" s="229">
        <v>0</v>
      </c>
      <c r="P142" s="229">
        <v>0</v>
      </c>
      <c r="Q142" s="229">
        <v>0</v>
      </c>
      <c r="R142" s="229">
        <v>0</v>
      </c>
      <c r="S142" s="229">
        <v>0</v>
      </c>
      <c r="T142" s="229">
        <v>0</v>
      </c>
      <c r="U142" s="229">
        <v>540</v>
      </c>
      <c r="V142" s="229">
        <v>0</v>
      </c>
      <c r="W142" s="229">
        <v>0</v>
      </c>
      <c r="X142" s="229">
        <v>0</v>
      </c>
      <c r="Y142" s="229">
        <v>0</v>
      </c>
      <c r="Z142" s="229">
        <v>0</v>
      </c>
      <c r="AA142" s="229">
        <v>0</v>
      </c>
      <c r="AB142" s="229">
        <v>0</v>
      </c>
      <c r="AC142" s="229">
        <v>0</v>
      </c>
      <c r="AD142" s="229">
        <v>540</v>
      </c>
      <c r="AE142" s="229">
        <v>0</v>
      </c>
      <c r="AF142" s="229">
        <v>0</v>
      </c>
    </row>
    <row r="143" spans="1:32" ht="14.25" customHeight="1">
      <c r="A143" s="11" t="s">
        <v>282</v>
      </c>
      <c r="B143" s="11" t="s">
        <v>279</v>
      </c>
      <c r="C143" s="11" t="s">
        <v>279</v>
      </c>
      <c r="D143" s="11" t="s">
        <v>500</v>
      </c>
      <c r="E143" s="11" t="s">
        <v>283</v>
      </c>
      <c r="F143" s="229">
        <v>588688.31999999995</v>
      </c>
      <c r="G143" s="229">
        <v>588688.31999999995</v>
      </c>
      <c r="H143" s="229">
        <v>0</v>
      </c>
      <c r="I143" s="229">
        <v>0</v>
      </c>
      <c r="J143" s="230">
        <v>0</v>
      </c>
      <c r="K143" s="229">
        <v>0</v>
      </c>
      <c r="L143" s="229">
        <v>0</v>
      </c>
      <c r="M143" s="229">
        <v>588688.31999999995</v>
      </c>
      <c r="N143" s="229">
        <v>0</v>
      </c>
      <c r="O143" s="229">
        <v>0</v>
      </c>
      <c r="P143" s="229">
        <v>0</v>
      </c>
      <c r="Q143" s="229">
        <v>0</v>
      </c>
      <c r="R143" s="229">
        <v>0</v>
      </c>
      <c r="S143" s="229">
        <v>0</v>
      </c>
      <c r="T143" s="229">
        <v>0</v>
      </c>
      <c r="U143" s="229">
        <v>0</v>
      </c>
      <c r="V143" s="229">
        <v>0</v>
      </c>
      <c r="W143" s="229">
        <v>0</v>
      </c>
      <c r="X143" s="229">
        <v>0</v>
      </c>
      <c r="Y143" s="229">
        <v>0</v>
      </c>
      <c r="Z143" s="229">
        <v>0</v>
      </c>
      <c r="AA143" s="229">
        <v>0</v>
      </c>
      <c r="AB143" s="229">
        <v>0</v>
      </c>
      <c r="AC143" s="229">
        <v>0</v>
      </c>
      <c r="AD143" s="229">
        <v>0</v>
      </c>
      <c r="AE143" s="229">
        <v>0</v>
      </c>
      <c r="AF143" s="229">
        <v>0</v>
      </c>
    </row>
    <row r="144" spans="1:32" ht="14.25" customHeight="1">
      <c r="A144" s="11" t="s">
        <v>282</v>
      </c>
      <c r="B144" s="11" t="s">
        <v>279</v>
      </c>
      <c r="C144" s="11" t="s">
        <v>278</v>
      </c>
      <c r="D144" s="11" t="s">
        <v>500</v>
      </c>
      <c r="E144" s="11" t="s">
        <v>284</v>
      </c>
      <c r="F144" s="229">
        <v>294344.15999999997</v>
      </c>
      <c r="G144" s="229">
        <v>294344.15999999997</v>
      </c>
      <c r="H144" s="229">
        <v>0</v>
      </c>
      <c r="I144" s="229">
        <v>0</v>
      </c>
      <c r="J144" s="230">
        <v>0</v>
      </c>
      <c r="K144" s="229">
        <v>0</v>
      </c>
      <c r="L144" s="229">
        <v>0</v>
      </c>
      <c r="M144" s="229">
        <v>0</v>
      </c>
      <c r="N144" s="229">
        <v>294344.15999999997</v>
      </c>
      <c r="O144" s="229">
        <v>0</v>
      </c>
      <c r="P144" s="229">
        <v>0</v>
      </c>
      <c r="Q144" s="229">
        <v>0</v>
      </c>
      <c r="R144" s="229">
        <v>0</v>
      </c>
      <c r="S144" s="229">
        <v>0</v>
      </c>
      <c r="T144" s="229">
        <v>0</v>
      </c>
      <c r="U144" s="229">
        <v>0</v>
      </c>
      <c r="V144" s="229">
        <v>0</v>
      </c>
      <c r="W144" s="229">
        <v>0</v>
      </c>
      <c r="X144" s="229">
        <v>0</v>
      </c>
      <c r="Y144" s="229">
        <v>0</v>
      </c>
      <c r="Z144" s="229">
        <v>0</v>
      </c>
      <c r="AA144" s="229">
        <v>0</v>
      </c>
      <c r="AB144" s="229">
        <v>0</v>
      </c>
      <c r="AC144" s="229">
        <v>0</v>
      </c>
      <c r="AD144" s="229">
        <v>0</v>
      </c>
      <c r="AE144" s="229">
        <v>0</v>
      </c>
      <c r="AF144" s="229">
        <v>0</v>
      </c>
    </row>
    <row r="145" spans="1:32" ht="14.25" customHeight="1">
      <c r="A145" s="11" t="s">
        <v>282</v>
      </c>
      <c r="B145" s="11" t="s">
        <v>452</v>
      </c>
      <c r="C145" s="11" t="s">
        <v>281</v>
      </c>
      <c r="D145" s="11" t="s">
        <v>500</v>
      </c>
      <c r="E145" s="11" t="s">
        <v>455</v>
      </c>
      <c r="F145" s="229">
        <v>27876</v>
      </c>
      <c r="G145" s="229">
        <v>0</v>
      </c>
      <c r="H145" s="229">
        <v>0</v>
      </c>
      <c r="I145" s="229">
        <v>0</v>
      </c>
      <c r="J145" s="230">
        <v>0</v>
      </c>
      <c r="K145" s="229">
        <v>0</v>
      </c>
      <c r="L145" s="229">
        <v>0</v>
      </c>
      <c r="M145" s="229">
        <v>0</v>
      </c>
      <c r="N145" s="229">
        <v>0</v>
      </c>
      <c r="O145" s="229">
        <v>0</v>
      </c>
      <c r="P145" s="229">
        <v>0</v>
      </c>
      <c r="Q145" s="229">
        <v>0</v>
      </c>
      <c r="R145" s="229">
        <v>0</v>
      </c>
      <c r="S145" s="229">
        <v>0</v>
      </c>
      <c r="T145" s="229">
        <v>0</v>
      </c>
      <c r="U145" s="229">
        <v>27876</v>
      </c>
      <c r="V145" s="229">
        <v>0</v>
      </c>
      <c r="W145" s="229">
        <v>0</v>
      </c>
      <c r="X145" s="229">
        <v>0</v>
      </c>
      <c r="Y145" s="229">
        <v>0</v>
      </c>
      <c r="Z145" s="229">
        <v>27876</v>
      </c>
      <c r="AA145" s="229">
        <v>0</v>
      </c>
      <c r="AB145" s="229">
        <v>0</v>
      </c>
      <c r="AC145" s="229">
        <v>0</v>
      </c>
      <c r="AD145" s="229">
        <v>0</v>
      </c>
      <c r="AE145" s="229">
        <v>0</v>
      </c>
      <c r="AF145" s="229">
        <v>0</v>
      </c>
    </row>
    <row r="146" spans="1:32" ht="14.25" customHeight="1">
      <c r="A146" s="11" t="s">
        <v>282</v>
      </c>
      <c r="B146" s="11" t="s">
        <v>281</v>
      </c>
      <c r="C146" s="11" t="s">
        <v>277</v>
      </c>
      <c r="D146" s="11" t="s">
        <v>500</v>
      </c>
      <c r="E146" s="11" t="s">
        <v>285</v>
      </c>
      <c r="F146" s="229">
        <v>33881.629999999997</v>
      </c>
      <c r="G146" s="229">
        <v>33881.629999999997</v>
      </c>
      <c r="H146" s="229">
        <v>0</v>
      </c>
      <c r="I146" s="229">
        <v>0</v>
      </c>
      <c r="J146" s="230">
        <v>0</v>
      </c>
      <c r="K146" s="229">
        <v>0</v>
      </c>
      <c r="L146" s="229">
        <v>0</v>
      </c>
      <c r="M146" s="229">
        <v>0</v>
      </c>
      <c r="N146" s="229">
        <v>0</v>
      </c>
      <c r="O146" s="229">
        <v>0</v>
      </c>
      <c r="P146" s="229">
        <v>0</v>
      </c>
      <c r="Q146" s="229">
        <v>33881.629999999997</v>
      </c>
      <c r="R146" s="229">
        <v>0</v>
      </c>
      <c r="S146" s="229">
        <v>0</v>
      </c>
      <c r="T146" s="229">
        <v>0</v>
      </c>
      <c r="U146" s="229">
        <v>0</v>
      </c>
      <c r="V146" s="229">
        <v>0</v>
      </c>
      <c r="W146" s="229">
        <v>0</v>
      </c>
      <c r="X146" s="229">
        <v>0</v>
      </c>
      <c r="Y146" s="229">
        <v>0</v>
      </c>
      <c r="Z146" s="229">
        <v>0</v>
      </c>
      <c r="AA146" s="229">
        <v>0</v>
      </c>
      <c r="AB146" s="229">
        <v>0</v>
      </c>
      <c r="AC146" s="229">
        <v>0</v>
      </c>
      <c r="AD146" s="229">
        <v>0</v>
      </c>
      <c r="AE146" s="229">
        <v>0</v>
      </c>
      <c r="AF146" s="229">
        <v>0</v>
      </c>
    </row>
    <row r="147" spans="1:32" ht="14.25" customHeight="1">
      <c r="A147" s="11" t="s">
        <v>286</v>
      </c>
      <c r="B147" s="11" t="s">
        <v>287</v>
      </c>
      <c r="C147" s="11" t="s">
        <v>290</v>
      </c>
      <c r="D147" s="11" t="s">
        <v>500</v>
      </c>
      <c r="E147" s="11" t="s">
        <v>448</v>
      </c>
      <c r="F147" s="229">
        <v>233301.94</v>
      </c>
      <c r="G147" s="229">
        <v>233301.94</v>
      </c>
      <c r="H147" s="229">
        <v>0</v>
      </c>
      <c r="I147" s="229">
        <v>0</v>
      </c>
      <c r="J147" s="230">
        <v>0</v>
      </c>
      <c r="K147" s="229">
        <v>0</v>
      </c>
      <c r="L147" s="229">
        <v>0</v>
      </c>
      <c r="M147" s="229">
        <v>0</v>
      </c>
      <c r="N147" s="229">
        <v>0</v>
      </c>
      <c r="O147" s="229">
        <v>233301.94</v>
      </c>
      <c r="P147" s="229">
        <v>0</v>
      </c>
      <c r="Q147" s="229">
        <v>0</v>
      </c>
      <c r="R147" s="229">
        <v>0</v>
      </c>
      <c r="S147" s="229">
        <v>0</v>
      </c>
      <c r="T147" s="229">
        <v>0</v>
      </c>
      <c r="U147" s="229">
        <v>0</v>
      </c>
      <c r="V147" s="229">
        <v>0</v>
      </c>
      <c r="W147" s="229">
        <v>0</v>
      </c>
      <c r="X147" s="229">
        <v>0</v>
      </c>
      <c r="Y147" s="229">
        <v>0</v>
      </c>
      <c r="Z147" s="229">
        <v>0</v>
      </c>
      <c r="AA147" s="229">
        <v>0</v>
      </c>
      <c r="AB147" s="229">
        <v>0</v>
      </c>
      <c r="AC147" s="229">
        <v>0</v>
      </c>
      <c r="AD147" s="229">
        <v>0</v>
      </c>
      <c r="AE147" s="229">
        <v>0</v>
      </c>
      <c r="AF147" s="229">
        <v>0</v>
      </c>
    </row>
    <row r="148" spans="1:32" ht="14.25" customHeight="1">
      <c r="A148" s="11" t="s">
        <v>289</v>
      </c>
      <c r="B148" s="11" t="s">
        <v>290</v>
      </c>
      <c r="C148" s="11" t="s">
        <v>277</v>
      </c>
      <c r="D148" s="11" t="s">
        <v>500</v>
      </c>
      <c r="E148" s="11" t="s">
        <v>291</v>
      </c>
      <c r="F148" s="229">
        <v>623580</v>
      </c>
      <c r="G148" s="229">
        <v>623580</v>
      </c>
      <c r="H148" s="229">
        <v>0</v>
      </c>
      <c r="I148" s="229">
        <v>0</v>
      </c>
      <c r="J148" s="230">
        <v>0</v>
      </c>
      <c r="K148" s="229">
        <v>0</v>
      </c>
      <c r="L148" s="229">
        <v>0</v>
      </c>
      <c r="M148" s="229">
        <v>0</v>
      </c>
      <c r="N148" s="229">
        <v>0</v>
      </c>
      <c r="O148" s="229">
        <v>0</v>
      </c>
      <c r="P148" s="229">
        <v>0</v>
      </c>
      <c r="Q148" s="229">
        <v>0</v>
      </c>
      <c r="R148" s="229">
        <v>623580</v>
      </c>
      <c r="S148" s="229">
        <v>0</v>
      </c>
      <c r="T148" s="229">
        <v>0</v>
      </c>
      <c r="U148" s="229">
        <v>0</v>
      </c>
      <c r="V148" s="229">
        <v>0</v>
      </c>
      <c r="W148" s="229">
        <v>0</v>
      </c>
      <c r="X148" s="229">
        <v>0</v>
      </c>
      <c r="Y148" s="229">
        <v>0</v>
      </c>
      <c r="Z148" s="229">
        <v>0</v>
      </c>
      <c r="AA148" s="229">
        <v>0</v>
      </c>
      <c r="AB148" s="229">
        <v>0</v>
      </c>
      <c r="AC148" s="229">
        <v>0</v>
      </c>
      <c r="AD148" s="229">
        <v>0</v>
      </c>
      <c r="AE148" s="229">
        <v>0</v>
      </c>
      <c r="AF148" s="229">
        <v>0</v>
      </c>
    </row>
    <row r="149" spans="1:32" ht="14.25" customHeight="1">
      <c r="A149" s="11"/>
      <c r="B149" s="11"/>
      <c r="C149" s="11"/>
      <c r="D149" s="11" t="s">
        <v>501</v>
      </c>
      <c r="E149" s="11" t="s">
        <v>502</v>
      </c>
      <c r="F149" s="229">
        <f t="shared" ref="F149:AF149" si="19">SUM(F150:F156)</f>
        <v>5655258.1499999994</v>
      </c>
      <c r="G149" s="229">
        <f t="shared" si="19"/>
        <v>5581591.4699999997</v>
      </c>
      <c r="H149" s="229">
        <f t="shared" si="19"/>
        <v>2426004</v>
      </c>
      <c r="I149" s="229">
        <f t="shared" si="19"/>
        <v>236400</v>
      </c>
      <c r="J149" s="230">
        <f t="shared" si="19"/>
        <v>0</v>
      </c>
      <c r="K149" s="229">
        <f t="shared" si="19"/>
        <v>124080</v>
      </c>
      <c r="L149" s="229">
        <f t="shared" si="19"/>
        <v>901176</v>
      </c>
      <c r="M149" s="229">
        <f t="shared" si="19"/>
        <v>627623.36</v>
      </c>
      <c r="N149" s="229">
        <f t="shared" si="19"/>
        <v>313811.68</v>
      </c>
      <c r="O149" s="229">
        <f t="shared" si="19"/>
        <v>248782.77</v>
      </c>
      <c r="P149" s="229">
        <f t="shared" si="19"/>
        <v>0</v>
      </c>
      <c r="Q149" s="229">
        <f t="shared" si="19"/>
        <v>36705.660000000003</v>
      </c>
      <c r="R149" s="229">
        <f t="shared" si="19"/>
        <v>667008</v>
      </c>
      <c r="S149" s="229">
        <f t="shared" si="19"/>
        <v>0</v>
      </c>
      <c r="T149" s="229">
        <f t="shared" si="19"/>
        <v>0</v>
      </c>
      <c r="U149" s="229">
        <f t="shared" si="19"/>
        <v>73666.680000000008</v>
      </c>
      <c r="V149" s="229">
        <f t="shared" si="19"/>
        <v>0</v>
      </c>
      <c r="W149" s="229">
        <f t="shared" si="19"/>
        <v>0</v>
      </c>
      <c r="X149" s="229">
        <f t="shared" si="19"/>
        <v>0</v>
      </c>
      <c r="Y149" s="229">
        <f t="shared" si="19"/>
        <v>0</v>
      </c>
      <c r="Z149" s="229">
        <f t="shared" si="19"/>
        <v>73006.680000000008</v>
      </c>
      <c r="AA149" s="229">
        <f t="shared" si="19"/>
        <v>0</v>
      </c>
      <c r="AB149" s="229">
        <f t="shared" si="19"/>
        <v>0</v>
      </c>
      <c r="AC149" s="229">
        <f t="shared" si="19"/>
        <v>0</v>
      </c>
      <c r="AD149" s="229">
        <f t="shared" si="19"/>
        <v>660</v>
      </c>
      <c r="AE149" s="229">
        <f t="shared" si="19"/>
        <v>0</v>
      </c>
      <c r="AF149" s="229">
        <f t="shared" si="19"/>
        <v>0</v>
      </c>
    </row>
    <row r="150" spans="1:32" ht="14.25" customHeight="1">
      <c r="A150" s="11" t="s">
        <v>435</v>
      </c>
      <c r="B150" s="11" t="s">
        <v>290</v>
      </c>
      <c r="C150" s="11" t="s">
        <v>290</v>
      </c>
      <c r="D150" s="11" t="s">
        <v>503</v>
      </c>
      <c r="E150" s="11" t="s">
        <v>440</v>
      </c>
      <c r="F150" s="229">
        <v>3694886.88</v>
      </c>
      <c r="G150" s="229">
        <v>3687660</v>
      </c>
      <c r="H150" s="229">
        <v>2426004</v>
      </c>
      <c r="I150" s="229">
        <v>236400</v>
      </c>
      <c r="J150" s="230">
        <v>0</v>
      </c>
      <c r="K150" s="229">
        <v>124080</v>
      </c>
      <c r="L150" s="229">
        <v>901176</v>
      </c>
      <c r="M150" s="229">
        <v>0</v>
      </c>
      <c r="N150" s="229">
        <v>0</v>
      </c>
      <c r="O150" s="229">
        <v>0</v>
      </c>
      <c r="P150" s="229">
        <v>0</v>
      </c>
      <c r="Q150" s="229">
        <v>0</v>
      </c>
      <c r="R150" s="229">
        <v>0</v>
      </c>
      <c r="S150" s="229">
        <v>0</v>
      </c>
      <c r="T150" s="229">
        <v>0</v>
      </c>
      <c r="U150" s="229">
        <v>7226.88</v>
      </c>
      <c r="V150" s="229">
        <v>0</v>
      </c>
      <c r="W150" s="229">
        <v>0</v>
      </c>
      <c r="X150" s="229">
        <v>0</v>
      </c>
      <c r="Y150" s="229">
        <v>0</v>
      </c>
      <c r="Z150" s="229">
        <v>6566.88</v>
      </c>
      <c r="AA150" s="229">
        <v>0</v>
      </c>
      <c r="AB150" s="229">
        <v>0</v>
      </c>
      <c r="AC150" s="229">
        <v>0</v>
      </c>
      <c r="AD150" s="229">
        <v>660</v>
      </c>
      <c r="AE150" s="229">
        <v>0</v>
      </c>
      <c r="AF150" s="229">
        <v>0</v>
      </c>
    </row>
    <row r="151" spans="1:32" ht="14.25" customHeight="1">
      <c r="A151" s="11" t="s">
        <v>282</v>
      </c>
      <c r="B151" s="11" t="s">
        <v>279</v>
      </c>
      <c r="C151" s="11" t="s">
        <v>279</v>
      </c>
      <c r="D151" s="11" t="s">
        <v>503</v>
      </c>
      <c r="E151" s="11" t="s">
        <v>283</v>
      </c>
      <c r="F151" s="229">
        <v>627623.36</v>
      </c>
      <c r="G151" s="229">
        <v>627623.36</v>
      </c>
      <c r="H151" s="229">
        <v>0</v>
      </c>
      <c r="I151" s="229">
        <v>0</v>
      </c>
      <c r="J151" s="230">
        <v>0</v>
      </c>
      <c r="K151" s="229">
        <v>0</v>
      </c>
      <c r="L151" s="229">
        <v>0</v>
      </c>
      <c r="M151" s="229">
        <v>627623.36</v>
      </c>
      <c r="N151" s="229">
        <v>0</v>
      </c>
      <c r="O151" s="229">
        <v>0</v>
      </c>
      <c r="P151" s="229">
        <v>0</v>
      </c>
      <c r="Q151" s="229">
        <v>0</v>
      </c>
      <c r="R151" s="229">
        <v>0</v>
      </c>
      <c r="S151" s="229">
        <v>0</v>
      </c>
      <c r="T151" s="229">
        <v>0</v>
      </c>
      <c r="U151" s="229">
        <v>0</v>
      </c>
      <c r="V151" s="229">
        <v>0</v>
      </c>
      <c r="W151" s="229">
        <v>0</v>
      </c>
      <c r="X151" s="229">
        <v>0</v>
      </c>
      <c r="Y151" s="229">
        <v>0</v>
      </c>
      <c r="Z151" s="229">
        <v>0</v>
      </c>
      <c r="AA151" s="229">
        <v>0</v>
      </c>
      <c r="AB151" s="229">
        <v>0</v>
      </c>
      <c r="AC151" s="229">
        <v>0</v>
      </c>
      <c r="AD151" s="229">
        <v>0</v>
      </c>
      <c r="AE151" s="229">
        <v>0</v>
      </c>
      <c r="AF151" s="229">
        <v>0</v>
      </c>
    </row>
    <row r="152" spans="1:32" ht="14.25" customHeight="1">
      <c r="A152" s="11" t="s">
        <v>282</v>
      </c>
      <c r="B152" s="11" t="s">
        <v>279</v>
      </c>
      <c r="C152" s="11" t="s">
        <v>278</v>
      </c>
      <c r="D152" s="11" t="s">
        <v>503</v>
      </c>
      <c r="E152" s="11" t="s">
        <v>284</v>
      </c>
      <c r="F152" s="229">
        <v>313811.68</v>
      </c>
      <c r="G152" s="229">
        <v>313811.68</v>
      </c>
      <c r="H152" s="229">
        <v>0</v>
      </c>
      <c r="I152" s="229">
        <v>0</v>
      </c>
      <c r="J152" s="230">
        <v>0</v>
      </c>
      <c r="K152" s="229">
        <v>0</v>
      </c>
      <c r="L152" s="229">
        <v>0</v>
      </c>
      <c r="M152" s="229">
        <v>0</v>
      </c>
      <c r="N152" s="229">
        <v>313811.68</v>
      </c>
      <c r="O152" s="229">
        <v>0</v>
      </c>
      <c r="P152" s="229">
        <v>0</v>
      </c>
      <c r="Q152" s="229">
        <v>0</v>
      </c>
      <c r="R152" s="229">
        <v>0</v>
      </c>
      <c r="S152" s="229">
        <v>0</v>
      </c>
      <c r="T152" s="229">
        <v>0</v>
      </c>
      <c r="U152" s="229">
        <v>0</v>
      </c>
      <c r="V152" s="229">
        <v>0</v>
      </c>
      <c r="W152" s="229">
        <v>0</v>
      </c>
      <c r="X152" s="229">
        <v>0</v>
      </c>
      <c r="Y152" s="229">
        <v>0</v>
      </c>
      <c r="Z152" s="229">
        <v>0</v>
      </c>
      <c r="AA152" s="229">
        <v>0</v>
      </c>
      <c r="AB152" s="229">
        <v>0</v>
      </c>
      <c r="AC152" s="229">
        <v>0</v>
      </c>
      <c r="AD152" s="229">
        <v>0</v>
      </c>
      <c r="AE152" s="229">
        <v>0</v>
      </c>
      <c r="AF152" s="229">
        <v>0</v>
      </c>
    </row>
    <row r="153" spans="1:32" ht="14.25" customHeight="1">
      <c r="A153" s="11" t="s">
        <v>282</v>
      </c>
      <c r="B153" s="11" t="s">
        <v>452</v>
      </c>
      <c r="C153" s="11" t="s">
        <v>281</v>
      </c>
      <c r="D153" s="11" t="s">
        <v>503</v>
      </c>
      <c r="E153" s="11" t="s">
        <v>455</v>
      </c>
      <c r="F153" s="229">
        <v>66439.8</v>
      </c>
      <c r="G153" s="229">
        <v>0</v>
      </c>
      <c r="H153" s="229">
        <v>0</v>
      </c>
      <c r="I153" s="229">
        <v>0</v>
      </c>
      <c r="J153" s="230">
        <v>0</v>
      </c>
      <c r="K153" s="229">
        <v>0</v>
      </c>
      <c r="L153" s="229">
        <v>0</v>
      </c>
      <c r="M153" s="229">
        <v>0</v>
      </c>
      <c r="N153" s="229">
        <v>0</v>
      </c>
      <c r="O153" s="229">
        <v>0</v>
      </c>
      <c r="P153" s="229">
        <v>0</v>
      </c>
      <c r="Q153" s="229">
        <v>0</v>
      </c>
      <c r="R153" s="229">
        <v>0</v>
      </c>
      <c r="S153" s="229">
        <v>0</v>
      </c>
      <c r="T153" s="229">
        <v>0</v>
      </c>
      <c r="U153" s="229">
        <v>66439.8</v>
      </c>
      <c r="V153" s="229">
        <v>0</v>
      </c>
      <c r="W153" s="229">
        <v>0</v>
      </c>
      <c r="X153" s="229">
        <v>0</v>
      </c>
      <c r="Y153" s="229">
        <v>0</v>
      </c>
      <c r="Z153" s="229">
        <v>66439.8</v>
      </c>
      <c r="AA153" s="229">
        <v>0</v>
      </c>
      <c r="AB153" s="229">
        <v>0</v>
      </c>
      <c r="AC153" s="229">
        <v>0</v>
      </c>
      <c r="AD153" s="229">
        <v>0</v>
      </c>
      <c r="AE153" s="229">
        <v>0</v>
      </c>
      <c r="AF153" s="229">
        <v>0</v>
      </c>
    </row>
    <row r="154" spans="1:32" ht="14.25" customHeight="1">
      <c r="A154" s="11" t="s">
        <v>282</v>
      </c>
      <c r="B154" s="11" t="s">
        <v>281</v>
      </c>
      <c r="C154" s="11" t="s">
        <v>277</v>
      </c>
      <c r="D154" s="11" t="s">
        <v>503</v>
      </c>
      <c r="E154" s="11" t="s">
        <v>285</v>
      </c>
      <c r="F154" s="229">
        <v>36705.660000000003</v>
      </c>
      <c r="G154" s="229">
        <v>36705.660000000003</v>
      </c>
      <c r="H154" s="229">
        <v>0</v>
      </c>
      <c r="I154" s="229">
        <v>0</v>
      </c>
      <c r="J154" s="230">
        <v>0</v>
      </c>
      <c r="K154" s="229">
        <v>0</v>
      </c>
      <c r="L154" s="229">
        <v>0</v>
      </c>
      <c r="M154" s="229">
        <v>0</v>
      </c>
      <c r="N154" s="229">
        <v>0</v>
      </c>
      <c r="O154" s="229">
        <v>0</v>
      </c>
      <c r="P154" s="229">
        <v>0</v>
      </c>
      <c r="Q154" s="229">
        <v>36705.660000000003</v>
      </c>
      <c r="R154" s="229">
        <v>0</v>
      </c>
      <c r="S154" s="229">
        <v>0</v>
      </c>
      <c r="T154" s="229">
        <v>0</v>
      </c>
      <c r="U154" s="229">
        <v>0</v>
      </c>
      <c r="V154" s="229">
        <v>0</v>
      </c>
      <c r="W154" s="229">
        <v>0</v>
      </c>
      <c r="X154" s="229">
        <v>0</v>
      </c>
      <c r="Y154" s="229">
        <v>0</v>
      </c>
      <c r="Z154" s="229">
        <v>0</v>
      </c>
      <c r="AA154" s="229">
        <v>0</v>
      </c>
      <c r="AB154" s="229">
        <v>0</v>
      </c>
      <c r="AC154" s="229">
        <v>0</v>
      </c>
      <c r="AD154" s="229">
        <v>0</v>
      </c>
      <c r="AE154" s="229">
        <v>0</v>
      </c>
      <c r="AF154" s="229">
        <v>0</v>
      </c>
    </row>
    <row r="155" spans="1:32" ht="14.25" customHeight="1">
      <c r="A155" s="11" t="s">
        <v>286</v>
      </c>
      <c r="B155" s="11" t="s">
        <v>287</v>
      </c>
      <c r="C155" s="11" t="s">
        <v>290</v>
      </c>
      <c r="D155" s="11" t="s">
        <v>503</v>
      </c>
      <c r="E155" s="11" t="s">
        <v>448</v>
      </c>
      <c r="F155" s="229">
        <v>248782.77</v>
      </c>
      <c r="G155" s="229">
        <v>248782.77</v>
      </c>
      <c r="H155" s="229">
        <v>0</v>
      </c>
      <c r="I155" s="229">
        <v>0</v>
      </c>
      <c r="J155" s="230">
        <v>0</v>
      </c>
      <c r="K155" s="229">
        <v>0</v>
      </c>
      <c r="L155" s="229">
        <v>0</v>
      </c>
      <c r="M155" s="229">
        <v>0</v>
      </c>
      <c r="N155" s="229">
        <v>0</v>
      </c>
      <c r="O155" s="229">
        <v>248782.77</v>
      </c>
      <c r="P155" s="229">
        <v>0</v>
      </c>
      <c r="Q155" s="229">
        <v>0</v>
      </c>
      <c r="R155" s="229">
        <v>0</v>
      </c>
      <c r="S155" s="229">
        <v>0</v>
      </c>
      <c r="T155" s="229">
        <v>0</v>
      </c>
      <c r="U155" s="229">
        <v>0</v>
      </c>
      <c r="V155" s="229">
        <v>0</v>
      </c>
      <c r="W155" s="229">
        <v>0</v>
      </c>
      <c r="X155" s="229">
        <v>0</v>
      </c>
      <c r="Y155" s="229">
        <v>0</v>
      </c>
      <c r="Z155" s="229">
        <v>0</v>
      </c>
      <c r="AA155" s="229">
        <v>0</v>
      </c>
      <c r="AB155" s="229">
        <v>0</v>
      </c>
      <c r="AC155" s="229">
        <v>0</v>
      </c>
      <c r="AD155" s="229">
        <v>0</v>
      </c>
      <c r="AE155" s="229">
        <v>0</v>
      </c>
      <c r="AF155" s="229">
        <v>0</v>
      </c>
    </row>
    <row r="156" spans="1:32" ht="14.25" customHeight="1">
      <c r="A156" s="11" t="s">
        <v>289</v>
      </c>
      <c r="B156" s="11" t="s">
        <v>290</v>
      </c>
      <c r="C156" s="11" t="s">
        <v>277</v>
      </c>
      <c r="D156" s="11" t="s">
        <v>503</v>
      </c>
      <c r="E156" s="11" t="s">
        <v>291</v>
      </c>
      <c r="F156" s="229">
        <v>667008</v>
      </c>
      <c r="G156" s="229">
        <v>667008</v>
      </c>
      <c r="H156" s="229">
        <v>0</v>
      </c>
      <c r="I156" s="229">
        <v>0</v>
      </c>
      <c r="J156" s="230">
        <v>0</v>
      </c>
      <c r="K156" s="229">
        <v>0</v>
      </c>
      <c r="L156" s="229">
        <v>0</v>
      </c>
      <c r="M156" s="229">
        <v>0</v>
      </c>
      <c r="N156" s="229">
        <v>0</v>
      </c>
      <c r="O156" s="229">
        <v>0</v>
      </c>
      <c r="P156" s="229">
        <v>0</v>
      </c>
      <c r="Q156" s="229">
        <v>0</v>
      </c>
      <c r="R156" s="229">
        <v>667008</v>
      </c>
      <c r="S156" s="229">
        <v>0</v>
      </c>
      <c r="T156" s="229">
        <v>0</v>
      </c>
      <c r="U156" s="229">
        <v>0</v>
      </c>
      <c r="V156" s="229">
        <v>0</v>
      </c>
      <c r="W156" s="229">
        <v>0</v>
      </c>
      <c r="X156" s="229">
        <v>0</v>
      </c>
      <c r="Y156" s="229">
        <v>0</v>
      </c>
      <c r="Z156" s="229">
        <v>0</v>
      </c>
      <c r="AA156" s="229">
        <v>0</v>
      </c>
      <c r="AB156" s="229">
        <v>0</v>
      </c>
      <c r="AC156" s="229">
        <v>0</v>
      </c>
      <c r="AD156" s="229">
        <v>0</v>
      </c>
      <c r="AE156" s="229">
        <v>0</v>
      </c>
      <c r="AF156" s="229">
        <v>0</v>
      </c>
    </row>
    <row r="157" spans="1:32" ht="14.25" customHeight="1">
      <c r="A157" s="11"/>
      <c r="B157" s="11"/>
      <c r="C157" s="11"/>
      <c r="D157" s="11" t="s">
        <v>504</v>
      </c>
      <c r="E157" s="11" t="s">
        <v>505</v>
      </c>
      <c r="F157" s="229">
        <f t="shared" ref="F157:AF157" si="20">SUM(F158:F163)</f>
        <v>3548997.5199999996</v>
      </c>
      <c r="G157" s="229">
        <f t="shared" si="20"/>
        <v>3521169.5199999996</v>
      </c>
      <c r="H157" s="229">
        <f t="shared" si="20"/>
        <v>1510080</v>
      </c>
      <c r="I157" s="229">
        <f t="shared" si="20"/>
        <v>146412</v>
      </c>
      <c r="J157" s="230">
        <f t="shared" si="20"/>
        <v>0</v>
      </c>
      <c r="K157" s="229">
        <f t="shared" si="20"/>
        <v>79200</v>
      </c>
      <c r="L157" s="229">
        <f t="shared" si="20"/>
        <v>588804</v>
      </c>
      <c r="M157" s="229">
        <f t="shared" si="20"/>
        <v>396376.8</v>
      </c>
      <c r="N157" s="229">
        <f t="shared" si="20"/>
        <v>198188.4</v>
      </c>
      <c r="O157" s="229">
        <f t="shared" si="20"/>
        <v>157250.78</v>
      </c>
      <c r="P157" s="229">
        <f t="shared" si="20"/>
        <v>0</v>
      </c>
      <c r="Q157" s="229">
        <f t="shared" si="20"/>
        <v>23201.54</v>
      </c>
      <c r="R157" s="229">
        <f t="shared" si="20"/>
        <v>421656</v>
      </c>
      <c r="S157" s="229">
        <f t="shared" si="20"/>
        <v>0</v>
      </c>
      <c r="T157" s="229">
        <f t="shared" si="20"/>
        <v>0</v>
      </c>
      <c r="U157" s="229">
        <f t="shared" si="20"/>
        <v>27828</v>
      </c>
      <c r="V157" s="229">
        <f t="shared" si="20"/>
        <v>0</v>
      </c>
      <c r="W157" s="229">
        <f t="shared" si="20"/>
        <v>0</v>
      </c>
      <c r="X157" s="229">
        <f t="shared" si="20"/>
        <v>0</v>
      </c>
      <c r="Y157" s="229">
        <f t="shared" si="20"/>
        <v>0</v>
      </c>
      <c r="Z157" s="229">
        <f t="shared" si="20"/>
        <v>26928</v>
      </c>
      <c r="AA157" s="229">
        <f t="shared" si="20"/>
        <v>0</v>
      </c>
      <c r="AB157" s="229">
        <f t="shared" si="20"/>
        <v>0</v>
      </c>
      <c r="AC157" s="229">
        <f t="shared" si="20"/>
        <v>0</v>
      </c>
      <c r="AD157" s="229">
        <f t="shared" si="20"/>
        <v>900</v>
      </c>
      <c r="AE157" s="229">
        <f t="shared" si="20"/>
        <v>0</v>
      </c>
      <c r="AF157" s="229">
        <f t="shared" si="20"/>
        <v>0</v>
      </c>
    </row>
    <row r="158" spans="1:32" ht="14.25" customHeight="1">
      <c r="A158" s="11" t="s">
        <v>435</v>
      </c>
      <c r="B158" s="11" t="s">
        <v>290</v>
      </c>
      <c r="C158" s="11" t="s">
        <v>276</v>
      </c>
      <c r="D158" s="11" t="s">
        <v>506</v>
      </c>
      <c r="E158" s="11" t="s">
        <v>465</v>
      </c>
      <c r="F158" s="229">
        <v>2352324</v>
      </c>
      <c r="G158" s="229">
        <v>2324496</v>
      </c>
      <c r="H158" s="229">
        <v>1510080</v>
      </c>
      <c r="I158" s="229">
        <v>146412</v>
      </c>
      <c r="J158" s="230">
        <v>0</v>
      </c>
      <c r="K158" s="229">
        <v>79200</v>
      </c>
      <c r="L158" s="229">
        <v>588804</v>
      </c>
      <c r="M158" s="229">
        <v>0</v>
      </c>
      <c r="N158" s="229">
        <v>0</v>
      </c>
      <c r="O158" s="229">
        <v>0</v>
      </c>
      <c r="P158" s="229">
        <v>0</v>
      </c>
      <c r="Q158" s="229">
        <v>0</v>
      </c>
      <c r="R158" s="229">
        <v>0</v>
      </c>
      <c r="S158" s="229">
        <v>0</v>
      </c>
      <c r="T158" s="229">
        <v>0</v>
      </c>
      <c r="U158" s="229">
        <v>27828</v>
      </c>
      <c r="V158" s="229">
        <v>0</v>
      </c>
      <c r="W158" s="229">
        <v>0</v>
      </c>
      <c r="X158" s="229">
        <v>0</v>
      </c>
      <c r="Y158" s="229">
        <v>0</v>
      </c>
      <c r="Z158" s="229">
        <v>26928</v>
      </c>
      <c r="AA158" s="229">
        <v>0</v>
      </c>
      <c r="AB158" s="229">
        <v>0</v>
      </c>
      <c r="AC158" s="229">
        <v>0</v>
      </c>
      <c r="AD158" s="229">
        <v>900</v>
      </c>
      <c r="AE158" s="229">
        <v>0</v>
      </c>
      <c r="AF158" s="229">
        <v>0</v>
      </c>
    </row>
    <row r="159" spans="1:32" ht="14.25" customHeight="1">
      <c r="A159" s="11" t="s">
        <v>282</v>
      </c>
      <c r="B159" s="11" t="s">
        <v>279</v>
      </c>
      <c r="C159" s="11" t="s">
        <v>279</v>
      </c>
      <c r="D159" s="11" t="s">
        <v>506</v>
      </c>
      <c r="E159" s="11" t="s">
        <v>283</v>
      </c>
      <c r="F159" s="229">
        <v>396376.8</v>
      </c>
      <c r="G159" s="229">
        <v>396376.8</v>
      </c>
      <c r="H159" s="229">
        <v>0</v>
      </c>
      <c r="I159" s="229">
        <v>0</v>
      </c>
      <c r="J159" s="230">
        <v>0</v>
      </c>
      <c r="K159" s="229">
        <v>0</v>
      </c>
      <c r="L159" s="229">
        <v>0</v>
      </c>
      <c r="M159" s="229">
        <v>396376.8</v>
      </c>
      <c r="N159" s="229">
        <v>0</v>
      </c>
      <c r="O159" s="229">
        <v>0</v>
      </c>
      <c r="P159" s="229">
        <v>0</v>
      </c>
      <c r="Q159" s="229">
        <v>0</v>
      </c>
      <c r="R159" s="229">
        <v>0</v>
      </c>
      <c r="S159" s="229">
        <v>0</v>
      </c>
      <c r="T159" s="229">
        <v>0</v>
      </c>
      <c r="U159" s="229">
        <v>0</v>
      </c>
      <c r="V159" s="229">
        <v>0</v>
      </c>
      <c r="W159" s="229">
        <v>0</v>
      </c>
      <c r="X159" s="229">
        <v>0</v>
      </c>
      <c r="Y159" s="229">
        <v>0</v>
      </c>
      <c r="Z159" s="229">
        <v>0</v>
      </c>
      <c r="AA159" s="229">
        <v>0</v>
      </c>
      <c r="AB159" s="229">
        <v>0</v>
      </c>
      <c r="AC159" s="229">
        <v>0</v>
      </c>
      <c r="AD159" s="229">
        <v>0</v>
      </c>
      <c r="AE159" s="229">
        <v>0</v>
      </c>
      <c r="AF159" s="229">
        <v>0</v>
      </c>
    </row>
    <row r="160" spans="1:32" ht="14.25" customHeight="1">
      <c r="A160" s="11" t="s">
        <v>282</v>
      </c>
      <c r="B160" s="11" t="s">
        <v>279</v>
      </c>
      <c r="C160" s="11" t="s">
        <v>278</v>
      </c>
      <c r="D160" s="11" t="s">
        <v>506</v>
      </c>
      <c r="E160" s="11" t="s">
        <v>284</v>
      </c>
      <c r="F160" s="229">
        <v>198188.4</v>
      </c>
      <c r="G160" s="229">
        <v>198188.4</v>
      </c>
      <c r="H160" s="229">
        <v>0</v>
      </c>
      <c r="I160" s="229">
        <v>0</v>
      </c>
      <c r="J160" s="230">
        <v>0</v>
      </c>
      <c r="K160" s="229">
        <v>0</v>
      </c>
      <c r="L160" s="229">
        <v>0</v>
      </c>
      <c r="M160" s="229">
        <v>0</v>
      </c>
      <c r="N160" s="229">
        <v>198188.4</v>
      </c>
      <c r="O160" s="229">
        <v>0</v>
      </c>
      <c r="P160" s="229">
        <v>0</v>
      </c>
      <c r="Q160" s="229">
        <v>0</v>
      </c>
      <c r="R160" s="229">
        <v>0</v>
      </c>
      <c r="S160" s="229">
        <v>0</v>
      </c>
      <c r="T160" s="229">
        <v>0</v>
      </c>
      <c r="U160" s="229">
        <v>0</v>
      </c>
      <c r="V160" s="229">
        <v>0</v>
      </c>
      <c r="W160" s="229">
        <v>0</v>
      </c>
      <c r="X160" s="229">
        <v>0</v>
      </c>
      <c r="Y160" s="229">
        <v>0</v>
      </c>
      <c r="Z160" s="229">
        <v>0</v>
      </c>
      <c r="AA160" s="229">
        <v>0</v>
      </c>
      <c r="AB160" s="229">
        <v>0</v>
      </c>
      <c r="AC160" s="229">
        <v>0</v>
      </c>
      <c r="AD160" s="229">
        <v>0</v>
      </c>
      <c r="AE160" s="229">
        <v>0</v>
      </c>
      <c r="AF160" s="229">
        <v>0</v>
      </c>
    </row>
    <row r="161" spans="1:32" ht="14.25" customHeight="1">
      <c r="A161" s="11" t="s">
        <v>282</v>
      </c>
      <c r="B161" s="11" t="s">
        <v>281</v>
      </c>
      <c r="C161" s="11" t="s">
        <v>277</v>
      </c>
      <c r="D161" s="11" t="s">
        <v>506</v>
      </c>
      <c r="E161" s="11" t="s">
        <v>285</v>
      </c>
      <c r="F161" s="229">
        <v>23201.54</v>
      </c>
      <c r="G161" s="229">
        <v>23201.54</v>
      </c>
      <c r="H161" s="229">
        <v>0</v>
      </c>
      <c r="I161" s="229">
        <v>0</v>
      </c>
      <c r="J161" s="230">
        <v>0</v>
      </c>
      <c r="K161" s="229">
        <v>0</v>
      </c>
      <c r="L161" s="229">
        <v>0</v>
      </c>
      <c r="M161" s="229">
        <v>0</v>
      </c>
      <c r="N161" s="229">
        <v>0</v>
      </c>
      <c r="O161" s="229">
        <v>0</v>
      </c>
      <c r="P161" s="229">
        <v>0</v>
      </c>
      <c r="Q161" s="229">
        <v>23201.54</v>
      </c>
      <c r="R161" s="229">
        <v>0</v>
      </c>
      <c r="S161" s="229">
        <v>0</v>
      </c>
      <c r="T161" s="229">
        <v>0</v>
      </c>
      <c r="U161" s="229">
        <v>0</v>
      </c>
      <c r="V161" s="229">
        <v>0</v>
      </c>
      <c r="W161" s="229">
        <v>0</v>
      </c>
      <c r="X161" s="229">
        <v>0</v>
      </c>
      <c r="Y161" s="229">
        <v>0</v>
      </c>
      <c r="Z161" s="229">
        <v>0</v>
      </c>
      <c r="AA161" s="229">
        <v>0</v>
      </c>
      <c r="AB161" s="229">
        <v>0</v>
      </c>
      <c r="AC161" s="229">
        <v>0</v>
      </c>
      <c r="AD161" s="229">
        <v>0</v>
      </c>
      <c r="AE161" s="229">
        <v>0</v>
      </c>
      <c r="AF161" s="229">
        <v>0</v>
      </c>
    </row>
    <row r="162" spans="1:32" ht="14.25" customHeight="1">
      <c r="A162" s="11" t="s">
        <v>286</v>
      </c>
      <c r="B162" s="11" t="s">
        <v>287</v>
      </c>
      <c r="C162" s="11" t="s">
        <v>290</v>
      </c>
      <c r="D162" s="11" t="s">
        <v>506</v>
      </c>
      <c r="E162" s="11" t="s">
        <v>448</v>
      </c>
      <c r="F162" s="229">
        <v>157250.78</v>
      </c>
      <c r="G162" s="229">
        <v>157250.78</v>
      </c>
      <c r="H162" s="229">
        <v>0</v>
      </c>
      <c r="I162" s="229">
        <v>0</v>
      </c>
      <c r="J162" s="230">
        <v>0</v>
      </c>
      <c r="K162" s="229">
        <v>0</v>
      </c>
      <c r="L162" s="229">
        <v>0</v>
      </c>
      <c r="M162" s="229">
        <v>0</v>
      </c>
      <c r="N162" s="229">
        <v>0</v>
      </c>
      <c r="O162" s="229">
        <v>157250.78</v>
      </c>
      <c r="P162" s="229">
        <v>0</v>
      </c>
      <c r="Q162" s="229">
        <v>0</v>
      </c>
      <c r="R162" s="229">
        <v>0</v>
      </c>
      <c r="S162" s="229">
        <v>0</v>
      </c>
      <c r="T162" s="229">
        <v>0</v>
      </c>
      <c r="U162" s="229">
        <v>0</v>
      </c>
      <c r="V162" s="229">
        <v>0</v>
      </c>
      <c r="W162" s="229">
        <v>0</v>
      </c>
      <c r="X162" s="229">
        <v>0</v>
      </c>
      <c r="Y162" s="229">
        <v>0</v>
      </c>
      <c r="Z162" s="229">
        <v>0</v>
      </c>
      <c r="AA162" s="229">
        <v>0</v>
      </c>
      <c r="AB162" s="229">
        <v>0</v>
      </c>
      <c r="AC162" s="229">
        <v>0</v>
      </c>
      <c r="AD162" s="229">
        <v>0</v>
      </c>
      <c r="AE162" s="229">
        <v>0</v>
      </c>
      <c r="AF162" s="229">
        <v>0</v>
      </c>
    </row>
    <row r="163" spans="1:32" ht="14.25" customHeight="1">
      <c r="A163" s="11" t="s">
        <v>289</v>
      </c>
      <c r="B163" s="11" t="s">
        <v>290</v>
      </c>
      <c r="C163" s="11" t="s">
        <v>277</v>
      </c>
      <c r="D163" s="11" t="s">
        <v>506</v>
      </c>
      <c r="E163" s="11" t="s">
        <v>291</v>
      </c>
      <c r="F163" s="229">
        <v>421656</v>
      </c>
      <c r="G163" s="229">
        <v>421656</v>
      </c>
      <c r="H163" s="229">
        <v>0</v>
      </c>
      <c r="I163" s="229">
        <v>0</v>
      </c>
      <c r="J163" s="230">
        <v>0</v>
      </c>
      <c r="K163" s="229">
        <v>0</v>
      </c>
      <c r="L163" s="229">
        <v>0</v>
      </c>
      <c r="M163" s="229">
        <v>0</v>
      </c>
      <c r="N163" s="229">
        <v>0</v>
      </c>
      <c r="O163" s="229">
        <v>0</v>
      </c>
      <c r="P163" s="229">
        <v>0</v>
      </c>
      <c r="Q163" s="229">
        <v>0</v>
      </c>
      <c r="R163" s="229">
        <v>421656</v>
      </c>
      <c r="S163" s="229">
        <v>0</v>
      </c>
      <c r="T163" s="229">
        <v>0</v>
      </c>
      <c r="U163" s="229">
        <v>0</v>
      </c>
      <c r="V163" s="229">
        <v>0</v>
      </c>
      <c r="W163" s="229">
        <v>0</v>
      </c>
      <c r="X163" s="229">
        <v>0</v>
      </c>
      <c r="Y163" s="229">
        <v>0</v>
      </c>
      <c r="Z163" s="229">
        <v>0</v>
      </c>
      <c r="AA163" s="229">
        <v>0</v>
      </c>
      <c r="AB163" s="229">
        <v>0</v>
      </c>
      <c r="AC163" s="229">
        <v>0</v>
      </c>
      <c r="AD163" s="229">
        <v>0</v>
      </c>
      <c r="AE163" s="229">
        <v>0</v>
      </c>
      <c r="AF163" s="229">
        <v>0</v>
      </c>
    </row>
    <row r="164" spans="1:32" ht="14.25" customHeight="1">
      <c r="A164" s="11"/>
      <c r="B164" s="11"/>
      <c r="C164" s="11"/>
      <c r="D164" s="11" t="s">
        <v>507</v>
      </c>
      <c r="E164" s="11" t="s">
        <v>508</v>
      </c>
      <c r="F164" s="229">
        <f t="shared" ref="F164:AF164" si="21">SUM(F165:F171)</f>
        <v>4434840.41</v>
      </c>
      <c r="G164" s="229">
        <f t="shared" si="21"/>
        <v>4410456.41</v>
      </c>
      <c r="H164" s="229">
        <f t="shared" si="21"/>
        <v>1893000</v>
      </c>
      <c r="I164" s="229">
        <f t="shared" si="21"/>
        <v>186384</v>
      </c>
      <c r="J164" s="230">
        <f t="shared" si="21"/>
        <v>0</v>
      </c>
      <c r="K164" s="229">
        <f t="shared" si="21"/>
        <v>97680</v>
      </c>
      <c r="L164" s="229">
        <f t="shared" si="21"/>
        <v>732948</v>
      </c>
      <c r="M164" s="229">
        <f t="shared" si="21"/>
        <v>496254.56</v>
      </c>
      <c r="N164" s="229">
        <f t="shared" si="21"/>
        <v>248127.28</v>
      </c>
      <c r="O164" s="229">
        <f t="shared" si="21"/>
        <v>196575.61</v>
      </c>
      <c r="P164" s="229">
        <f t="shared" si="21"/>
        <v>0</v>
      </c>
      <c r="Q164" s="229">
        <f t="shared" si="21"/>
        <v>29002.959999999999</v>
      </c>
      <c r="R164" s="229">
        <f t="shared" si="21"/>
        <v>530484</v>
      </c>
      <c r="S164" s="229">
        <f t="shared" si="21"/>
        <v>0</v>
      </c>
      <c r="T164" s="229">
        <f t="shared" si="21"/>
        <v>0</v>
      </c>
      <c r="U164" s="229">
        <f t="shared" si="21"/>
        <v>24384</v>
      </c>
      <c r="V164" s="229">
        <f t="shared" si="21"/>
        <v>0</v>
      </c>
      <c r="W164" s="229">
        <f t="shared" si="21"/>
        <v>0</v>
      </c>
      <c r="X164" s="229">
        <f t="shared" si="21"/>
        <v>0</v>
      </c>
      <c r="Y164" s="229">
        <f t="shared" si="21"/>
        <v>0</v>
      </c>
      <c r="Z164" s="229">
        <f t="shared" si="21"/>
        <v>23364</v>
      </c>
      <c r="AA164" s="229">
        <f t="shared" si="21"/>
        <v>0</v>
      </c>
      <c r="AB164" s="229">
        <f t="shared" si="21"/>
        <v>0</v>
      </c>
      <c r="AC164" s="229">
        <f t="shared" si="21"/>
        <v>0</v>
      </c>
      <c r="AD164" s="229">
        <f t="shared" si="21"/>
        <v>1020</v>
      </c>
      <c r="AE164" s="229">
        <f t="shared" si="21"/>
        <v>0</v>
      </c>
      <c r="AF164" s="229">
        <f t="shared" si="21"/>
        <v>0</v>
      </c>
    </row>
    <row r="165" spans="1:32" ht="14.25" customHeight="1">
      <c r="A165" s="11" t="s">
        <v>435</v>
      </c>
      <c r="B165" s="11" t="s">
        <v>290</v>
      </c>
      <c r="C165" s="11" t="s">
        <v>290</v>
      </c>
      <c r="D165" s="11" t="s">
        <v>509</v>
      </c>
      <c r="E165" s="11" t="s">
        <v>440</v>
      </c>
      <c r="F165" s="229">
        <v>2911032</v>
      </c>
      <c r="G165" s="229">
        <v>2910012</v>
      </c>
      <c r="H165" s="229">
        <v>1893000</v>
      </c>
      <c r="I165" s="229">
        <v>186384</v>
      </c>
      <c r="J165" s="230">
        <v>0</v>
      </c>
      <c r="K165" s="229">
        <v>97680</v>
      </c>
      <c r="L165" s="229">
        <v>732948</v>
      </c>
      <c r="M165" s="229">
        <v>0</v>
      </c>
      <c r="N165" s="229">
        <v>0</v>
      </c>
      <c r="O165" s="229">
        <v>0</v>
      </c>
      <c r="P165" s="229">
        <v>0</v>
      </c>
      <c r="Q165" s="229">
        <v>0</v>
      </c>
      <c r="R165" s="229">
        <v>0</v>
      </c>
      <c r="S165" s="229">
        <v>0</v>
      </c>
      <c r="T165" s="229">
        <v>0</v>
      </c>
      <c r="U165" s="229">
        <v>1020</v>
      </c>
      <c r="V165" s="229">
        <v>0</v>
      </c>
      <c r="W165" s="229">
        <v>0</v>
      </c>
      <c r="X165" s="229">
        <v>0</v>
      </c>
      <c r="Y165" s="229">
        <v>0</v>
      </c>
      <c r="Z165" s="229">
        <v>0</v>
      </c>
      <c r="AA165" s="229">
        <v>0</v>
      </c>
      <c r="AB165" s="229">
        <v>0</v>
      </c>
      <c r="AC165" s="229">
        <v>0</v>
      </c>
      <c r="AD165" s="229">
        <v>1020</v>
      </c>
      <c r="AE165" s="229">
        <v>0</v>
      </c>
      <c r="AF165" s="229">
        <v>0</v>
      </c>
    </row>
    <row r="166" spans="1:32" ht="14.25" customHeight="1">
      <c r="A166" s="11" t="s">
        <v>282</v>
      </c>
      <c r="B166" s="11" t="s">
        <v>279</v>
      </c>
      <c r="C166" s="11" t="s">
        <v>279</v>
      </c>
      <c r="D166" s="11" t="s">
        <v>509</v>
      </c>
      <c r="E166" s="11" t="s">
        <v>283</v>
      </c>
      <c r="F166" s="229">
        <v>496254.56</v>
      </c>
      <c r="G166" s="229">
        <v>496254.56</v>
      </c>
      <c r="H166" s="229">
        <v>0</v>
      </c>
      <c r="I166" s="229">
        <v>0</v>
      </c>
      <c r="J166" s="230">
        <v>0</v>
      </c>
      <c r="K166" s="229">
        <v>0</v>
      </c>
      <c r="L166" s="229">
        <v>0</v>
      </c>
      <c r="M166" s="229">
        <v>496254.56</v>
      </c>
      <c r="N166" s="229">
        <v>0</v>
      </c>
      <c r="O166" s="229">
        <v>0</v>
      </c>
      <c r="P166" s="229">
        <v>0</v>
      </c>
      <c r="Q166" s="229">
        <v>0</v>
      </c>
      <c r="R166" s="229">
        <v>0</v>
      </c>
      <c r="S166" s="229">
        <v>0</v>
      </c>
      <c r="T166" s="229">
        <v>0</v>
      </c>
      <c r="U166" s="229">
        <v>0</v>
      </c>
      <c r="V166" s="229">
        <v>0</v>
      </c>
      <c r="W166" s="229">
        <v>0</v>
      </c>
      <c r="X166" s="229">
        <v>0</v>
      </c>
      <c r="Y166" s="229">
        <v>0</v>
      </c>
      <c r="Z166" s="229">
        <v>0</v>
      </c>
      <c r="AA166" s="229">
        <v>0</v>
      </c>
      <c r="AB166" s="229">
        <v>0</v>
      </c>
      <c r="AC166" s="229">
        <v>0</v>
      </c>
      <c r="AD166" s="229">
        <v>0</v>
      </c>
      <c r="AE166" s="229">
        <v>0</v>
      </c>
      <c r="AF166" s="229">
        <v>0</v>
      </c>
    </row>
    <row r="167" spans="1:32" ht="14.25" customHeight="1">
      <c r="A167" s="11" t="s">
        <v>282</v>
      </c>
      <c r="B167" s="11" t="s">
        <v>279</v>
      </c>
      <c r="C167" s="11" t="s">
        <v>278</v>
      </c>
      <c r="D167" s="11" t="s">
        <v>509</v>
      </c>
      <c r="E167" s="11" t="s">
        <v>284</v>
      </c>
      <c r="F167" s="229">
        <v>248127.28</v>
      </c>
      <c r="G167" s="229">
        <v>248127.28</v>
      </c>
      <c r="H167" s="229">
        <v>0</v>
      </c>
      <c r="I167" s="229">
        <v>0</v>
      </c>
      <c r="J167" s="230">
        <v>0</v>
      </c>
      <c r="K167" s="229">
        <v>0</v>
      </c>
      <c r="L167" s="229">
        <v>0</v>
      </c>
      <c r="M167" s="229">
        <v>0</v>
      </c>
      <c r="N167" s="229">
        <v>248127.28</v>
      </c>
      <c r="O167" s="229">
        <v>0</v>
      </c>
      <c r="P167" s="229">
        <v>0</v>
      </c>
      <c r="Q167" s="229">
        <v>0</v>
      </c>
      <c r="R167" s="229">
        <v>0</v>
      </c>
      <c r="S167" s="229">
        <v>0</v>
      </c>
      <c r="T167" s="229">
        <v>0</v>
      </c>
      <c r="U167" s="229">
        <v>0</v>
      </c>
      <c r="V167" s="229">
        <v>0</v>
      </c>
      <c r="W167" s="229">
        <v>0</v>
      </c>
      <c r="X167" s="229">
        <v>0</v>
      </c>
      <c r="Y167" s="229">
        <v>0</v>
      </c>
      <c r="Z167" s="229">
        <v>0</v>
      </c>
      <c r="AA167" s="229">
        <v>0</v>
      </c>
      <c r="AB167" s="229">
        <v>0</v>
      </c>
      <c r="AC167" s="229">
        <v>0</v>
      </c>
      <c r="AD167" s="229">
        <v>0</v>
      </c>
      <c r="AE167" s="229">
        <v>0</v>
      </c>
      <c r="AF167" s="229">
        <v>0</v>
      </c>
    </row>
    <row r="168" spans="1:32" ht="14.25" customHeight="1">
      <c r="A168" s="11" t="s">
        <v>282</v>
      </c>
      <c r="B168" s="11" t="s">
        <v>452</v>
      </c>
      <c r="C168" s="11" t="s">
        <v>281</v>
      </c>
      <c r="D168" s="11" t="s">
        <v>509</v>
      </c>
      <c r="E168" s="11" t="s">
        <v>455</v>
      </c>
      <c r="F168" s="229">
        <v>23364</v>
      </c>
      <c r="G168" s="229">
        <v>0</v>
      </c>
      <c r="H168" s="229">
        <v>0</v>
      </c>
      <c r="I168" s="229">
        <v>0</v>
      </c>
      <c r="J168" s="230">
        <v>0</v>
      </c>
      <c r="K168" s="229">
        <v>0</v>
      </c>
      <c r="L168" s="229">
        <v>0</v>
      </c>
      <c r="M168" s="229">
        <v>0</v>
      </c>
      <c r="N168" s="229">
        <v>0</v>
      </c>
      <c r="O168" s="229">
        <v>0</v>
      </c>
      <c r="P168" s="229">
        <v>0</v>
      </c>
      <c r="Q168" s="229">
        <v>0</v>
      </c>
      <c r="R168" s="229">
        <v>0</v>
      </c>
      <c r="S168" s="229">
        <v>0</v>
      </c>
      <c r="T168" s="229">
        <v>0</v>
      </c>
      <c r="U168" s="229">
        <v>23364</v>
      </c>
      <c r="V168" s="229">
        <v>0</v>
      </c>
      <c r="W168" s="229">
        <v>0</v>
      </c>
      <c r="X168" s="229">
        <v>0</v>
      </c>
      <c r="Y168" s="229">
        <v>0</v>
      </c>
      <c r="Z168" s="229">
        <v>23364</v>
      </c>
      <c r="AA168" s="229">
        <v>0</v>
      </c>
      <c r="AB168" s="229">
        <v>0</v>
      </c>
      <c r="AC168" s="229">
        <v>0</v>
      </c>
      <c r="AD168" s="229">
        <v>0</v>
      </c>
      <c r="AE168" s="229">
        <v>0</v>
      </c>
      <c r="AF168" s="229">
        <v>0</v>
      </c>
    </row>
    <row r="169" spans="1:32" ht="14.25" customHeight="1">
      <c r="A169" s="11" t="s">
        <v>282</v>
      </c>
      <c r="B169" s="11" t="s">
        <v>281</v>
      </c>
      <c r="C169" s="11" t="s">
        <v>277</v>
      </c>
      <c r="D169" s="11" t="s">
        <v>509</v>
      </c>
      <c r="E169" s="11" t="s">
        <v>285</v>
      </c>
      <c r="F169" s="229">
        <v>29002.959999999999</v>
      </c>
      <c r="G169" s="229">
        <v>29002.959999999999</v>
      </c>
      <c r="H169" s="229">
        <v>0</v>
      </c>
      <c r="I169" s="229">
        <v>0</v>
      </c>
      <c r="J169" s="230">
        <v>0</v>
      </c>
      <c r="K169" s="229">
        <v>0</v>
      </c>
      <c r="L169" s="229">
        <v>0</v>
      </c>
      <c r="M169" s="229">
        <v>0</v>
      </c>
      <c r="N169" s="229">
        <v>0</v>
      </c>
      <c r="O169" s="229">
        <v>0</v>
      </c>
      <c r="P169" s="229">
        <v>0</v>
      </c>
      <c r="Q169" s="229">
        <v>29002.959999999999</v>
      </c>
      <c r="R169" s="229">
        <v>0</v>
      </c>
      <c r="S169" s="229">
        <v>0</v>
      </c>
      <c r="T169" s="229">
        <v>0</v>
      </c>
      <c r="U169" s="229">
        <v>0</v>
      </c>
      <c r="V169" s="229">
        <v>0</v>
      </c>
      <c r="W169" s="229">
        <v>0</v>
      </c>
      <c r="X169" s="229">
        <v>0</v>
      </c>
      <c r="Y169" s="229">
        <v>0</v>
      </c>
      <c r="Z169" s="229">
        <v>0</v>
      </c>
      <c r="AA169" s="229">
        <v>0</v>
      </c>
      <c r="AB169" s="229">
        <v>0</v>
      </c>
      <c r="AC169" s="229">
        <v>0</v>
      </c>
      <c r="AD169" s="229">
        <v>0</v>
      </c>
      <c r="AE169" s="229">
        <v>0</v>
      </c>
      <c r="AF169" s="229">
        <v>0</v>
      </c>
    </row>
    <row r="170" spans="1:32" ht="14.25" customHeight="1">
      <c r="A170" s="11" t="s">
        <v>286</v>
      </c>
      <c r="B170" s="11" t="s">
        <v>287</v>
      </c>
      <c r="C170" s="11" t="s">
        <v>290</v>
      </c>
      <c r="D170" s="11" t="s">
        <v>509</v>
      </c>
      <c r="E170" s="11" t="s">
        <v>448</v>
      </c>
      <c r="F170" s="229">
        <v>196575.61</v>
      </c>
      <c r="G170" s="229">
        <v>196575.61</v>
      </c>
      <c r="H170" s="229">
        <v>0</v>
      </c>
      <c r="I170" s="229">
        <v>0</v>
      </c>
      <c r="J170" s="230">
        <v>0</v>
      </c>
      <c r="K170" s="229">
        <v>0</v>
      </c>
      <c r="L170" s="229">
        <v>0</v>
      </c>
      <c r="M170" s="229">
        <v>0</v>
      </c>
      <c r="N170" s="229">
        <v>0</v>
      </c>
      <c r="O170" s="229">
        <v>196575.61</v>
      </c>
      <c r="P170" s="229">
        <v>0</v>
      </c>
      <c r="Q170" s="229">
        <v>0</v>
      </c>
      <c r="R170" s="229">
        <v>0</v>
      </c>
      <c r="S170" s="229">
        <v>0</v>
      </c>
      <c r="T170" s="229">
        <v>0</v>
      </c>
      <c r="U170" s="229">
        <v>0</v>
      </c>
      <c r="V170" s="229">
        <v>0</v>
      </c>
      <c r="W170" s="229">
        <v>0</v>
      </c>
      <c r="X170" s="229">
        <v>0</v>
      </c>
      <c r="Y170" s="229">
        <v>0</v>
      </c>
      <c r="Z170" s="229">
        <v>0</v>
      </c>
      <c r="AA170" s="229">
        <v>0</v>
      </c>
      <c r="AB170" s="229">
        <v>0</v>
      </c>
      <c r="AC170" s="229">
        <v>0</v>
      </c>
      <c r="AD170" s="229">
        <v>0</v>
      </c>
      <c r="AE170" s="229">
        <v>0</v>
      </c>
      <c r="AF170" s="229">
        <v>0</v>
      </c>
    </row>
    <row r="171" spans="1:32" ht="14.25" customHeight="1">
      <c r="A171" s="11" t="s">
        <v>289</v>
      </c>
      <c r="B171" s="11" t="s">
        <v>290</v>
      </c>
      <c r="C171" s="11" t="s">
        <v>277</v>
      </c>
      <c r="D171" s="11" t="s">
        <v>509</v>
      </c>
      <c r="E171" s="11" t="s">
        <v>291</v>
      </c>
      <c r="F171" s="229">
        <v>530484</v>
      </c>
      <c r="G171" s="229">
        <v>530484</v>
      </c>
      <c r="H171" s="229">
        <v>0</v>
      </c>
      <c r="I171" s="229">
        <v>0</v>
      </c>
      <c r="J171" s="230">
        <v>0</v>
      </c>
      <c r="K171" s="229">
        <v>0</v>
      </c>
      <c r="L171" s="229">
        <v>0</v>
      </c>
      <c r="M171" s="229">
        <v>0</v>
      </c>
      <c r="N171" s="229">
        <v>0</v>
      </c>
      <c r="O171" s="229">
        <v>0</v>
      </c>
      <c r="P171" s="229">
        <v>0</v>
      </c>
      <c r="Q171" s="229">
        <v>0</v>
      </c>
      <c r="R171" s="229">
        <v>530484</v>
      </c>
      <c r="S171" s="229">
        <v>0</v>
      </c>
      <c r="T171" s="229">
        <v>0</v>
      </c>
      <c r="U171" s="229">
        <v>0</v>
      </c>
      <c r="V171" s="229">
        <v>0</v>
      </c>
      <c r="W171" s="229">
        <v>0</v>
      </c>
      <c r="X171" s="229">
        <v>0</v>
      </c>
      <c r="Y171" s="229">
        <v>0</v>
      </c>
      <c r="Z171" s="229">
        <v>0</v>
      </c>
      <c r="AA171" s="229">
        <v>0</v>
      </c>
      <c r="AB171" s="229">
        <v>0</v>
      </c>
      <c r="AC171" s="229">
        <v>0</v>
      </c>
      <c r="AD171" s="229">
        <v>0</v>
      </c>
      <c r="AE171" s="229">
        <v>0</v>
      </c>
      <c r="AF171" s="229">
        <v>0</v>
      </c>
    </row>
    <row r="172" spans="1:32" ht="14.25" customHeight="1">
      <c r="A172" s="11"/>
      <c r="B172" s="11"/>
      <c r="C172" s="11"/>
      <c r="D172" s="11" t="s">
        <v>510</v>
      </c>
      <c r="E172" s="11" t="s">
        <v>511</v>
      </c>
      <c r="F172" s="229">
        <f t="shared" ref="F172:AF172" si="22">SUM(F173:F179)</f>
        <v>6343941.580000001</v>
      </c>
      <c r="G172" s="229">
        <f t="shared" si="22"/>
        <v>6263152.9000000013</v>
      </c>
      <c r="H172" s="229">
        <f t="shared" si="22"/>
        <v>2492700</v>
      </c>
      <c r="I172" s="229">
        <f t="shared" si="22"/>
        <v>501120</v>
      </c>
      <c r="J172" s="230">
        <f t="shared" si="22"/>
        <v>0</v>
      </c>
      <c r="K172" s="229">
        <f t="shared" si="22"/>
        <v>139920</v>
      </c>
      <c r="L172" s="229">
        <f t="shared" si="22"/>
        <v>1043652</v>
      </c>
      <c r="M172" s="229">
        <f t="shared" si="22"/>
        <v>671962.56</v>
      </c>
      <c r="N172" s="229">
        <f t="shared" si="22"/>
        <v>335981.28</v>
      </c>
      <c r="O172" s="229">
        <f t="shared" si="22"/>
        <v>281780.95</v>
      </c>
      <c r="P172" s="229">
        <f t="shared" si="22"/>
        <v>0</v>
      </c>
      <c r="Q172" s="229">
        <f t="shared" si="22"/>
        <v>41500.11</v>
      </c>
      <c r="R172" s="229">
        <f t="shared" si="22"/>
        <v>754536</v>
      </c>
      <c r="S172" s="229">
        <f t="shared" si="22"/>
        <v>0</v>
      </c>
      <c r="T172" s="229">
        <f t="shared" si="22"/>
        <v>0</v>
      </c>
      <c r="U172" s="229">
        <f t="shared" si="22"/>
        <v>80788.679999999993</v>
      </c>
      <c r="V172" s="229">
        <f t="shared" si="22"/>
        <v>0</v>
      </c>
      <c r="W172" s="229">
        <f t="shared" si="22"/>
        <v>0</v>
      </c>
      <c r="X172" s="229">
        <f t="shared" si="22"/>
        <v>0</v>
      </c>
      <c r="Y172" s="229">
        <f t="shared" si="22"/>
        <v>0</v>
      </c>
      <c r="Z172" s="229">
        <f t="shared" si="22"/>
        <v>79708.679999999993</v>
      </c>
      <c r="AA172" s="229">
        <f t="shared" si="22"/>
        <v>0</v>
      </c>
      <c r="AB172" s="229">
        <f t="shared" si="22"/>
        <v>0</v>
      </c>
      <c r="AC172" s="229">
        <f t="shared" si="22"/>
        <v>0</v>
      </c>
      <c r="AD172" s="229">
        <f t="shared" si="22"/>
        <v>1080</v>
      </c>
      <c r="AE172" s="229">
        <f t="shared" si="22"/>
        <v>0</v>
      </c>
      <c r="AF172" s="229">
        <f t="shared" si="22"/>
        <v>0</v>
      </c>
    </row>
    <row r="173" spans="1:32" ht="14.25" customHeight="1">
      <c r="A173" s="11" t="s">
        <v>435</v>
      </c>
      <c r="B173" s="11" t="s">
        <v>290</v>
      </c>
      <c r="C173" s="11" t="s">
        <v>290</v>
      </c>
      <c r="D173" s="11" t="s">
        <v>512</v>
      </c>
      <c r="E173" s="11" t="s">
        <v>440</v>
      </c>
      <c r="F173" s="229">
        <v>4185328.68</v>
      </c>
      <c r="G173" s="229">
        <v>4177392</v>
      </c>
      <c r="H173" s="229">
        <v>2492700</v>
      </c>
      <c r="I173" s="229">
        <v>501120</v>
      </c>
      <c r="J173" s="230">
        <v>0</v>
      </c>
      <c r="K173" s="229">
        <v>139920</v>
      </c>
      <c r="L173" s="229">
        <v>1043652</v>
      </c>
      <c r="M173" s="229">
        <v>0</v>
      </c>
      <c r="N173" s="229">
        <v>0</v>
      </c>
      <c r="O173" s="229">
        <v>0</v>
      </c>
      <c r="P173" s="229">
        <v>0</v>
      </c>
      <c r="Q173" s="229">
        <v>0</v>
      </c>
      <c r="R173" s="229">
        <v>0</v>
      </c>
      <c r="S173" s="229">
        <v>0</v>
      </c>
      <c r="T173" s="229">
        <v>0</v>
      </c>
      <c r="U173" s="229">
        <v>7936.68</v>
      </c>
      <c r="V173" s="229">
        <v>0</v>
      </c>
      <c r="W173" s="229">
        <v>0</v>
      </c>
      <c r="X173" s="229">
        <v>0</v>
      </c>
      <c r="Y173" s="229">
        <v>0</v>
      </c>
      <c r="Z173" s="229">
        <v>6856.68</v>
      </c>
      <c r="AA173" s="229">
        <v>0</v>
      </c>
      <c r="AB173" s="229">
        <v>0</v>
      </c>
      <c r="AC173" s="229">
        <v>0</v>
      </c>
      <c r="AD173" s="229">
        <v>1080</v>
      </c>
      <c r="AE173" s="229">
        <v>0</v>
      </c>
      <c r="AF173" s="229">
        <v>0</v>
      </c>
    </row>
    <row r="174" spans="1:32" ht="14.25" customHeight="1">
      <c r="A174" s="11" t="s">
        <v>282</v>
      </c>
      <c r="B174" s="11" t="s">
        <v>279</v>
      </c>
      <c r="C174" s="11" t="s">
        <v>279</v>
      </c>
      <c r="D174" s="11" t="s">
        <v>512</v>
      </c>
      <c r="E174" s="11" t="s">
        <v>283</v>
      </c>
      <c r="F174" s="229">
        <v>671962.56</v>
      </c>
      <c r="G174" s="229">
        <v>671962.56</v>
      </c>
      <c r="H174" s="229">
        <v>0</v>
      </c>
      <c r="I174" s="229">
        <v>0</v>
      </c>
      <c r="J174" s="230">
        <v>0</v>
      </c>
      <c r="K174" s="229">
        <v>0</v>
      </c>
      <c r="L174" s="229">
        <v>0</v>
      </c>
      <c r="M174" s="229">
        <v>671962.56</v>
      </c>
      <c r="N174" s="229">
        <v>0</v>
      </c>
      <c r="O174" s="229">
        <v>0</v>
      </c>
      <c r="P174" s="229">
        <v>0</v>
      </c>
      <c r="Q174" s="229">
        <v>0</v>
      </c>
      <c r="R174" s="229">
        <v>0</v>
      </c>
      <c r="S174" s="229">
        <v>0</v>
      </c>
      <c r="T174" s="229">
        <v>0</v>
      </c>
      <c r="U174" s="229">
        <v>0</v>
      </c>
      <c r="V174" s="229">
        <v>0</v>
      </c>
      <c r="W174" s="229">
        <v>0</v>
      </c>
      <c r="X174" s="229">
        <v>0</v>
      </c>
      <c r="Y174" s="229">
        <v>0</v>
      </c>
      <c r="Z174" s="229">
        <v>0</v>
      </c>
      <c r="AA174" s="229">
        <v>0</v>
      </c>
      <c r="AB174" s="229">
        <v>0</v>
      </c>
      <c r="AC174" s="229">
        <v>0</v>
      </c>
      <c r="AD174" s="229">
        <v>0</v>
      </c>
      <c r="AE174" s="229">
        <v>0</v>
      </c>
      <c r="AF174" s="229">
        <v>0</v>
      </c>
    </row>
    <row r="175" spans="1:32" ht="14.25" customHeight="1">
      <c r="A175" s="11" t="s">
        <v>282</v>
      </c>
      <c r="B175" s="11" t="s">
        <v>279</v>
      </c>
      <c r="C175" s="11" t="s">
        <v>278</v>
      </c>
      <c r="D175" s="11" t="s">
        <v>512</v>
      </c>
      <c r="E175" s="11" t="s">
        <v>284</v>
      </c>
      <c r="F175" s="229">
        <v>335981.28</v>
      </c>
      <c r="G175" s="229">
        <v>335981.28</v>
      </c>
      <c r="H175" s="229">
        <v>0</v>
      </c>
      <c r="I175" s="229">
        <v>0</v>
      </c>
      <c r="J175" s="230">
        <v>0</v>
      </c>
      <c r="K175" s="229">
        <v>0</v>
      </c>
      <c r="L175" s="229">
        <v>0</v>
      </c>
      <c r="M175" s="229">
        <v>0</v>
      </c>
      <c r="N175" s="229">
        <v>335981.28</v>
      </c>
      <c r="O175" s="229">
        <v>0</v>
      </c>
      <c r="P175" s="229">
        <v>0</v>
      </c>
      <c r="Q175" s="229">
        <v>0</v>
      </c>
      <c r="R175" s="229">
        <v>0</v>
      </c>
      <c r="S175" s="229">
        <v>0</v>
      </c>
      <c r="T175" s="229">
        <v>0</v>
      </c>
      <c r="U175" s="229">
        <v>0</v>
      </c>
      <c r="V175" s="229">
        <v>0</v>
      </c>
      <c r="W175" s="229">
        <v>0</v>
      </c>
      <c r="X175" s="229">
        <v>0</v>
      </c>
      <c r="Y175" s="229">
        <v>0</v>
      </c>
      <c r="Z175" s="229">
        <v>0</v>
      </c>
      <c r="AA175" s="229">
        <v>0</v>
      </c>
      <c r="AB175" s="229">
        <v>0</v>
      </c>
      <c r="AC175" s="229">
        <v>0</v>
      </c>
      <c r="AD175" s="229">
        <v>0</v>
      </c>
      <c r="AE175" s="229">
        <v>0</v>
      </c>
      <c r="AF175" s="229">
        <v>0</v>
      </c>
    </row>
    <row r="176" spans="1:32" ht="14.25" customHeight="1">
      <c r="A176" s="11" t="s">
        <v>282</v>
      </c>
      <c r="B176" s="11" t="s">
        <v>452</v>
      </c>
      <c r="C176" s="11" t="s">
        <v>281</v>
      </c>
      <c r="D176" s="11" t="s">
        <v>512</v>
      </c>
      <c r="E176" s="11" t="s">
        <v>455</v>
      </c>
      <c r="F176" s="229">
        <v>72852</v>
      </c>
      <c r="G176" s="229">
        <v>0</v>
      </c>
      <c r="H176" s="229">
        <v>0</v>
      </c>
      <c r="I176" s="229">
        <v>0</v>
      </c>
      <c r="J176" s="230">
        <v>0</v>
      </c>
      <c r="K176" s="229">
        <v>0</v>
      </c>
      <c r="L176" s="229">
        <v>0</v>
      </c>
      <c r="M176" s="229">
        <v>0</v>
      </c>
      <c r="N176" s="229">
        <v>0</v>
      </c>
      <c r="O176" s="229">
        <v>0</v>
      </c>
      <c r="P176" s="229">
        <v>0</v>
      </c>
      <c r="Q176" s="229">
        <v>0</v>
      </c>
      <c r="R176" s="229">
        <v>0</v>
      </c>
      <c r="S176" s="229">
        <v>0</v>
      </c>
      <c r="T176" s="229">
        <v>0</v>
      </c>
      <c r="U176" s="229">
        <v>72852</v>
      </c>
      <c r="V176" s="229">
        <v>0</v>
      </c>
      <c r="W176" s="229">
        <v>0</v>
      </c>
      <c r="X176" s="229">
        <v>0</v>
      </c>
      <c r="Y176" s="229">
        <v>0</v>
      </c>
      <c r="Z176" s="229">
        <v>72852</v>
      </c>
      <c r="AA176" s="229">
        <v>0</v>
      </c>
      <c r="AB176" s="229">
        <v>0</v>
      </c>
      <c r="AC176" s="229">
        <v>0</v>
      </c>
      <c r="AD176" s="229">
        <v>0</v>
      </c>
      <c r="AE176" s="229">
        <v>0</v>
      </c>
      <c r="AF176" s="229">
        <v>0</v>
      </c>
    </row>
    <row r="177" spans="1:32" ht="14.25" customHeight="1">
      <c r="A177" s="11" t="s">
        <v>282</v>
      </c>
      <c r="B177" s="11" t="s">
        <v>281</v>
      </c>
      <c r="C177" s="11" t="s">
        <v>277</v>
      </c>
      <c r="D177" s="11" t="s">
        <v>512</v>
      </c>
      <c r="E177" s="11" t="s">
        <v>285</v>
      </c>
      <c r="F177" s="229">
        <v>41500.11</v>
      </c>
      <c r="G177" s="229">
        <v>41500.11</v>
      </c>
      <c r="H177" s="229">
        <v>0</v>
      </c>
      <c r="I177" s="229">
        <v>0</v>
      </c>
      <c r="J177" s="230">
        <v>0</v>
      </c>
      <c r="K177" s="229">
        <v>0</v>
      </c>
      <c r="L177" s="229">
        <v>0</v>
      </c>
      <c r="M177" s="229">
        <v>0</v>
      </c>
      <c r="N177" s="229">
        <v>0</v>
      </c>
      <c r="O177" s="229">
        <v>0</v>
      </c>
      <c r="P177" s="229">
        <v>0</v>
      </c>
      <c r="Q177" s="229">
        <v>41500.11</v>
      </c>
      <c r="R177" s="229">
        <v>0</v>
      </c>
      <c r="S177" s="229">
        <v>0</v>
      </c>
      <c r="T177" s="229">
        <v>0</v>
      </c>
      <c r="U177" s="229">
        <v>0</v>
      </c>
      <c r="V177" s="229">
        <v>0</v>
      </c>
      <c r="W177" s="229">
        <v>0</v>
      </c>
      <c r="X177" s="229">
        <v>0</v>
      </c>
      <c r="Y177" s="229">
        <v>0</v>
      </c>
      <c r="Z177" s="229">
        <v>0</v>
      </c>
      <c r="AA177" s="229">
        <v>0</v>
      </c>
      <c r="AB177" s="229">
        <v>0</v>
      </c>
      <c r="AC177" s="229">
        <v>0</v>
      </c>
      <c r="AD177" s="229">
        <v>0</v>
      </c>
      <c r="AE177" s="229">
        <v>0</v>
      </c>
      <c r="AF177" s="229">
        <v>0</v>
      </c>
    </row>
    <row r="178" spans="1:32" ht="14.25" customHeight="1">
      <c r="A178" s="11" t="s">
        <v>286</v>
      </c>
      <c r="B178" s="11" t="s">
        <v>287</v>
      </c>
      <c r="C178" s="11" t="s">
        <v>290</v>
      </c>
      <c r="D178" s="11" t="s">
        <v>512</v>
      </c>
      <c r="E178" s="11" t="s">
        <v>448</v>
      </c>
      <c r="F178" s="229">
        <v>281780.95</v>
      </c>
      <c r="G178" s="229">
        <v>281780.95</v>
      </c>
      <c r="H178" s="229">
        <v>0</v>
      </c>
      <c r="I178" s="229">
        <v>0</v>
      </c>
      <c r="J178" s="230">
        <v>0</v>
      </c>
      <c r="K178" s="229">
        <v>0</v>
      </c>
      <c r="L178" s="229">
        <v>0</v>
      </c>
      <c r="M178" s="229">
        <v>0</v>
      </c>
      <c r="N178" s="229">
        <v>0</v>
      </c>
      <c r="O178" s="229">
        <v>281780.95</v>
      </c>
      <c r="P178" s="229">
        <v>0</v>
      </c>
      <c r="Q178" s="229">
        <v>0</v>
      </c>
      <c r="R178" s="229">
        <v>0</v>
      </c>
      <c r="S178" s="229">
        <v>0</v>
      </c>
      <c r="T178" s="229">
        <v>0</v>
      </c>
      <c r="U178" s="229">
        <v>0</v>
      </c>
      <c r="V178" s="229">
        <v>0</v>
      </c>
      <c r="W178" s="229">
        <v>0</v>
      </c>
      <c r="X178" s="229">
        <v>0</v>
      </c>
      <c r="Y178" s="229">
        <v>0</v>
      </c>
      <c r="Z178" s="229">
        <v>0</v>
      </c>
      <c r="AA178" s="229">
        <v>0</v>
      </c>
      <c r="AB178" s="229">
        <v>0</v>
      </c>
      <c r="AC178" s="229">
        <v>0</v>
      </c>
      <c r="AD178" s="229">
        <v>0</v>
      </c>
      <c r="AE178" s="229">
        <v>0</v>
      </c>
      <c r="AF178" s="229">
        <v>0</v>
      </c>
    </row>
    <row r="179" spans="1:32" ht="14.25" customHeight="1">
      <c r="A179" s="11" t="s">
        <v>289</v>
      </c>
      <c r="B179" s="11" t="s">
        <v>290</v>
      </c>
      <c r="C179" s="11" t="s">
        <v>277</v>
      </c>
      <c r="D179" s="11" t="s">
        <v>512</v>
      </c>
      <c r="E179" s="11" t="s">
        <v>291</v>
      </c>
      <c r="F179" s="229">
        <v>754536</v>
      </c>
      <c r="G179" s="229">
        <v>754536</v>
      </c>
      <c r="H179" s="229">
        <v>0</v>
      </c>
      <c r="I179" s="229">
        <v>0</v>
      </c>
      <c r="J179" s="230">
        <v>0</v>
      </c>
      <c r="K179" s="229">
        <v>0</v>
      </c>
      <c r="L179" s="229">
        <v>0</v>
      </c>
      <c r="M179" s="229">
        <v>0</v>
      </c>
      <c r="N179" s="229">
        <v>0</v>
      </c>
      <c r="O179" s="229">
        <v>0</v>
      </c>
      <c r="P179" s="229">
        <v>0</v>
      </c>
      <c r="Q179" s="229">
        <v>0</v>
      </c>
      <c r="R179" s="229">
        <v>754536</v>
      </c>
      <c r="S179" s="229">
        <v>0</v>
      </c>
      <c r="T179" s="229">
        <v>0</v>
      </c>
      <c r="U179" s="229">
        <v>0</v>
      </c>
      <c r="V179" s="229">
        <v>0</v>
      </c>
      <c r="W179" s="229">
        <v>0</v>
      </c>
      <c r="X179" s="229">
        <v>0</v>
      </c>
      <c r="Y179" s="229">
        <v>0</v>
      </c>
      <c r="Z179" s="229">
        <v>0</v>
      </c>
      <c r="AA179" s="229">
        <v>0</v>
      </c>
      <c r="AB179" s="229">
        <v>0</v>
      </c>
      <c r="AC179" s="229">
        <v>0</v>
      </c>
      <c r="AD179" s="229">
        <v>0</v>
      </c>
      <c r="AE179" s="229">
        <v>0</v>
      </c>
      <c r="AF179" s="229">
        <v>0</v>
      </c>
    </row>
    <row r="180" spans="1:32" ht="14.25" customHeight="1">
      <c r="A180" s="11"/>
      <c r="B180" s="11"/>
      <c r="C180" s="11"/>
      <c r="D180" s="11" t="s">
        <v>513</v>
      </c>
      <c r="E180" s="11" t="s">
        <v>514</v>
      </c>
      <c r="F180" s="229">
        <f t="shared" ref="F180:AF180" si="23">SUM(F181:F187)</f>
        <v>6704107.6399999987</v>
      </c>
      <c r="G180" s="229">
        <f t="shared" si="23"/>
        <v>6681857.8399999999</v>
      </c>
      <c r="H180" s="229">
        <f t="shared" si="23"/>
        <v>2599956</v>
      </c>
      <c r="I180" s="229">
        <f t="shared" si="23"/>
        <v>542268</v>
      </c>
      <c r="J180" s="230">
        <f t="shared" si="23"/>
        <v>0</v>
      </c>
      <c r="K180" s="229">
        <f t="shared" si="23"/>
        <v>158400</v>
      </c>
      <c r="L180" s="229">
        <f t="shared" si="23"/>
        <v>1150788</v>
      </c>
      <c r="M180" s="229">
        <f t="shared" si="23"/>
        <v>715375.2</v>
      </c>
      <c r="N180" s="229">
        <f t="shared" si="23"/>
        <v>357687.6</v>
      </c>
      <c r="O180" s="229">
        <f t="shared" si="23"/>
        <v>299791.52</v>
      </c>
      <c r="P180" s="229">
        <f t="shared" si="23"/>
        <v>0</v>
      </c>
      <c r="Q180" s="229">
        <f t="shared" si="23"/>
        <v>44231.519999999997</v>
      </c>
      <c r="R180" s="229">
        <f t="shared" si="23"/>
        <v>813360</v>
      </c>
      <c r="S180" s="229">
        <f t="shared" si="23"/>
        <v>0</v>
      </c>
      <c r="T180" s="229">
        <f t="shared" si="23"/>
        <v>0</v>
      </c>
      <c r="U180" s="229">
        <f t="shared" si="23"/>
        <v>22249.8</v>
      </c>
      <c r="V180" s="229">
        <f t="shared" si="23"/>
        <v>0</v>
      </c>
      <c r="W180" s="229">
        <f t="shared" si="23"/>
        <v>0</v>
      </c>
      <c r="X180" s="229">
        <f t="shared" si="23"/>
        <v>0</v>
      </c>
      <c r="Y180" s="229">
        <f t="shared" si="23"/>
        <v>0</v>
      </c>
      <c r="Z180" s="229">
        <f t="shared" si="23"/>
        <v>21169.8</v>
      </c>
      <c r="AA180" s="229">
        <f t="shared" si="23"/>
        <v>0</v>
      </c>
      <c r="AB180" s="229">
        <f t="shared" si="23"/>
        <v>0</v>
      </c>
      <c r="AC180" s="229">
        <f t="shared" si="23"/>
        <v>0</v>
      </c>
      <c r="AD180" s="229">
        <f t="shared" si="23"/>
        <v>1080</v>
      </c>
      <c r="AE180" s="229">
        <f t="shared" si="23"/>
        <v>0</v>
      </c>
      <c r="AF180" s="229">
        <f t="shared" si="23"/>
        <v>0</v>
      </c>
    </row>
    <row r="181" spans="1:32" ht="14.25" customHeight="1">
      <c r="A181" s="11" t="s">
        <v>435</v>
      </c>
      <c r="B181" s="11" t="s">
        <v>290</v>
      </c>
      <c r="C181" s="11" t="s">
        <v>276</v>
      </c>
      <c r="D181" s="11" t="s">
        <v>515</v>
      </c>
      <c r="E181" s="11" t="s">
        <v>465</v>
      </c>
      <c r="F181" s="229">
        <v>4452492</v>
      </c>
      <c r="G181" s="229">
        <v>4451412</v>
      </c>
      <c r="H181" s="229">
        <v>2599956</v>
      </c>
      <c r="I181" s="229">
        <v>542268</v>
      </c>
      <c r="J181" s="230">
        <v>0</v>
      </c>
      <c r="K181" s="229">
        <v>158400</v>
      </c>
      <c r="L181" s="229">
        <v>1150788</v>
      </c>
      <c r="M181" s="229">
        <v>0</v>
      </c>
      <c r="N181" s="229">
        <v>0</v>
      </c>
      <c r="O181" s="229">
        <v>0</v>
      </c>
      <c r="P181" s="229">
        <v>0</v>
      </c>
      <c r="Q181" s="229">
        <v>0</v>
      </c>
      <c r="R181" s="229">
        <v>0</v>
      </c>
      <c r="S181" s="229">
        <v>0</v>
      </c>
      <c r="T181" s="229">
        <v>0</v>
      </c>
      <c r="U181" s="229">
        <v>1080</v>
      </c>
      <c r="V181" s="229">
        <v>0</v>
      </c>
      <c r="W181" s="229">
        <v>0</v>
      </c>
      <c r="X181" s="229">
        <v>0</v>
      </c>
      <c r="Y181" s="229">
        <v>0</v>
      </c>
      <c r="Z181" s="229">
        <v>0</v>
      </c>
      <c r="AA181" s="229">
        <v>0</v>
      </c>
      <c r="AB181" s="229">
        <v>0</v>
      </c>
      <c r="AC181" s="229">
        <v>0</v>
      </c>
      <c r="AD181" s="229">
        <v>1080</v>
      </c>
      <c r="AE181" s="229">
        <v>0</v>
      </c>
      <c r="AF181" s="229">
        <v>0</v>
      </c>
    </row>
    <row r="182" spans="1:32" ht="14.25" customHeight="1">
      <c r="A182" s="11" t="s">
        <v>282</v>
      </c>
      <c r="B182" s="11" t="s">
        <v>279</v>
      </c>
      <c r="C182" s="11" t="s">
        <v>279</v>
      </c>
      <c r="D182" s="11" t="s">
        <v>515</v>
      </c>
      <c r="E182" s="11" t="s">
        <v>283</v>
      </c>
      <c r="F182" s="229">
        <v>715375.2</v>
      </c>
      <c r="G182" s="229">
        <v>715375.2</v>
      </c>
      <c r="H182" s="229">
        <v>0</v>
      </c>
      <c r="I182" s="229">
        <v>0</v>
      </c>
      <c r="J182" s="230">
        <v>0</v>
      </c>
      <c r="K182" s="229">
        <v>0</v>
      </c>
      <c r="L182" s="229">
        <v>0</v>
      </c>
      <c r="M182" s="229">
        <v>715375.2</v>
      </c>
      <c r="N182" s="229">
        <v>0</v>
      </c>
      <c r="O182" s="229">
        <v>0</v>
      </c>
      <c r="P182" s="229">
        <v>0</v>
      </c>
      <c r="Q182" s="229">
        <v>0</v>
      </c>
      <c r="R182" s="229">
        <v>0</v>
      </c>
      <c r="S182" s="229">
        <v>0</v>
      </c>
      <c r="T182" s="229">
        <v>0</v>
      </c>
      <c r="U182" s="229">
        <v>0</v>
      </c>
      <c r="V182" s="229">
        <v>0</v>
      </c>
      <c r="W182" s="229">
        <v>0</v>
      </c>
      <c r="X182" s="229">
        <v>0</v>
      </c>
      <c r="Y182" s="229">
        <v>0</v>
      </c>
      <c r="Z182" s="229">
        <v>0</v>
      </c>
      <c r="AA182" s="229">
        <v>0</v>
      </c>
      <c r="AB182" s="229">
        <v>0</v>
      </c>
      <c r="AC182" s="229">
        <v>0</v>
      </c>
      <c r="AD182" s="229">
        <v>0</v>
      </c>
      <c r="AE182" s="229">
        <v>0</v>
      </c>
      <c r="AF182" s="229">
        <v>0</v>
      </c>
    </row>
    <row r="183" spans="1:32" ht="14.25" customHeight="1">
      <c r="A183" s="11" t="s">
        <v>282</v>
      </c>
      <c r="B183" s="11" t="s">
        <v>279</v>
      </c>
      <c r="C183" s="11" t="s">
        <v>278</v>
      </c>
      <c r="D183" s="11" t="s">
        <v>515</v>
      </c>
      <c r="E183" s="11" t="s">
        <v>284</v>
      </c>
      <c r="F183" s="229">
        <v>357687.6</v>
      </c>
      <c r="G183" s="229">
        <v>357687.6</v>
      </c>
      <c r="H183" s="229">
        <v>0</v>
      </c>
      <c r="I183" s="229">
        <v>0</v>
      </c>
      <c r="J183" s="230">
        <v>0</v>
      </c>
      <c r="K183" s="229">
        <v>0</v>
      </c>
      <c r="L183" s="229">
        <v>0</v>
      </c>
      <c r="M183" s="229">
        <v>0</v>
      </c>
      <c r="N183" s="229">
        <v>357687.6</v>
      </c>
      <c r="O183" s="229">
        <v>0</v>
      </c>
      <c r="P183" s="229">
        <v>0</v>
      </c>
      <c r="Q183" s="229">
        <v>0</v>
      </c>
      <c r="R183" s="229">
        <v>0</v>
      </c>
      <c r="S183" s="229">
        <v>0</v>
      </c>
      <c r="T183" s="229">
        <v>0</v>
      </c>
      <c r="U183" s="229">
        <v>0</v>
      </c>
      <c r="V183" s="229">
        <v>0</v>
      </c>
      <c r="W183" s="229">
        <v>0</v>
      </c>
      <c r="X183" s="229">
        <v>0</v>
      </c>
      <c r="Y183" s="229">
        <v>0</v>
      </c>
      <c r="Z183" s="229">
        <v>0</v>
      </c>
      <c r="AA183" s="229">
        <v>0</v>
      </c>
      <c r="AB183" s="229">
        <v>0</v>
      </c>
      <c r="AC183" s="229">
        <v>0</v>
      </c>
      <c r="AD183" s="229">
        <v>0</v>
      </c>
      <c r="AE183" s="229">
        <v>0</v>
      </c>
      <c r="AF183" s="229">
        <v>0</v>
      </c>
    </row>
    <row r="184" spans="1:32" ht="14.25" customHeight="1">
      <c r="A184" s="11" t="s">
        <v>282</v>
      </c>
      <c r="B184" s="11" t="s">
        <v>452</v>
      </c>
      <c r="C184" s="11" t="s">
        <v>281</v>
      </c>
      <c r="D184" s="11" t="s">
        <v>515</v>
      </c>
      <c r="E184" s="11" t="s">
        <v>455</v>
      </c>
      <c r="F184" s="229">
        <v>21169.8</v>
      </c>
      <c r="G184" s="229">
        <v>0</v>
      </c>
      <c r="H184" s="229">
        <v>0</v>
      </c>
      <c r="I184" s="229">
        <v>0</v>
      </c>
      <c r="J184" s="230">
        <v>0</v>
      </c>
      <c r="K184" s="229">
        <v>0</v>
      </c>
      <c r="L184" s="229">
        <v>0</v>
      </c>
      <c r="M184" s="229">
        <v>0</v>
      </c>
      <c r="N184" s="229">
        <v>0</v>
      </c>
      <c r="O184" s="229">
        <v>0</v>
      </c>
      <c r="P184" s="229">
        <v>0</v>
      </c>
      <c r="Q184" s="229">
        <v>0</v>
      </c>
      <c r="R184" s="229">
        <v>0</v>
      </c>
      <c r="S184" s="229">
        <v>0</v>
      </c>
      <c r="T184" s="229">
        <v>0</v>
      </c>
      <c r="U184" s="229">
        <v>21169.8</v>
      </c>
      <c r="V184" s="229">
        <v>0</v>
      </c>
      <c r="W184" s="229">
        <v>0</v>
      </c>
      <c r="X184" s="229">
        <v>0</v>
      </c>
      <c r="Y184" s="229">
        <v>0</v>
      </c>
      <c r="Z184" s="229">
        <v>21169.8</v>
      </c>
      <c r="AA184" s="229">
        <v>0</v>
      </c>
      <c r="AB184" s="229">
        <v>0</v>
      </c>
      <c r="AC184" s="229">
        <v>0</v>
      </c>
      <c r="AD184" s="229">
        <v>0</v>
      </c>
      <c r="AE184" s="229">
        <v>0</v>
      </c>
      <c r="AF184" s="229">
        <v>0</v>
      </c>
    </row>
    <row r="185" spans="1:32" ht="14.25" customHeight="1">
      <c r="A185" s="11" t="s">
        <v>282</v>
      </c>
      <c r="B185" s="11" t="s">
        <v>281</v>
      </c>
      <c r="C185" s="11" t="s">
        <v>277</v>
      </c>
      <c r="D185" s="11" t="s">
        <v>515</v>
      </c>
      <c r="E185" s="11" t="s">
        <v>285</v>
      </c>
      <c r="F185" s="229">
        <v>44231.519999999997</v>
      </c>
      <c r="G185" s="229">
        <v>44231.519999999997</v>
      </c>
      <c r="H185" s="229">
        <v>0</v>
      </c>
      <c r="I185" s="229">
        <v>0</v>
      </c>
      <c r="J185" s="230">
        <v>0</v>
      </c>
      <c r="K185" s="229">
        <v>0</v>
      </c>
      <c r="L185" s="229">
        <v>0</v>
      </c>
      <c r="M185" s="229">
        <v>0</v>
      </c>
      <c r="N185" s="229">
        <v>0</v>
      </c>
      <c r="O185" s="229">
        <v>0</v>
      </c>
      <c r="P185" s="229">
        <v>0</v>
      </c>
      <c r="Q185" s="229">
        <v>44231.519999999997</v>
      </c>
      <c r="R185" s="229">
        <v>0</v>
      </c>
      <c r="S185" s="229">
        <v>0</v>
      </c>
      <c r="T185" s="229">
        <v>0</v>
      </c>
      <c r="U185" s="229">
        <v>0</v>
      </c>
      <c r="V185" s="229">
        <v>0</v>
      </c>
      <c r="W185" s="229">
        <v>0</v>
      </c>
      <c r="X185" s="229">
        <v>0</v>
      </c>
      <c r="Y185" s="229">
        <v>0</v>
      </c>
      <c r="Z185" s="229">
        <v>0</v>
      </c>
      <c r="AA185" s="229">
        <v>0</v>
      </c>
      <c r="AB185" s="229">
        <v>0</v>
      </c>
      <c r="AC185" s="229">
        <v>0</v>
      </c>
      <c r="AD185" s="229">
        <v>0</v>
      </c>
      <c r="AE185" s="229">
        <v>0</v>
      </c>
      <c r="AF185" s="229">
        <v>0</v>
      </c>
    </row>
    <row r="186" spans="1:32" ht="14.25" customHeight="1">
      <c r="A186" s="11" t="s">
        <v>286</v>
      </c>
      <c r="B186" s="11" t="s">
        <v>287</v>
      </c>
      <c r="C186" s="11" t="s">
        <v>290</v>
      </c>
      <c r="D186" s="11" t="s">
        <v>515</v>
      </c>
      <c r="E186" s="11" t="s">
        <v>448</v>
      </c>
      <c r="F186" s="229">
        <v>299791.52</v>
      </c>
      <c r="G186" s="229">
        <v>299791.52</v>
      </c>
      <c r="H186" s="229">
        <v>0</v>
      </c>
      <c r="I186" s="229">
        <v>0</v>
      </c>
      <c r="J186" s="230">
        <v>0</v>
      </c>
      <c r="K186" s="229">
        <v>0</v>
      </c>
      <c r="L186" s="229">
        <v>0</v>
      </c>
      <c r="M186" s="229">
        <v>0</v>
      </c>
      <c r="N186" s="229">
        <v>0</v>
      </c>
      <c r="O186" s="229">
        <v>299791.52</v>
      </c>
      <c r="P186" s="229">
        <v>0</v>
      </c>
      <c r="Q186" s="229">
        <v>0</v>
      </c>
      <c r="R186" s="229">
        <v>0</v>
      </c>
      <c r="S186" s="229">
        <v>0</v>
      </c>
      <c r="T186" s="229">
        <v>0</v>
      </c>
      <c r="U186" s="229">
        <v>0</v>
      </c>
      <c r="V186" s="229">
        <v>0</v>
      </c>
      <c r="W186" s="229">
        <v>0</v>
      </c>
      <c r="X186" s="229">
        <v>0</v>
      </c>
      <c r="Y186" s="229">
        <v>0</v>
      </c>
      <c r="Z186" s="229">
        <v>0</v>
      </c>
      <c r="AA186" s="229">
        <v>0</v>
      </c>
      <c r="AB186" s="229">
        <v>0</v>
      </c>
      <c r="AC186" s="229">
        <v>0</v>
      </c>
      <c r="AD186" s="229">
        <v>0</v>
      </c>
      <c r="AE186" s="229">
        <v>0</v>
      </c>
      <c r="AF186" s="229">
        <v>0</v>
      </c>
    </row>
    <row r="187" spans="1:32" ht="14.25" customHeight="1">
      <c r="A187" s="11" t="s">
        <v>289</v>
      </c>
      <c r="B187" s="11" t="s">
        <v>290</v>
      </c>
      <c r="C187" s="11" t="s">
        <v>277</v>
      </c>
      <c r="D187" s="11" t="s">
        <v>515</v>
      </c>
      <c r="E187" s="11" t="s">
        <v>291</v>
      </c>
      <c r="F187" s="229">
        <v>813360</v>
      </c>
      <c r="G187" s="229">
        <v>813360</v>
      </c>
      <c r="H187" s="229">
        <v>0</v>
      </c>
      <c r="I187" s="229">
        <v>0</v>
      </c>
      <c r="J187" s="230">
        <v>0</v>
      </c>
      <c r="K187" s="229">
        <v>0</v>
      </c>
      <c r="L187" s="229">
        <v>0</v>
      </c>
      <c r="M187" s="229">
        <v>0</v>
      </c>
      <c r="N187" s="229">
        <v>0</v>
      </c>
      <c r="O187" s="229">
        <v>0</v>
      </c>
      <c r="P187" s="229">
        <v>0</v>
      </c>
      <c r="Q187" s="229">
        <v>0</v>
      </c>
      <c r="R187" s="229">
        <v>813360</v>
      </c>
      <c r="S187" s="229">
        <v>0</v>
      </c>
      <c r="T187" s="229">
        <v>0</v>
      </c>
      <c r="U187" s="229">
        <v>0</v>
      </c>
      <c r="V187" s="229">
        <v>0</v>
      </c>
      <c r="W187" s="229">
        <v>0</v>
      </c>
      <c r="X187" s="229">
        <v>0</v>
      </c>
      <c r="Y187" s="229">
        <v>0</v>
      </c>
      <c r="Z187" s="229">
        <v>0</v>
      </c>
      <c r="AA187" s="229">
        <v>0</v>
      </c>
      <c r="AB187" s="229">
        <v>0</v>
      </c>
      <c r="AC187" s="229">
        <v>0</v>
      </c>
      <c r="AD187" s="229">
        <v>0</v>
      </c>
      <c r="AE187" s="229">
        <v>0</v>
      </c>
      <c r="AF187" s="229">
        <v>0</v>
      </c>
    </row>
    <row r="188" spans="1:32" ht="14.25" customHeight="1">
      <c r="A188" s="11"/>
      <c r="B188" s="11"/>
      <c r="C188" s="11"/>
      <c r="D188" s="11" t="s">
        <v>516</v>
      </c>
      <c r="E188" s="11" t="s">
        <v>517</v>
      </c>
      <c r="F188" s="229">
        <f t="shared" ref="F188:AF188" si="24">SUM(F189:F194)</f>
        <v>3257029.57</v>
      </c>
      <c r="G188" s="229">
        <f t="shared" si="24"/>
        <v>3256429.57</v>
      </c>
      <c r="H188" s="229">
        <f t="shared" si="24"/>
        <v>1255140</v>
      </c>
      <c r="I188" s="229">
        <f t="shared" si="24"/>
        <v>300948</v>
      </c>
      <c r="J188" s="230">
        <f t="shared" si="24"/>
        <v>0</v>
      </c>
      <c r="K188" s="229">
        <f t="shared" si="24"/>
        <v>76560</v>
      </c>
      <c r="L188" s="229">
        <f t="shared" si="24"/>
        <v>549876</v>
      </c>
      <c r="M188" s="229">
        <f t="shared" si="24"/>
        <v>343454.4</v>
      </c>
      <c r="N188" s="229">
        <f t="shared" si="24"/>
        <v>171727.2</v>
      </c>
      <c r="O188" s="229">
        <f t="shared" si="24"/>
        <v>146612.07</v>
      </c>
      <c r="P188" s="229">
        <f t="shared" si="24"/>
        <v>0</v>
      </c>
      <c r="Q188" s="229">
        <f t="shared" si="24"/>
        <v>21631.9</v>
      </c>
      <c r="R188" s="229">
        <f t="shared" si="24"/>
        <v>390480</v>
      </c>
      <c r="S188" s="229">
        <f t="shared" si="24"/>
        <v>0</v>
      </c>
      <c r="T188" s="229">
        <f t="shared" si="24"/>
        <v>0</v>
      </c>
      <c r="U188" s="229">
        <f t="shared" si="24"/>
        <v>600</v>
      </c>
      <c r="V188" s="229">
        <f t="shared" si="24"/>
        <v>0</v>
      </c>
      <c r="W188" s="229">
        <f t="shared" si="24"/>
        <v>0</v>
      </c>
      <c r="X188" s="229">
        <f t="shared" si="24"/>
        <v>0</v>
      </c>
      <c r="Y188" s="229">
        <f t="shared" si="24"/>
        <v>0</v>
      </c>
      <c r="Z188" s="229">
        <f t="shared" si="24"/>
        <v>0</v>
      </c>
      <c r="AA188" s="229">
        <f t="shared" si="24"/>
        <v>0</v>
      </c>
      <c r="AB188" s="229">
        <f t="shared" si="24"/>
        <v>0</v>
      </c>
      <c r="AC188" s="229">
        <f t="shared" si="24"/>
        <v>0</v>
      </c>
      <c r="AD188" s="229">
        <f t="shared" si="24"/>
        <v>600</v>
      </c>
      <c r="AE188" s="229">
        <f t="shared" si="24"/>
        <v>0</v>
      </c>
      <c r="AF188" s="229">
        <f t="shared" si="24"/>
        <v>0</v>
      </c>
    </row>
    <row r="189" spans="1:32" ht="14.25" customHeight="1">
      <c r="A189" s="11" t="s">
        <v>435</v>
      </c>
      <c r="B189" s="11" t="s">
        <v>290</v>
      </c>
      <c r="C189" s="11" t="s">
        <v>290</v>
      </c>
      <c r="D189" s="11" t="s">
        <v>518</v>
      </c>
      <c r="E189" s="11" t="s">
        <v>440</v>
      </c>
      <c r="F189" s="229">
        <v>2183124</v>
      </c>
      <c r="G189" s="229">
        <v>2182524</v>
      </c>
      <c r="H189" s="229">
        <v>1255140</v>
      </c>
      <c r="I189" s="229">
        <v>300948</v>
      </c>
      <c r="J189" s="230">
        <v>0</v>
      </c>
      <c r="K189" s="229">
        <v>76560</v>
      </c>
      <c r="L189" s="229">
        <v>549876</v>
      </c>
      <c r="M189" s="229">
        <v>0</v>
      </c>
      <c r="N189" s="229">
        <v>0</v>
      </c>
      <c r="O189" s="229">
        <v>0</v>
      </c>
      <c r="P189" s="229">
        <v>0</v>
      </c>
      <c r="Q189" s="229">
        <v>0</v>
      </c>
      <c r="R189" s="229">
        <v>0</v>
      </c>
      <c r="S189" s="229">
        <v>0</v>
      </c>
      <c r="T189" s="229">
        <v>0</v>
      </c>
      <c r="U189" s="229">
        <v>600</v>
      </c>
      <c r="V189" s="229">
        <v>0</v>
      </c>
      <c r="W189" s="229">
        <v>0</v>
      </c>
      <c r="X189" s="229">
        <v>0</v>
      </c>
      <c r="Y189" s="229">
        <v>0</v>
      </c>
      <c r="Z189" s="229">
        <v>0</v>
      </c>
      <c r="AA189" s="229">
        <v>0</v>
      </c>
      <c r="AB189" s="229">
        <v>0</v>
      </c>
      <c r="AC189" s="229">
        <v>0</v>
      </c>
      <c r="AD189" s="229">
        <v>600</v>
      </c>
      <c r="AE189" s="229">
        <v>0</v>
      </c>
      <c r="AF189" s="229">
        <v>0</v>
      </c>
    </row>
    <row r="190" spans="1:32" ht="14.25" customHeight="1">
      <c r="A190" s="11" t="s">
        <v>282</v>
      </c>
      <c r="B190" s="11" t="s">
        <v>279</v>
      </c>
      <c r="C190" s="11" t="s">
        <v>279</v>
      </c>
      <c r="D190" s="11" t="s">
        <v>518</v>
      </c>
      <c r="E190" s="11" t="s">
        <v>283</v>
      </c>
      <c r="F190" s="229">
        <v>343454.4</v>
      </c>
      <c r="G190" s="229">
        <v>343454.4</v>
      </c>
      <c r="H190" s="229">
        <v>0</v>
      </c>
      <c r="I190" s="229">
        <v>0</v>
      </c>
      <c r="J190" s="230">
        <v>0</v>
      </c>
      <c r="K190" s="229">
        <v>0</v>
      </c>
      <c r="L190" s="229">
        <v>0</v>
      </c>
      <c r="M190" s="229">
        <v>343454.4</v>
      </c>
      <c r="N190" s="229">
        <v>0</v>
      </c>
      <c r="O190" s="229">
        <v>0</v>
      </c>
      <c r="P190" s="229">
        <v>0</v>
      </c>
      <c r="Q190" s="229">
        <v>0</v>
      </c>
      <c r="R190" s="229">
        <v>0</v>
      </c>
      <c r="S190" s="229">
        <v>0</v>
      </c>
      <c r="T190" s="229">
        <v>0</v>
      </c>
      <c r="U190" s="229">
        <v>0</v>
      </c>
      <c r="V190" s="229">
        <v>0</v>
      </c>
      <c r="W190" s="229">
        <v>0</v>
      </c>
      <c r="X190" s="229">
        <v>0</v>
      </c>
      <c r="Y190" s="229">
        <v>0</v>
      </c>
      <c r="Z190" s="229">
        <v>0</v>
      </c>
      <c r="AA190" s="229">
        <v>0</v>
      </c>
      <c r="AB190" s="229">
        <v>0</v>
      </c>
      <c r="AC190" s="229">
        <v>0</v>
      </c>
      <c r="AD190" s="229">
        <v>0</v>
      </c>
      <c r="AE190" s="229">
        <v>0</v>
      </c>
      <c r="AF190" s="229">
        <v>0</v>
      </c>
    </row>
    <row r="191" spans="1:32" ht="14.25" customHeight="1">
      <c r="A191" s="11" t="s">
        <v>282</v>
      </c>
      <c r="B191" s="11" t="s">
        <v>279</v>
      </c>
      <c r="C191" s="11" t="s">
        <v>278</v>
      </c>
      <c r="D191" s="11" t="s">
        <v>518</v>
      </c>
      <c r="E191" s="11" t="s">
        <v>284</v>
      </c>
      <c r="F191" s="229">
        <v>171727.2</v>
      </c>
      <c r="G191" s="229">
        <v>171727.2</v>
      </c>
      <c r="H191" s="229">
        <v>0</v>
      </c>
      <c r="I191" s="229">
        <v>0</v>
      </c>
      <c r="J191" s="230">
        <v>0</v>
      </c>
      <c r="K191" s="229">
        <v>0</v>
      </c>
      <c r="L191" s="229">
        <v>0</v>
      </c>
      <c r="M191" s="229">
        <v>0</v>
      </c>
      <c r="N191" s="229">
        <v>171727.2</v>
      </c>
      <c r="O191" s="229">
        <v>0</v>
      </c>
      <c r="P191" s="229">
        <v>0</v>
      </c>
      <c r="Q191" s="229">
        <v>0</v>
      </c>
      <c r="R191" s="229">
        <v>0</v>
      </c>
      <c r="S191" s="229">
        <v>0</v>
      </c>
      <c r="T191" s="229">
        <v>0</v>
      </c>
      <c r="U191" s="229">
        <v>0</v>
      </c>
      <c r="V191" s="229">
        <v>0</v>
      </c>
      <c r="W191" s="229">
        <v>0</v>
      </c>
      <c r="X191" s="229">
        <v>0</v>
      </c>
      <c r="Y191" s="229">
        <v>0</v>
      </c>
      <c r="Z191" s="229">
        <v>0</v>
      </c>
      <c r="AA191" s="229">
        <v>0</v>
      </c>
      <c r="AB191" s="229">
        <v>0</v>
      </c>
      <c r="AC191" s="229">
        <v>0</v>
      </c>
      <c r="AD191" s="229">
        <v>0</v>
      </c>
      <c r="AE191" s="229">
        <v>0</v>
      </c>
      <c r="AF191" s="229">
        <v>0</v>
      </c>
    </row>
    <row r="192" spans="1:32" ht="14.25" customHeight="1">
      <c r="A192" s="11" t="s">
        <v>282</v>
      </c>
      <c r="B192" s="11" t="s">
        <v>281</v>
      </c>
      <c r="C192" s="11" t="s">
        <v>277</v>
      </c>
      <c r="D192" s="11" t="s">
        <v>518</v>
      </c>
      <c r="E192" s="11" t="s">
        <v>285</v>
      </c>
      <c r="F192" s="229">
        <v>21631.9</v>
      </c>
      <c r="G192" s="229">
        <v>21631.9</v>
      </c>
      <c r="H192" s="229">
        <v>0</v>
      </c>
      <c r="I192" s="229">
        <v>0</v>
      </c>
      <c r="J192" s="230">
        <v>0</v>
      </c>
      <c r="K192" s="229">
        <v>0</v>
      </c>
      <c r="L192" s="229">
        <v>0</v>
      </c>
      <c r="M192" s="229">
        <v>0</v>
      </c>
      <c r="N192" s="229">
        <v>0</v>
      </c>
      <c r="O192" s="229">
        <v>0</v>
      </c>
      <c r="P192" s="229">
        <v>0</v>
      </c>
      <c r="Q192" s="229">
        <v>21631.9</v>
      </c>
      <c r="R192" s="229">
        <v>0</v>
      </c>
      <c r="S192" s="229">
        <v>0</v>
      </c>
      <c r="T192" s="229">
        <v>0</v>
      </c>
      <c r="U192" s="229">
        <v>0</v>
      </c>
      <c r="V192" s="229">
        <v>0</v>
      </c>
      <c r="W192" s="229">
        <v>0</v>
      </c>
      <c r="X192" s="229">
        <v>0</v>
      </c>
      <c r="Y192" s="229">
        <v>0</v>
      </c>
      <c r="Z192" s="229">
        <v>0</v>
      </c>
      <c r="AA192" s="229">
        <v>0</v>
      </c>
      <c r="AB192" s="229">
        <v>0</v>
      </c>
      <c r="AC192" s="229">
        <v>0</v>
      </c>
      <c r="AD192" s="229">
        <v>0</v>
      </c>
      <c r="AE192" s="229">
        <v>0</v>
      </c>
      <c r="AF192" s="229">
        <v>0</v>
      </c>
    </row>
    <row r="193" spans="1:32" ht="14.25" customHeight="1">
      <c r="A193" s="11" t="s">
        <v>286</v>
      </c>
      <c r="B193" s="11" t="s">
        <v>287</v>
      </c>
      <c r="C193" s="11" t="s">
        <v>290</v>
      </c>
      <c r="D193" s="11" t="s">
        <v>518</v>
      </c>
      <c r="E193" s="11" t="s">
        <v>448</v>
      </c>
      <c r="F193" s="229">
        <v>146612.07</v>
      </c>
      <c r="G193" s="229">
        <v>146612.07</v>
      </c>
      <c r="H193" s="229">
        <v>0</v>
      </c>
      <c r="I193" s="229">
        <v>0</v>
      </c>
      <c r="J193" s="230">
        <v>0</v>
      </c>
      <c r="K193" s="229">
        <v>0</v>
      </c>
      <c r="L193" s="229">
        <v>0</v>
      </c>
      <c r="M193" s="229">
        <v>0</v>
      </c>
      <c r="N193" s="229">
        <v>0</v>
      </c>
      <c r="O193" s="229">
        <v>146612.07</v>
      </c>
      <c r="P193" s="229">
        <v>0</v>
      </c>
      <c r="Q193" s="229">
        <v>0</v>
      </c>
      <c r="R193" s="229">
        <v>0</v>
      </c>
      <c r="S193" s="229">
        <v>0</v>
      </c>
      <c r="T193" s="229">
        <v>0</v>
      </c>
      <c r="U193" s="229">
        <v>0</v>
      </c>
      <c r="V193" s="229">
        <v>0</v>
      </c>
      <c r="W193" s="229">
        <v>0</v>
      </c>
      <c r="X193" s="229">
        <v>0</v>
      </c>
      <c r="Y193" s="229">
        <v>0</v>
      </c>
      <c r="Z193" s="229">
        <v>0</v>
      </c>
      <c r="AA193" s="229">
        <v>0</v>
      </c>
      <c r="AB193" s="229">
        <v>0</v>
      </c>
      <c r="AC193" s="229">
        <v>0</v>
      </c>
      <c r="AD193" s="229">
        <v>0</v>
      </c>
      <c r="AE193" s="229">
        <v>0</v>
      </c>
      <c r="AF193" s="229">
        <v>0</v>
      </c>
    </row>
    <row r="194" spans="1:32" ht="14.25" customHeight="1">
      <c r="A194" s="11" t="s">
        <v>289</v>
      </c>
      <c r="B194" s="11" t="s">
        <v>290</v>
      </c>
      <c r="C194" s="11" t="s">
        <v>277</v>
      </c>
      <c r="D194" s="11" t="s">
        <v>518</v>
      </c>
      <c r="E194" s="11" t="s">
        <v>291</v>
      </c>
      <c r="F194" s="229">
        <v>390480</v>
      </c>
      <c r="G194" s="229">
        <v>390480</v>
      </c>
      <c r="H194" s="229">
        <v>0</v>
      </c>
      <c r="I194" s="229">
        <v>0</v>
      </c>
      <c r="J194" s="230">
        <v>0</v>
      </c>
      <c r="K194" s="229">
        <v>0</v>
      </c>
      <c r="L194" s="229">
        <v>0</v>
      </c>
      <c r="M194" s="229">
        <v>0</v>
      </c>
      <c r="N194" s="229">
        <v>0</v>
      </c>
      <c r="O194" s="229">
        <v>0</v>
      </c>
      <c r="P194" s="229">
        <v>0</v>
      </c>
      <c r="Q194" s="229">
        <v>0</v>
      </c>
      <c r="R194" s="229">
        <v>390480</v>
      </c>
      <c r="S194" s="229">
        <v>0</v>
      </c>
      <c r="T194" s="229">
        <v>0</v>
      </c>
      <c r="U194" s="229">
        <v>0</v>
      </c>
      <c r="V194" s="229">
        <v>0</v>
      </c>
      <c r="W194" s="229">
        <v>0</v>
      </c>
      <c r="X194" s="229">
        <v>0</v>
      </c>
      <c r="Y194" s="229">
        <v>0</v>
      </c>
      <c r="Z194" s="229">
        <v>0</v>
      </c>
      <c r="AA194" s="229">
        <v>0</v>
      </c>
      <c r="AB194" s="229">
        <v>0</v>
      </c>
      <c r="AC194" s="229">
        <v>0</v>
      </c>
      <c r="AD194" s="229">
        <v>0</v>
      </c>
      <c r="AE194" s="229">
        <v>0</v>
      </c>
      <c r="AF194" s="229">
        <v>0</v>
      </c>
    </row>
    <row r="195" spans="1:32" ht="14.25" customHeight="1">
      <c r="A195" s="11"/>
      <c r="B195" s="11"/>
      <c r="C195" s="11"/>
      <c r="D195" s="11" t="s">
        <v>519</v>
      </c>
      <c r="E195" s="11" t="s">
        <v>520</v>
      </c>
      <c r="F195" s="229">
        <f t="shared" ref="F195:AF195" si="25">SUM(F196:F201)</f>
        <v>3436807.9699999997</v>
      </c>
      <c r="G195" s="229">
        <f t="shared" si="25"/>
        <v>3436147.9699999997</v>
      </c>
      <c r="H195" s="229">
        <f t="shared" si="25"/>
        <v>1332636</v>
      </c>
      <c r="I195" s="229">
        <f t="shared" si="25"/>
        <v>280140</v>
      </c>
      <c r="J195" s="230">
        <f t="shared" si="25"/>
        <v>0</v>
      </c>
      <c r="K195" s="229">
        <f t="shared" si="25"/>
        <v>79200</v>
      </c>
      <c r="L195" s="229">
        <f t="shared" si="25"/>
        <v>596664</v>
      </c>
      <c r="M195" s="229">
        <f t="shared" si="25"/>
        <v>367556.96</v>
      </c>
      <c r="N195" s="229">
        <f t="shared" si="25"/>
        <v>183778.48</v>
      </c>
      <c r="O195" s="229">
        <f t="shared" si="25"/>
        <v>154353.25</v>
      </c>
      <c r="P195" s="229">
        <f t="shared" si="25"/>
        <v>0</v>
      </c>
      <c r="Q195" s="229">
        <f t="shared" si="25"/>
        <v>22743.279999999999</v>
      </c>
      <c r="R195" s="229">
        <f t="shared" si="25"/>
        <v>419076</v>
      </c>
      <c r="S195" s="229">
        <f t="shared" si="25"/>
        <v>0</v>
      </c>
      <c r="T195" s="229">
        <f t="shared" si="25"/>
        <v>0</v>
      </c>
      <c r="U195" s="229">
        <f t="shared" si="25"/>
        <v>660</v>
      </c>
      <c r="V195" s="229">
        <f t="shared" si="25"/>
        <v>0</v>
      </c>
      <c r="W195" s="229">
        <f t="shared" si="25"/>
        <v>0</v>
      </c>
      <c r="X195" s="229">
        <f t="shared" si="25"/>
        <v>0</v>
      </c>
      <c r="Y195" s="229">
        <f t="shared" si="25"/>
        <v>0</v>
      </c>
      <c r="Z195" s="229">
        <f t="shared" si="25"/>
        <v>0</v>
      </c>
      <c r="AA195" s="229">
        <f t="shared" si="25"/>
        <v>0</v>
      </c>
      <c r="AB195" s="229">
        <f t="shared" si="25"/>
        <v>0</v>
      </c>
      <c r="AC195" s="229">
        <f t="shared" si="25"/>
        <v>0</v>
      </c>
      <c r="AD195" s="229">
        <f t="shared" si="25"/>
        <v>660</v>
      </c>
      <c r="AE195" s="229">
        <f t="shared" si="25"/>
        <v>0</v>
      </c>
      <c r="AF195" s="229">
        <f t="shared" si="25"/>
        <v>0</v>
      </c>
    </row>
    <row r="196" spans="1:32" ht="14.25" customHeight="1">
      <c r="A196" s="11" t="s">
        <v>435</v>
      </c>
      <c r="B196" s="11" t="s">
        <v>290</v>
      </c>
      <c r="C196" s="11" t="s">
        <v>276</v>
      </c>
      <c r="D196" s="11" t="s">
        <v>521</v>
      </c>
      <c r="E196" s="11" t="s">
        <v>465</v>
      </c>
      <c r="F196" s="229">
        <v>2289300</v>
      </c>
      <c r="G196" s="229">
        <v>2288640</v>
      </c>
      <c r="H196" s="229">
        <v>1332636</v>
      </c>
      <c r="I196" s="229">
        <v>280140</v>
      </c>
      <c r="J196" s="230">
        <v>0</v>
      </c>
      <c r="K196" s="229">
        <v>79200</v>
      </c>
      <c r="L196" s="229">
        <v>596664</v>
      </c>
      <c r="M196" s="229">
        <v>0</v>
      </c>
      <c r="N196" s="229">
        <v>0</v>
      </c>
      <c r="O196" s="229">
        <v>0</v>
      </c>
      <c r="P196" s="229">
        <v>0</v>
      </c>
      <c r="Q196" s="229">
        <v>0</v>
      </c>
      <c r="R196" s="229">
        <v>0</v>
      </c>
      <c r="S196" s="229">
        <v>0</v>
      </c>
      <c r="T196" s="229">
        <v>0</v>
      </c>
      <c r="U196" s="229">
        <v>660</v>
      </c>
      <c r="V196" s="229">
        <v>0</v>
      </c>
      <c r="W196" s="229">
        <v>0</v>
      </c>
      <c r="X196" s="229">
        <v>0</v>
      </c>
      <c r="Y196" s="229">
        <v>0</v>
      </c>
      <c r="Z196" s="229">
        <v>0</v>
      </c>
      <c r="AA196" s="229">
        <v>0</v>
      </c>
      <c r="AB196" s="229">
        <v>0</v>
      </c>
      <c r="AC196" s="229">
        <v>0</v>
      </c>
      <c r="AD196" s="229">
        <v>660</v>
      </c>
      <c r="AE196" s="229">
        <v>0</v>
      </c>
      <c r="AF196" s="229">
        <v>0</v>
      </c>
    </row>
    <row r="197" spans="1:32" ht="14.25" customHeight="1">
      <c r="A197" s="11" t="s">
        <v>282</v>
      </c>
      <c r="B197" s="11" t="s">
        <v>279</v>
      </c>
      <c r="C197" s="11" t="s">
        <v>279</v>
      </c>
      <c r="D197" s="11" t="s">
        <v>521</v>
      </c>
      <c r="E197" s="11" t="s">
        <v>283</v>
      </c>
      <c r="F197" s="229">
        <v>367556.96</v>
      </c>
      <c r="G197" s="229">
        <v>367556.96</v>
      </c>
      <c r="H197" s="229">
        <v>0</v>
      </c>
      <c r="I197" s="229">
        <v>0</v>
      </c>
      <c r="J197" s="230">
        <v>0</v>
      </c>
      <c r="K197" s="229">
        <v>0</v>
      </c>
      <c r="L197" s="229">
        <v>0</v>
      </c>
      <c r="M197" s="229">
        <v>367556.96</v>
      </c>
      <c r="N197" s="229">
        <v>0</v>
      </c>
      <c r="O197" s="229">
        <v>0</v>
      </c>
      <c r="P197" s="229">
        <v>0</v>
      </c>
      <c r="Q197" s="229">
        <v>0</v>
      </c>
      <c r="R197" s="229">
        <v>0</v>
      </c>
      <c r="S197" s="229">
        <v>0</v>
      </c>
      <c r="T197" s="229">
        <v>0</v>
      </c>
      <c r="U197" s="229">
        <v>0</v>
      </c>
      <c r="V197" s="229">
        <v>0</v>
      </c>
      <c r="W197" s="229">
        <v>0</v>
      </c>
      <c r="X197" s="229">
        <v>0</v>
      </c>
      <c r="Y197" s="229">
        <v>0</v>
      </c>
      <c r="Z197" s="229">
        <v>0</v>
      </c>
      <c r="AA197" s="229">
        <v>0</v>
      </c>
      <c r="AB197" s="229">
        <v>0</v>
      </c>
      <c r="AC197" s="229">
        <v>0</v>
      </c>
      <c r="AD197" s="229">
        <v>0</v>
      </c>
      <c r="AE197" s="229">
        <v>0</v>
      </c>
      <c r="AF197" s="229">
        <v>0</v>
      </c>
    </row>
    <row r="198" spans="1:32" ht="14.25" customHeight="1">
      <c r="A198" s="11" t="s">
        <v>282</v>
      </c>
      <c r="B198" s="11" t="s">
        <v>279</v>
      </c>
      <c r="C198" s="11" t="s">
        <v>278</v>
      </c>
      <c r="D198" s="11" t="s">
        <v>521</v>
      </c>
      <c r="E198" s="11" t="s">
        <v>284</v>
      </c>
      <c r="F198" s="229">
        <v>183778.48</v>
      </c>
      <c r="G198" s="229">
        <v>183778.48</v>
      </c>
      <c r="H198" s="229">
        <v>0</v>
      </c>
      <c r="I198" s="229">
        <v>0</v>
      </c>
      <c r="J198" s="230">
        <v>0</v>
      </c>
      <c r="K198" s="229">
        <v>0</v>
      </c>
      <c r="L198" s="229">
        <v>0</v>
      </c>
      <c r="M198" s="229">
        <v>0</v>
      </c>
      <c r="N198" s="229">
        <v>183778.48</v>
      </c>
      <c r="O198" s="229">
        <v>0</v>
      </c>
      <c r="P198" s="229">
        <v>0</v>
      </c>
      <c r="Q198" s="229">
        <v>0</v>
      </c>
      <c r="R198" s="229">
        <v>0</v>
      </c>
      <c r="S198" s="229">
        <v>0</v>
      </c>
      <c r="T198" s="229">
        <v>0</v>
      </c>
      <c r="U198" s="229">
        <v>0</v>
      </c>
      <c r="V198" s="229">
        <v>0</v>
      </c>
      <c r="W198" s="229">
        <v>0</v>
      </c>
      <c r="X198" s="229">
        <v>0</v>
      </c>
      <c r="Y198" s="229">
        <v>0</v>
      </c>
      <c r="Z198" s="229">
        <v>0</v>
      </c>
      <c r="AA198" s="229">
        <v>0</v>
      </c>
      <c r="AB198" s="229">
        <v>0</v>
      </c>
      <c r="AC198" s="229">
        <v>0</v>
      </c>
      <c r="AD198" s="229">
        <v>0</v>
      </c>
      <c r="AE198" s="229">
        <v>0</v>
      </c>
      <c r="AF198" s="229">
        <v>0</v>
      </c>
    </row>
    <row r="199" spans="1:32" ht="14.25" customHeight="1">
      <c r="A199" s="11" t="s">
        <v>282</v>
      </c>
      <c r="B199" s="11" t="s">
        <v>281</v>
      </c>
      <c r="C199" s="11" t="s">
        <v>277</v>
      </c>
      <c r="D199" s="11" t="s">
        <v>521</v>
      </c>
      <c r="E199" s="11" t="s">
        <v>285</v>
      </c>
      <c r="F199" s="229">
        <v>22743.279999999999</v>
      </c>
      <c r="G199" s="229">
        <v>22743.279999999999</v>
      </c>
      <c r="H199" s="229">
        <v>0</v>
      </c>
      <c r="I199" s="229">
        <v>0</v>
      </c>
      <c r="J199" s="230">
        <v>0</v>
      </c>
      <c r="K199" s="229">
        <v>0</v>
      </c>
      <c r="L199" s="229">
        <v>0</v>
      </c>
      <c r="M199" s="229">
        <v>0</v>
      </c>
      <c r="N199" s="229">
        <v>0</v>
      </c>
      <c r="O199" s="229">
        <v>0</v>
      </c>
      <c r="P199" s="229">
        <v>0</v>
      </c>
      <c r="Q199" s="229">
        <v>22743.279999999999</v>
      </c>
      <c r="R199" s="229">
        <v>0</v>
      </c>
      <c r="S199" s="229">
        <v>0</v>
      </c>
      <c r="T199" s="229">
        <v>0</v>
      </c>
      <c r="U199" s="229">
        <v>0</v>
      </c>
      <c r="V199" s="229">
        <v>0</v>
      </c>
      <c r="W199" s="229">
        <v>0</v>
      </c>
      <c r="X199" s="229">
        <v>0</v>
      </c>
      <c r="Y199" s="229">
        <v>0</v>
      </c>
      <c r="Z199" s="229">
        <v>0</v>
      </c>
      <c r="AA199" s="229">
        <v>0</v>
      </c>
      <c r="AB199" s="229">
        <v>0</v>
      </c>
      <c r="AC199" s="229">
        <v>0</v>
      </c>
      <c r="AD199" s="229">
        <v>0</v>
      </c>
      <c r="AE199" s="229">
        <v>0</v>
      </c>
      <c r="AF199" s="229">
        <v>0</v>
      </c>
    </row>
    <row r="200" spans="1:32" ht="14.25" customHeight="1">
      <c r="A200" s="11" t="s">
        <v>286</v>
      </c>
      <c r="B200" s="11" t="s">
        <v>287</v>
      </c>
      <c r="C200" s="11" t="s">
        <v>290</v>
      </c>
      <c r="D200" s="11" t="s">
        <v>521</v>
      </c>
      <c r="E200" s="11" t="s">
        <v>448</v>
      </c>
      <c r="F200" s="229">
        <v>154353.25</v>
      </c>
      <c r="G200" s="229">
        <v>154353.25</v>
      </c>
      <c r="H200" s="229">
        <v>0</v>
      </c>
      <c r="I200" s="229">
        <v>0</v>
      </c>
      <c r="J200" s="230">
        <v>0</v>
      </c>
      <c r="K200" s="229">
        <v>0</v>
      </c>
      <c r="L200" s="229">
        <v>0</v>
      </c>
      <c r="M200" s="229">
        <v>0</v>
      </c>
      <c r="N200" s="229">
        <v>0</v>
      </c>
      <c r="O200" s="229">
        <v>154353.25</v>
      </c>
      <c r="P200" s="229">
        <v>0</v>
      </c>
      <c r="Q200" s="229">
        <v>0</v>
      </c>
      <c r="R200" s="229">
        <v>0</v>
      </c>
      <c r="S200" s="229">
        <v>0</v>
      </c>
      <c r="T200" s="229">
        <v>0</v>
      </c>
      <c r="U200" s="229">
        <v>0</v>
      </c>
      <c r="V200" s="229">
        <v>0</v>
      </c>
      <c r="W200" s="229">
        <v>0</v>
      </c>
      <c r="X200" s="229">
        <v>0</v>
      </c>
      <c r="Y200" s="229">
        <v>0</v>
      </c>
      <c r="Z200" s="229">
        <v>0</v>
      </c>
      <c r="AA200" s="229">
        <v>0</v>
      </c>
      <c r="AB200" s="229">
        <v>0</v>
      </c>
      <c r="AC200" s="229">
        <v>0</v>
      </c>
      <c r="AD200" s="229">
        <v>0</v>
      </c>
      <c r="AE200" s="229">
        <v>0</v>
      </c>
      <c r="AF200" s="229">
        <v>0</v>
      </c>
    </row>
    <row r="201" spans="1:32" ht="14.25" customHeight="1">
      <c r="A201" s="11" t="s">
        <v>289</v>
      </c>
      <c r="B201" s="11" t="s">
        <v>290</v>
      </c>
      <c r="C201" s="11" t="s">
        <v>277</v>
      </c>
      <c r="D201" s="11" t="s">
        <v>521</v>
      </c>
      <c r="E201" s="11" t="s">
        <v>291</v>
      </c>
      <c r="F201" s="229">
        <v>419076</v>
      </c>
      <c r="G201" s="229">
        <v>419076</v>
      </c>
      <c r="H201" s="229">
        <v>0</v>
      </c>
      <c r="I201" s="229">
        <v>0</v>
      </c>
      <c r="J201" s="230">
        <v>0</v>
      </c>
      <c r="K201" s="229">
        <v>0</v>
      </c>
      <c r="L201" s="229">
        <v>0</v>
      </c>
      <c r="M201" s="229">
        <v>0</v>
      </c>
      <c r="N201" s="229">
        <v>0</v>
      </c>
      <c r="O201" s="229">
        <v>0</v>
      </c>
      <c r="P201" s="229">
        <v>0</v>
      </c>
      <c r="Q201" s="229">
        <v>0</v>
      </c>
      <c r="R201" s="229">
        <v>419076</v>
      </c>
      <c r="S201" s="229">
        <v>0</v>
      </c>
      <c r="T201" s="229">
        <v>0</v>
      </c>
      <c r="U201" s="229">
        <v>0</v>
      </c>
      <c r="V201" s="229">
        <v>0</v>
      </c>
      <c r="W201" s="229">
        <v>0</v>
      </c>
      <c r="X201" s="229">
        <v>0</v>
      </c>
      <c r="Y201" s="229">
        <v>0</v>
      </c>
      <c r="Z201" s="229">
        <v>0</v>
      </c>
      <c r="AA201" s="229">
        <v>0</v>
      </c>
      <c r="AB201" s="229">
        <v>0</v>
      </c>
      <c r="AC201" s="229">
        <v>0</v>
      </c>
      <c r="AD201" s="229">
        <v>0</v>
      </c>
      <c r="AE201" s="229">
        <v>0</v>
      </c>
      <c r="AF201" s="229">
        <v>0</v>
      </c>
    </row>
    <row r="202" spans="1:32" ht="14.25" customHeight="1">
      <c r="A202" s="11"/>
      <c r="B202" s="11"/>
      <c r="C202" s="11"/>
      <c r="D202" s="11" t="s">
        <v>522</v>
      </c>
      <c r="E202" s="11" t="s">
        <v>523</v>
      </c>
      <c r="F202" s="229">
        <f t="shared" ref="F202:AF202" si="26">SUM(F203:F208)</f>
        <v>4094197.26</v>
      </c>
      <c r="G202" s="229">
        <f t="shared" si="26"/>
        <v>4067545.26</v>
      </c>
      <c r="H202" s="229">
        <f t="shared" si="26"/>
        <v>1643604</v>
      </c>
      <c r="I202" s="229">
        <f t="shared" si="26"/>
        <v>340944</v>
      </c>
      <c r="J202" s="230">
        <f t="shared" si="26"/>
        <v>0</v>
      </c>
      <c r="K202" s="229">
        <f t="shared" si="26"/>
        <v>89760</v>
      </c>
      <c r="L202" s="229">
        <f t="shared" si="26"/>
        <v>647400</v>
      </c>
      <c r="M202" s="229">
        <f t="shared" si="26"/>
        <v>433108.47999999998</v>
      </c>
      <c r="N202" s="229">
        <f t="shared" si="26"/>
        <v>216554.23999999999</v>
      </c>
      <c r="O202" s="229">
        <f t="shared" si="26"/>
        <v>182603.49</v>
      </c>
      <c r="P202" s="229">
        <f t="shared" si="26"/>
        <v>0</v>
      </c>
      <c r="Q202" s="229">
        <f t="shared" si="26"/>
        <v>26923.05</v>
      </c>
      <c r="R202" s="229">
        <f t="shared" si="26"/>
        <v>486648</v>
      </c>
      <c r="S202" s="229">
        <f t="shared" si="26"/>
        <v>0</v>
      </c>
      <c r="T202" s="229">
        <f t="shared" si="26"/>
        <v>0</v>
      </c>
      <c r="U202" s="229">
        <f t="shared" si="26"/>
        <v>26652</v>
      </c>
      <c r="V202" s="229">
        <f t="shared" si="26"/>
        <v>0</v>
      </c>
      <c r="W202" s="229">
        <f t="shared" si="26"/>
        <v>0</v>
      </c>
      <c r="X202" s="229">
        <f t="shared" si="26"/>
        <v>0</v>
      </c>
      <c r="Y202" s="229">
        <f t="shared" si="26"/>
        <v>0</v>
      </c>
      <c r="Z202" s="229">
        <f t="shared" si="26"/>
        <v>26352</v>
      </c>
      <c r="AA202" s="229">
        <f t="shared" si="26"/>
        <v>0</v>
      </c>
      <c r="AB202" s="229">
        <f t="shared" si="26"/>
        <v>0</v>
      </c>
      <c r="AC202" s="229">
        <f t="shared" si="26"/>
        <v>0</v>
      </c>
      <c r="AD202" s="229">
        <f t="shared" si="26"/>
        <v>300</v>
      </c>
      <c r="AE202" s="229">
        <f t="shared" si="26"/>
        <v>0</v>
      </c>
      <c r="AF202" s="229">
        <f t="shared" si="26"/>
        <v>0</v>
      </c>
    </row>
    <row r="203" spans="1:32" ht="14.25" customHeight="1">
      <c r="A203" s="11" t="s">
        <v>435</v>
      </c>
      <c r="B203" s="11" t="s">
        <v>290</v>
      </c>
      <c r="C203" s="11" t="s">
        <v>290</v>
      </c>
      <c r="D203" s="11" t="s">
        <v>524</v>
      </c>
      <c r="E203" s="11" t="s">
        <v>440</v>
      </c>
      <c r="F203" s="229">
        <v>2748360</v>
      </c>
      <c r="G203" s="229">
        <v>2721708</v>
      </c>
      <c r="H203" s="229">
        <v>1643604</v>
      </c>
      <c r="I203" s="229">
        <v>340944</v>
      </c>
      <c r="J203" s="230">
        <v>0</v>
      </c>
      <c r="K203" s="229">
        <v>89760</v>
      </c>
      <c r="L203" s="229">
        <v>647400</v>
      </c>
      <c r="M203" s="229">
        <v>0</v>
      </c>
      <c r="N203" s="229">
        <v>0</v>
      </c>
      <c r="O203" s="229">
        <v>0</v>
      </c>
      <c r="P203" s="229">
        <v>0</v>
      </c>
      <c r="Q203" s="229">
        <v>0</v>
      </c>
      <c r="R203" s="229">
        <v>0</v>
      </c>
      <c r="S203" s="229">
        <v>0</v>
      </c>
      <c r="T203" s="229">
        <v>0</v>
      </c>
      <c r="U203" s="229">
        <v>26652</v>
      </c>
      <c r="V203" s="229">
        <v>0</v>
      </c>
      <c r="W203" s="229">
        <v>0</v>
      </c>
      <c r="X203" s="229">
        <v>0</v>
      </c>
      <c r="Y203" s="229">
        <v>0</v>
      </c>
      <c r="Z203" s="229">
        <v>26352</v>
      </c>
      <c r="AA203" s="229">
        <v>0</v>
      </c>
      <c r="AB203" s="229">
        <v>0</v>
      </c>
      <c r="AC203" s="229">
        <v>0</v>
      </c>
      <c r="AD203" s="229">
        <v>300</v>
      </c>
      <c r="AE203" s="229">
        <v>0</v>
      </c>
      <c r="AF203" s="229">
        <v>0</v>
      </c>
    </row>
    <row r="204" spans="1:32" ht="14.25" customHeight="1">
      <c r="A204" s="11" t="s">
        <v>282</v>
      </c>
      <c r="B204" s="11" t="s">
        <v>279</v>
      </c>
      <c r="C204" s="11" t="s">
        <v>279</v>
      </c>
      <c r="D204" s="11" t="s">
        <v>524</v>
      </c>
      <c r="E204" s="11" t="s">
        <v>283</v>
      </c>
      <c r="F204" s="229">
        <v>433108.47999999998</v>
      </c>
      <c r="G204" s="229">
        <v>433108.47999999998</v>
      </c>
      <c r="H204" s="229">
        <v>0</v>
      </c>
      <c r="I204" s="229">
        <v>0</v>
      </c>
      <c r="J204" s="230">
        <v>0</v>
      </c>
      <c r="K204" s="229">
        <v>0</v>
      </c>
      <c r="L204" s="229">
        <v>0</v>
      </c>
      <c r="M204" s="229">
        <v>433108.47999999998</v>
      </c>
      <c r="N204" s="229">
        <v>0</v>
      </c>
      <c r="O204" s="229">
        <v>0</v>
      </c>
      <c r="P204" s="229">
        <v>0</v>
      </c>
      <c r="Q204" s="229">
        <v>0</v>
      </c>
      <c r="R204" s="229">
        <v>0</v>
      </c>
      <c r="S204" s="229">
        <v>0</v>
      </c>
      <c r="T204" s="229">
        <v>0</v>
      </c>
      <c r="U204" s="229">
        <v>0</v>
      </c>
      <c r="V204" s="229">
        <v>0</v>
      </c>
      <c r="W204" s="229">
        <v>0</v>
      </c>
      <c r="X204" s="229">
        <v>0</v>
      </c>
      <c r="Y204" s="229">
        <v>0</v>
      </c>
      <c r="Z204" s="229">
        <v>0</v>
      </c>
      <c r="AA204" s="229">
        <v>0</v>
      </c>
      <c r="AB204" s="229">
        <v>0</v>
      </c>
      <c r="AC204" s="229">
        <v>0</v>
      </c>
      <c r="AD204" s="229">
        <v>0</v>
      </c>
      <c r="AE204" s="229">
        <v>0</v>
      </c>
      <c r="AF204" s="229">
        <v>0</v>
      </c>
    </row>
    <row r="205" spans="1:32" ht="14.25" customHeight="1">
      <c r="A205" s="11" t="s">
        <v>282</v>
      </c>
      <c r="B205" s="11" t="s">
        <v>279</v>
      </c>
      <c r="C205" s="11" t="s">
        <v>278</v>
      </c>
      <c r="D205" s="11" t="s">
        <v>524</v>
      </c>
      <c r="E205" s="11" t="s">
        <v>284</v>
      </c>
      <c r="F205" s="229">
        <v>216554.23999999999</v>
      </c>
      <c r="G205" s="229">
        <v>216554.23999999999</v>
      </c>
      <c r="H205" s="229">
        <v>0</v>
      </c>
      <c r="I205" s="229">
        <v>0</v>
      </c>
      <c r="J205" s="230">
        <v>0</v>
      </c>
      <c r="K205" s="229">
        <v>0</v>
      </c>
      <c r="L205" s="229">
        <v>0</v>
      </c>
      <c r="M205" s="229">
        <v>0</v>
      </c>
      <c r="N205" s="229">
        <v>216554.23999999999</v>
      </c>
      <c r="O205" s="229">
        <v>0</v>
      </c>
      <c r="P205" s="229">
        <v>0</v>
      </c>
      <c r="Q205" s="229">
        <v>0</v>
      </c>
      <c r="R205" s="229">
        <v>0</v>
      </c>
      <c r="S205" s="229">
        <v>0</v>
      </c>
      <c r="T205" s="229">
        <v>0</v>
      </c>
      <c r="U205" s="229">
        <v>0</v>
      </c>
      <c r="V205" s="229">
        <v>0</v>
      </c>
      <c r="W205" s="229">
        <v>0</v>
      </c>
      <c r="X205" s="229">
        <v>0</v>
      </c>
      <c r="Y205" s="229">
        <v>0</v>
      </c>
      <c r="Z205" s="229">
        <v>0</v>
      </c>
      <c r="AA205" s="229">
        <v>0</v>
      </c>
      <c r="AB205" s="229">
        <v>0</v>
      </c>
      <c r="AC205" s="229">
        <v>0</v>
      </c>
      <c r="AD205" s="229">
        <v>0</v>
      </c>
      <c r="AE205" s="229">
        <v>0</v>
      </c>
      <c r="AF205" s="229">
        <v>0</v>
      </c>
    </row>
    <row r="206" spans="1:32" ht="14.25" customHeight="1">
      <c r="A206" s="11" t="s">
        <v>282</v>
      </c>
      <c r="B206" s="11" t="s">
        <v>281</v>
      </c>
      <c r="C206" s="11" t="s">
        <v>277</v>
      </c>
      <c r="D206" s="11" t="s">
        <v>524</v>
      </c>
      <c r="E206" s="11" t="s">
        <v>285</v>
      </c>
      <c r="F206" s="229">
        <v>26923.05</v>
      </c>
      <c r="G206" s="229">
        <v>26923.05</v>
      </c>
      <c r="H206" s="229">
        <v>0</v>
      </c>
      <c r="I206" s="229">
        <v>0</v>
      </c>
      <c r="J206" s="230">
        <v>0</v>
      </c>
      <c r="K206" s="229">
        <v>0</v>
      </c>
      <c r="L206" s="229">
        <v>0</v>
      </c>
      <c r="M206" s="229">
        <v>0</v>
      </c>
      <c r="N206" s="229">
        <v>0</v>
      </c>
      <c r="O206" s="229">
        <v>0</v>
      </c>
      <c r="P206" s="229">
        <v>0</v>
      </c>
      <c r="Q206" s="229">
        <v>26923.05</v>
      </c>
      <c r="R206" s="229">
        <v>0</v>
      </c>
      <c r="S206" s="229">
        <v>0</v>
      </c>
      <c r="T206" s="229">
        <v>0</v>
      </c>
      <c r="U206" s="229">
        <v>0</v>
      </c>
      <c r="V206" s="229">
        <v>0</v>
      </c>
      <c r="W206" s="229">
        <v>0</v>
      </c>
      <c r="X206" s="229">
        <v>0</v>
      </c>
      <c r="Y206" s="229">
        <v>0</v>
      </c>
      <c r="Z206" s="229">
        <v>0</v>
      </c>
      <c r="AA206" s="229">
        <v>0</v>
      </c>
      <c r="AB206" s="229">
        <v>0</v>
      </c>
      <c r="AC206" s="229">
        <v>0</v>
      </c>
      <c r="AD206" s="229">
        <v>0</v>
      </c>
      <c r="AE206" s="229">
        <v>0</v>
      </c>
      <c r="AF206" s="229">
        <v>0</v>
      </c>
    </row>
    <row r="207" spans="1:32" ht="14.25" customHeight="1">
      <c r="A207" s="11" t="s">
        <v>286</v>
      </c>
      <c r="B207" s="11" t="s">
        <v>287</v>
      </c>
      <c r="C207" s="11" t="s">
        <v>290</v>
      </c>
      <c r="D207" s="11" t="s">
        <v>524</v>
      </c>
      <c r="E207" s="11" t="s">
        <v>448</v>
      </c>
      <c r="F207" s="229">
        <v>182603.49</v>
      </c>
      <c r="G207" s="229">
        <v>182603.49</v>
      </c>
      <c r="H207" s="229">
        <v>0</v>
      </c>
      <c r="I207" s="229">
        <v>0</v>
      </c>
      <c r="J207" s="230">
        <v>0</v>
      </c>
      <c r="K207" s="229">
        <v>0</v>
      </c>
      <c r="L207" s="229">
        <v>0</v>
      </c>
      <c r="M207" s="229">
        <v>0</v>
      </c>
      <c r="N207" s="229">
        <v>0</v>
      </c>
      <c r="O207" s="229">
        <v>182603.49</v>
      </c>
      <c r="P207" s="229">
        <v>0</v>
      </c>
      <c r="Q207" s="229">
        <v>0</v>
      </c>
      <c r="R207" s="229">
        <v>0</v>
      </c>
      <c r="S207" s="229">
        <v>0</v>
      </c>
      <c r="T207" s="229">
        <v>0</v>
      </c>
      <c r="U207" s="229">
        <v>0</v>
      </c>
      <c r="V207" s="229">
        <v>0</v>
      </c>
      <c r="W207" s="229">
        <v>0</v>
      </c>
      <c r="X207" s="229">
        <v>0</v>
      </c>
      <c r="Y207" s="229">
        <v>0</v>
      </c>
      <c r="Z207" s="229">
        <v>0</v>
      </c>
      <c r="AA207" s="229">
        <v>0</v>
      </c>
      <c r="AB207" s="229">
        <v>0</v>
      </c>
      <c r="AC207" s="229">
        <v>0</v>
      </c>
      <c r="AD207" s="229">
        <v>0</v>
      </c>
      <c r="AE207" s="229">
        <v>0</v>
      </c>
      <c r="AF207" s="229">
        <v>0</v>
      </c>
    </row>
    <row r="208" spans="1:32" ht="14.25" customHeight="1">
      <c r="A208" s="11" t="s">
        <v>289</v>
      </c>
      <c r="B208" s="11" t="s">
        <v>290</v>
      </c>
      <c r="C208" s="11" t="s">
        <v>277</v>
      </c>
      <c r="D208" s="11" t="s">
        <v>524</v>
      </c>
      <c r="E208" s="11" t="s">
        <v>291</v>
      </c>
      <c r="F208" s="229">
        <v>486648</v>
      </c>
      <c r="G208" s="229">
        <v>486648</v>
      </c>
      <c r="H208" s="229">
        <v>0</v>
      </c>
      <c r="I208" s="229">
        <v>0</v>
      </c>
      <c r="J208" s="230">
        <v>0</v>
      </c>
      <c r="K208" s="229">
        <v>0</v>
      </c>
      <c r="L208" s="229">
        <v>0</v>
      </c>
      <c r="M208" s="229">
        <v>0</v>
      </c>
      <c r="N208" s="229">
        <v>0</v>
      </c>
      <c r="O208" s="229">
        <v>0</v>
      </c>
      <c r="P208" s="229">
        <v>0</v>
      </c>
      <c r="Q208" s="229">
        <v>0</v>
      </c>
      <c r="R208" s="229">
        <v>486648</v>
      </c>
      <c r="S208" s="229">
        <v>0</v>
      </c>
      <c r="T208" s="229">
        <v>0</v>
      </c>
      <c r="U208" s="229">
        <v>0</v>
      </c>
      <c r="V208" s="229">
        <v>0</v>
      </c>
      <c r="W208" s="229">
        <v>0</v>
      </c>
      <c r="X208" s="229">
        <v>0</v>
      </c>
      <c r="Y208" s="229">
        <v>0</v>
      </c>
      <c r="Z208" s="229">
        <v>0</v>
      </c>
      <c r="AA208" s="229">
        <v>0</v>
      </c>
      <c r="AB208" s="229">
        <v>0</v>
      </c>
      <c r="AC208" s="229">
        <v>0</v>
      </c>
      <c r="AD208" s="229">
        <v>0</v>
      </c>
      <c r="AE208" s="229">
        <v>0</v>
      </c>
      <c r="AF208" s="229">
        <v>0</v>
      </c>
    </row>
    <row r="209" spans="1:32" ht="14.25" customHeight="1">
      <c r="A209" s="11"/>
      <c r="B209" s="11"/>
      <c r="C209" s="11"/>
      <c r="D209" s="11" t="s">
        <v>525</v>
      </c>
      <c r="E209" s="11" t="s">
        <v>526</v>
      </c>
      <c r="F209" s="229">
        <f t="shared" ref="F209:AF209" si="27">SUM(F210:F216)</f>
        <v>7081482.7199999988</v>
      </c>
      <c r="G209" s="229">
        <f t="shared" si="27"/>
        <v>7040526.7199999988</v>
      </c>
      <c r="H209" s="229">
        <f t="shared" si="27"/>
        <v>3018876</v>
      </c>
      <c r="I209" s="229">
        <f t="shared" si="27"/>
        <v>313248</v>
      </c>
      <c r="J209" s="230">
        <f t="shared" si="27"/>
        <v>0</v>
      </c>
      <c r="K209" s="229">
        <f t="shared" si="27"/>
        <v>161040</v>
      </c>
      <c r="L209" s="229">
        <f t="shared" si="27"/>
        <v>1166868</v>
      </c>
      <c r="M209" s="229">
        <f t="shared" si="27"/>
        <v>791445.44</v>
      </c>
      <c r="N209" s="229">
        <f t="shared" si="27"/>
        <v>395722.72</v>
      </c>
      <c r="O209" s="229">
        <f t="shared" si="27"/>
        <v>314424.13</v>
      </c>
      <c r="P209" s="229">
        <f t="shared" si="27"/>
        <v>0</v>
      </c>
      <c r="Q209" s="229">
        <f t="shared" si="27"/>
        <v>46390.43</v>
      </c>
      <c r="R209" s="229">
        <f t="shared" si="27"/>
        <v>832512</v>
      </c>
      <c r="S209" s="229">
        <f t="shared" si="27"/>
        <v>0</v>
      </c>
      <c r="T209" s="229">
        <f t="shared" si="27"/>
        <v>0</v>
      </c>
      <c r="U209" s="229">
        <f t="shared" si="27"/>
        <v>40956</v>
      </c>
      <c r="V209" s="229">
        <f t="shared" si="27"/>
        <v>0</v>
      </c>
      <c r="W209" s="229">
        <f t="shared" si="27"/>
        <v>0</v>
      </c>
      <c r="X209" s="229">
        <f t="shared" si="27"/>
        <v>0</v>
      </c>
      <c r="Y209" s="229">
        <f t="shared" si="27"/>
        <v>0</v>
      </c>
      <c r="Z209" s="229">
        <f t="shared" si="27"/>
        <v>26676</v>
      </c>
      <c r="AA209" s="229">
        <f t="shared" si="27"/>
        <v>0</v>
      </c>
      <c r="AB209" s="229">
        <f t="shared" si="27"/>
        <v>0</v>
      </c>
      <c r="AC209" s="229">
        <f t="shared" si="27"/>
        <v>0</v>
      </c>
      <c r="AD209" s="229">
        <f t="shared" si="27"/>
        <v>1320</v>
      </c>
      <c r="AE209" s="229">
        <f t="shared" si="27"/>
        <v>0</v>
      </c>
      <c r="AF209" s="229">
        <f t="shared" si="27"/>
        <v>12960</v>
      </c>
    </row>
    <row r="210" spans="1:32" ht="14.25" customHeight="1">
      <c r="A210" s="11" t="s">
        <v>435</v>
      </c>
      <c r="B210" s="11" t="s">
        <v>290</v>
      </c>
      <c r="C210" s="11" t="s">
        <v>290</v>
      </c>
      <c r="D210" s="11" t="s">
        <v>527</v>
      </c>
      <c r="E210" s="11" t="s">
        <v>440</v>
      </c>
      <c r="F210" s="229">
        <v>4674312</v>
      </c>
      <c r="G210" s="229">
        <v>4660032</v>
      </c>
      <c r="H210" s="229">
        <v>3018876</v>
      </c>
      <c r="I210" s="229">
        <v>313248</v>
      </c>
      <c r="J210" s="230">
        <v>0</v>
      </c>
      <c r="K210" s="229">
        <v>161040</v>
      </c>
      <c r="L210" s="229">
        <v>1166868</v>
      </c>
      <c r="M210" s="229">
        <v>0</v>
      </c>
      <c r="N210" s="229">
        <v>0</v>
      </c>
      <c r="O210" s="229">
        <v>0</v>
      </c>
      <c r="P210" s="229">
        <v>0</v>
      </c>
      <c r="Q210" s="229">
        <v>0</v>
      </c>
      <c r="R210" s="229">
        <v>0</v>
      </c>
      <c r="S210" s="229">
        <v>0</v>
      </c>
      <c r="T210" s="229">
        <v>0</v>
      </c>
      <c r="U210" s="229">
        <v>14280</v>
      </c>
      <c r="V210" s="229">
        <v>0</v>
      </c>
      <c r="W210" s="229">
        <v>0</v>
      </c>
      <c r="X210" s="229">
        <v>0</v>
      </c>
      <c r="Y210" s="229">
        <v>0</v>
      </c>
      <c r="Z210" s="229">
        <v>0</v>
      </c>
      <c r="AA210" s="229">
        <v>0</v>
      </c>
      <c r="AB210" s="229">
        <v>0</v>
      </c>
      <c r="AC210" s="229">
        <v>0</v>
      </c>
      <c r="AD210" s="229">
        <v>1320</v>
      </c>
      <c r="AE210" s="229">
        <v>0</v>
      </c>
      <c r="AF210" s="229">
        <v>12960</v>
      </c>
    </row>
    <row r="211" spans="1:32" ht="14.25" customHeight="1">
      <c r="A211" s="11" t="s">
        <v>282</v>
      </c>
      <c r="B211" s="11" t="s">
        <v>279</v>
      </c>
      <c r="C211" s="11" t="s">
        <v>279</v>
      </c>
      <c r="D211" s="11" t="s">
        <v>527</v>
      </c>
      <c r="E211" s="11" t="s">
        <v>283</v>
      </c>
      <c r="F211" s="229">
        <v>791445.44</v>
      </c>
      <c r="G211" s="229">
        <v>791445.44</v>
      </c>
      <c r="H211" s="229">
        <v>0</v>
      </c>
      <c r="I211" s="229">
        <v>0</v>
      </c>
      <c r="J211" s="230">
        <v>0</v>
      </c>
      <c r="K211" s="229">
        <v>0</v>
      </c>
      <c r="L211" s="229">
        <v>0</v>
      </c>
      <c r="M211" s="229">
        <v>791445.44</v>
      </c>
      <c r="N211" s="229">
        <v>0</v>
      </c>
      <c r="O211" s="229">
        <v>0</v>
      </c>
      <c r="P211" s="229">
        <v>0</v>
      </c>
      <c r="Q211" s="229">
        <v>0</v>
      </c>
      <c r="R211" s="229">
        <v>0</v>
      </c>
      <c r="S211" s="229">
        <v>0</v>
      </c>
      <c r="T211" s="229">
        <v>0</v>
      </c>
      <c r="U211" s="229">
        <v>0</v>
      </c>
      <c r="V211" s="229">
        <v>0</v>
      </c>
      <c r="W211" s="229">
        <v>0</v>
      </c>
      <c r="X211" s="229">
        <v>0</v>
      </c>
      <c r="Y211" s="229">
        <v>0</v>
      </c>
      <c r="Z211" s="229">
        <v>0</v>
      </c>
      <c r="AA211" s="229">
        <v>0</v>
      </c>
      <c r="AB211" s="229">
        <v>0</v>
      </c>
      <c r="AC211" s="229">
        <v>0</v>
      </c>
      <c r="AD211" s="229">
        <v>0</v>
      </c>
      <c r="AE211" s="229">
        <v>0</v>
      </c>
      <c r="AF211" s="229">
        <v>0</v>
      </c>
    </row>
    <row r="212" spans="1:32" ht="14.25" customHeight="1">
      <c r="A212" s="11" t="s">
        <v>282</v>
      </c>
      <c r="B212" s="11" t="s">
        <v>279</v>
      </c>
      <c r="C212" s="11" t="s">
        <v>278</v>
      </c>
      <c r="D212" s="11" t="s">
        <v>527</v>
      </c>
      <c r="E212" s="11" t="s">
        <v>284</v>
      </c>
      <c r="F212" s="229">
        <v>395722.72</v>
      </c>
      <c r="G212" s="229">
        <v>395722.72</v>
      </c>
      <c r="H212" s="229">
        <v>0</v>
      </c>
      <c r="I212" s="229">
        <v>0</v>
      </c>
      <c r="J212" s="230">
        <v>0</v>
      </c>
      <c r="K212" s="229">
        <v>0</v>
      </c>
      <c r="L212" s="229">
        <v>0</v>
      </c>
      <c r="M212" s="229">
        <v>0</v>
      </c>
      <c r="N212" s="229">
        <v>395722.72</v>
      </c>
      <c r="O212" s="229">
        <v>0</v>
      </c>
      <c r="P212" s="229">
        <v>0</v>
      </c>
      <c r="Q212" s="229">
        <v>0</v>
      </c>
      <c r="R212" s="229">
        <v>0</v>
      </c>
      <c r="S212" s="229">
        <v>0</v>
      </c>
      <c r="T212" s="229">
        <v>0</v>
      </c>
      <c r="U212" s="229">
        <v>0</v>
      </c>
      <c r="V212" s="229">
        <v>0</v>
      </c>
      <c r="W212" s="229">
        <v>0</v>
      </c>
      <c r="X212" s="229">
        <v>0</v>
      </c>
      <c r="Y212" s="229">
        <v>0</v>
      </c>
      <c r="Z212" s="229">
        <v>0</v>
      </c>
      <c r="AA212" s="229">
        <v>0</v>
      </c>
      <c r="AB212" s="229">
        <v>0</v>
      </c>
      <c r="AC212" s="229">
        <v>0</v>
      </c>
      <c r="AD212" s="229">
        <v>0</v>
      </c>
      <c r="AE212" s="229">
        <v>0</v>
      </c>
      <c r="AF212" s="229">
        <v>0</v>
      </c>
    </row>
    <row r="213" spans="1:32" ht="14.25" customHeight="1">
      <c r="A213" s="11" t="s">
        <v>282</v>
      </c>
      <c r="B213" s="11" t="s">
        <v>452</v>
      </c>
      <c r="C213" s="11" t="s">
        <v>281</v>
      </c>
      <c r="D213" s="11" t="s">
        <v>527</v>
      </c>
      <c r="E213" s="11" t="s">
        <v>455</v>
      </c>
      <c r="F213" s="229">
        <v>26676</v>
      </c>
      <c r="G213" s="229">
        <v>0</v>
      </c>
      <c r="H213" s="229">
        <v>0</v>
      </c>
      <c r="I213" s="229">
        <v>0</v>
      </c>
      <c r="J213" s="230">
        <v>0</v>
      </c>
      <c r="K213" s="229">
        <v>0</v>
      </c>
      <c r="L213" s="229">
        <v>0</v>
      </c>
      <c r="M213" s="229">
        <v>0</v>
      </c>
      <c r="N213" s="229">
        <v>0</v>
      </c>
      <c r="O213" s="229">
        <v>0</v>
      </c>
      <c r="P213" s="229">
        <v>0</v>
      </c>
      <c r="Q213" s="229">
        <v>0</v>
      </c>
      <c r="R213" s="229">
        <v>0</v>
      </c>
      <c r="S213" s="229">
        <v>0</v>
      </c>
      <c r="T213" s="229">
        <v>0</v>
      </c>
      <c r="U213" s="229">
        <v>26676</v>
      </c>
      <c r="V213" s="229">
        <v>0</v>
      </c>
      <c r="W213" s="229">
        <v>0</v>
      </c>
      <c r="X213" s="229">
        <v>0</v>
      </c>
      <c r="Y213" s="229">
        <v>0</v>
      </c>
      <c r="Z213" s="229">
        <v>26676</v>
      </c>
      <c r="AA213" s="229">
        <v>0</v>
      </c>
      <c r="AB213" s="229">
        <v>0</v>
      </c>
      <c r="AC213" s="229">
        <v>0</v>
      </c>
      <c r="AD213" s="229">
        <v>0</v>
      </c>
      <c r="AE213" s="229">
        <v>0</v>
      </c>
      <c r="AF213" s="229">
        <v>0</v>
      </c>
    </row>
    <row r="214" spans="1:32" ht="14.25" customHeight="1">
      <c r="A214" s="11" t="s">
        <v>282</v>
      </c>
      <c r="B214" s="11" t="s">
        <v>281</v>
      </c>
      <c r="C214" s="11" t="s">
        <v>277</v>
      </c>
      <c r="D214" s="11" t="s">
        <v>527</v>
      </c>
      <c r="E214" s="11" t="s">
        <v>285</v>
      </c>
      <c r="F214" s="229">
        <v>46390.43</v>
      </c>
      <c r="G214" s="229">
        <v>46390.43</v>
      </c>
      <c r="H214" s="229">
        <v>0</v>
      </c>
      <c r="I214" s="229">
        <v>0</v>
      </c>
      <c r="J214" s="230">
        <v>0</v>
      </c>
      <c r="K214" s="229">
        <v>0</v>
      </c>
      <c r="L214" s="229">
        <v>0</v>
      </c>
      <c r="M214" s="229">
        <v>0</v>
      </c>
      <c r="N214" s="229">
        <v>0</v>
      </c>
      <c r="O214" s="229">
        <v>0</v>
      </c>
      <c r="P214" s="229">
        <v>0</v>
      </c>
      <c r="Q214" s="229">
        <v>46390.43</v>
      </c>
      <c r="R214" s="229">
        <v>0</v>
      </c>
      <c r="S214" s="229">
        <v>0</v>
      </c>
      <c r="T214" s="229">
        <v>0</v>
      </c>
      <c r="U214" s="229">
        <v>0</v>
      </c>
      <c r="V214" s="229">
        <v>0</v>
      </c>
      <c r="W214" s="229">
        <v>0</v>
      </c>
      <c r="X214" s="229">
        <v>0</v>
      </c>
      <c r="Y214" s="229">
        <v>0</v>
      </c>
      <c r="Z214" s="229">
        <v>0</v>
      </c>
      <c r="AA214" s="229">
        <v>0</v>
      </c>
      <c r="AB214" s="229">
        <v>0</v>
      </c>
      <c r="AC214" s="229">
        <v>0</v>
      </c>
      <c r="AD214" s="229">
        <v>0</v>
      </c>
      <c r="AE214" s="229">
        <v>0</v>
      </c>
      <c r="AF214" s="229">
        <v>0</v>
      </c>
    </row>
    <row r="215" spans="1:32" ht="14.25" customHeight="1">
      <c r="A215" s="11" t="s">
        <v>286</v>
      </c>
      <c r="B215" s="11" t="s">
        <v>287</v>
      </c>
      <c r="C215" s="11" t="s">
        <v>290</v>
      </c>
      <c r="D215" s="11" t="s">
        <v>527</v>
      </c>
      <c r="E215" s="11" t="s">
        <v>448</v>
      </c>
      <c r="F215" s="229">
        <v>314424.13</v>
      </c>
      <c r="G215" s="229">
        <v>314424.13</v>
      </c>
      <c r="H215" s="229">
        <v>0</v>
      </c>
      <c r="I215" s="229">
        <v>0</v>
      </c>
      <c r="J215" s="230">
        <v>0</v>
      </c>
      <c r="K215" s="229">
        <v>0</v>
      </c>
      <c r="L215" s="229">
        <v>0</v>
      </c>
      <c r="M215" s="229">
        <v>0</v>
      </c>
      <c r="N215" s="229">
        <v>0</v>
      </c>
      <c r="O215" s="229">
        <v>314424.13</v>
      </c>
      <c r="P215" s="229">
        <v>0</v>
      </c>
      <c r="Q215" s="229">
        <v>0</v>
      </c>
      <c r="R215" s="229">
        <v>0</v>
      </c>
      <c r="S215" s="229">
        <v>0</v>
      </c>
      <c r="T215" s="229">
        <v>0</v>
      </c>
      <c r="U215" s="229">
        <v>0</v>
      </c>
      <c r="V215" s="229">
        <v>0</v>
      </c>
      <c r="W215" s="229">
        <v>0</v>
      </c>
      <c r="X215" s="229">
        <v>0</v>
      </c>
      <c r="Y215" s="229">
        <v>0</v>
      </c>
      <c r="Z215" s="229">
        <v>0</v>
      </c>
      <c r="AA215" s="229">
        <v>0</v>
      </c>
      <c r="AB215" s="229">
        <v>0</v>
      </c>
      <c r="AC215" s="229">
        <v>0</v>
      </c>
      <c r="AD215" s="229">
        <v>0</v>
      </c>
      <c r="AE215" s="229">
        <v>0</v>
      </c>
      <c r="AF215" s="229">
        <v>0</v>
      </c>
    </row>
    <row r="216" spans="1:32" ht="14.25" customHeight="1">
      <c r="A216" s="11" t="s">
        <v>289</v>
      </c>
      <c r="B216" s="11" t="s">
        <v>290</v>
      </c>
      <c r="C216" s="11" t="s">
        <v>277</v>
      </c>
      <c r="D216" s="11" t="s">
        <v>527</v>
      </c>
      <c r="E216" s="11" t="s">
        <v>291</v>
      </c>
      <c r="F216" s="229">
        <v>832512</v>
      </c>
      <c r="G216" s="229">
        <v>832512</v>
      </c>
      <c r="H216" s="229">
        <v>0</v>
      </c>
      <c r="I216" s="229">
        <v>0</v>
      </c>
      <c r="J216" s="230">
        <v>0</v>
      </c>
      <c r="K216" s="229">
        <v>0</v>
      </c>
      <c r="L216" s="229">
        <v>0</v>
      </c>
      <c r="M216" s="229">
        <v>0</v>
      </c>
      <c r="N216" s="229">
        <v>0</v>
      </c>
      <c r="O216" s="229">
        <v>0</v>
      </c>
      <c r="P216" s="229">
        <v>0</v>
      </c>
      <c r="Q216" s="229">
        <v>0</v>
      </c>
      <c r="R216" s="229">
        <v>832512</v>
      </c>
      <c r="S216" s="229">
        <v>0</v>
      </c>
      <c r="T216" s="229">
        <v>0</v>
      </c>
      <c r="U216" s="229">
        <v>0</v>
      </c>
      <c r="V216" s="229">
        <v>0</v>
      </c>
      <c r="W216" s="229">
        <v>0</v>
      </c>
      <c r="X216" s="229">
        <v>0</v>
      </c>
      <c r="Y216" s="229">
        <v>0</v>
      </c>
      <c r="Z216" s="229">
        <v>0</v>
      </c>
      <c r="AA216" s="229">
        <v>0</v>
      </c>
      <c r="AB216" s="229">
        <v>0</v>
      </c>
      <c r="AC216" s="229">
        <v>0</v>
      </c>
      <c r="AD216" s="229">
        <v>0</v>
      </c>
      <c r="AE216" s="229">
        <v>0</v>
      </c>
      <c r="AF216" s="229">
        <v>0</v>
      </c>
    </row>
    <row r="217" spans="1:32" ht="14.25" customHeight="1">
      <c r="A217" s="11"/>
      <c r="B217" s="11"/>
      <c r="C217" s="11"/>
      <c r="D217" s="11" t="s">
        <v>528</v>
      </c>
      <c r="E217" s="11" t="s">
        <v>529</v>
      </c>
      <c r="F217" s="229">
        <f t="shared" ref="F217:AF217" si="28">SUM(F218:F224)</f>
        <v>7485285.1100000003</v>
      </c>
      <c r="G217" s="229">
        <f t="shared" si="28"/>
        <v>7477557.1100000003</v>
      </c>
      <c r="H217" s="229">
        <f t="shared" si="28"/>
        <v>3201312</v>
      </c>
      <c r="I217" s="229">
        <f t="shared" si="28"/>
        <v>305904</v>
      </c>
      <c r="J217" s="230">
        <f t="shared" si="28"/>
        <v>0</v>
      </c>
      <c r="K217" s="229">
        <f t="shared" si="28"/>
        <v>171600</v>
      </c>
      <c r="L217" s="229">
        <f t="shared" si="28"/>
        <v>1253508</v>
      </c>
      <c r="M217" s="229">
        <f t="shared" si="28"/>
        <v>842319.84</v>
      </c>
      <c r="N217" s="229">
        <f t="shared" si="28"/>
        <v>421159.92</v>
      </c>
      <c r="O217" s="229">
        <f t="shared" si="28"/>
        <v>333183.15999999997</v>
      </c>
      <c r="P217" s="229">
        <f t="shared" si="28"/>
        <v>0</v>
      </c>
      <c r="Q217" s="229">
        <f t="shared" si="28"/>
        <v>49158.19</v>
      </c>
      <c r="R217" s="229">
        <f t="shared" si="28"/>
        <v>899412</v>
      </c>
      <c r="S217" s="229">
        <f t="shared" si="28"/>
        <v>0</v>
      </c>
      <c r="T217" s="229">
        <f t="shared" si="28"/>
        <v>0</v>
      </c>
      <c r="U217" s="229">
        <f t="shared" si="28"/>
        <v>7728</v>
      </c>
      <c r="V217" s="229">
        <f t="shared" si="28"/>
        <v>0</v>
      </c>
      <c r="W217" s="229">
        <f t="shared" si="28"/>
        <v>0</v>
      </c>
      <c r="X217" s="229">
        <f t="shared" si="28"/>
        <v>0</v>
      </c>
      <c r="Y217" s="229">
        <f t="shared" si="28"/>
        <v>0</v>
      </c>
      <c r="Z217" s="229">
        <f t="shared" si="28"/>
        <v>6588</v>
      </c>
      <c r="AA217" s="229">
        <f t="shared" si="28"/>
        <v>0</v>
      </c>
      <c r="AB217" s="229">
        <f t="shared" si="28"/>
        <v>0</v>
      </c>
      <c r="AC217" s="229">
        <f t="shared" si="28"/>
        <v>0</v>
      </c>
      <c r="AD217" s="229">
        <f t="shared" si="28"/>
        <v>1140</v>
      </c>
      <c r="AE217" s="229">
        <f t="shared" si="28"/>
        <v>0</v>
      </c>
      <c r="AF217" s="229">
        <f t="shared" si="28"/>
        <v>0</v>
      </c>
    </row>
    <row r="218" spans="1:32" ht="14.25" customHeight="1">
      <c r="A218" s="11" t="s">
        <v>435</v>
      </c>
      <c r="B218" s="11" t="s">
        <v>290</v>
      </c>
      <c r="C218" s="11" t="s">
        <v>276</v>
      </c>
      <c r="D218" s="11" t="s">
        <v>530</v>
      </c>
      <c r="E218" s="11" t="s">
        <v>465</v>
      </c>
      <c r="F218" s="229">
        <v>4933464</v>
      </c>
      <c r="G218" s="229">
        <v>4932324</v>
      </c>
      <c r="H218" s="229">
        <v>3201312</v>
      </c>
      <c r="I218" s="229">
        <v>305904</v>
      </c>
      <c r="J218" s="230">
        <v>0</v>
      </c>
      <c r="K218" s="229">
        <v>171600</v>
      </c>
      <c r="L218" s="229">
        <v>1253508</v>
      </c>
      <c r="M218" s="229">
        <v>0</v>
      </c>
      <c r="N218" s="229">
        <v>0</v>
      </c>
      <c r="O218" s="229">
        <v>0</v>
      </c>
      <c r="P218" s="229">
        <v>0</v>
      </c>
      <c r="Q218" s="229">
        <v>0</v>
      </c>
      <c r="R218" s="229">
        <v>0</v>
      </c>
      <c r="S218" s="229">
        <v>0</v>
      </c>
      <c r="T218" s="229">
        <v>0</v>
      </c>
      <c r="U218" s="229">
        <v>1140</v>
      </c>
      <c r="V218" s="229">
        <v>0</v>
      </c>
      <c r="W218" s="229">
        <v>0</v>
      </c>
      <c r="X218" s="229">
        <v>0</v>
      </c>
      <c r="Y218" s="229">
        <v>0</v>
      </c>
      <c r="Z218" s="229">
        <v>0</v>
      </c>
      <c r="AA218" s="229">
        <v>0</v>
      </c>
      <c r="AB218" s="229">
        <v>0</v>
      </c>
      <c r="AC218" s="229">
        <v>0</v>
      </c>
      <c r="AD218" s="229">
        <v>1140</v>
      </c>
      <c r="AE218" s="229">
        <v>0</v>
      </c>
      <c r="AF218" s="229">
        <v>0</v>
      </c>
    </row>
    <row r="219" spans="1:32" ht="14.25" customHeight="1">
      <c r="A219" s="11" t="s">
        <v>282</v>
      </c>
      <c r="B219" s="11" t="s">
        <v>279</v>
      </c>
      <c r="C219" s="11" t="s">
        <v>279</v>
      </c>
      <c r="D219" s="11" t="s">
        <v>530</v>
      </c>
      <c r="E219" s="11" t="s">
        <v>283</v>
      </c>
      <c r="F219" s="229">
        <v>842319.84</v>
      </c>
      <c r="G219" s="229">
        <v>842319.84</v>
      </c>
      <c r="H219" s="229">
        <v>0</v>
      </c>
      <c r="I219" s="229">
        <v>0</v>
      </c>
      <c r="J219" s="230">
        <v>0</v>
      </c>
      <c r="K219" s="229">
        <v>0</v>
      </c>
      <c r="L219" s="229">
        <v>0</v>
      </c>
      <c r="M219" s="229">
        <v>842319.84</v>
      </c>
      <c r="N219" s="229">
        <v>0</v>
      </c>
      <c r="O219" s="229">
        <v>0</v>
      </c>
      <c r="P219" s="229">
        <v>0</v>
      </c>
      <c r="Q219" s="229">
        <v>0</v>
      </c>
      <c r="R219" s="229">
        <v>0</v>
      </c>
      <c r="S219" s="229">
        <v>0</v>
      </c>
      <c r="T219" s="229">
        <v>0</v>
      </c>
      <c r="U219" s="229">
        <v>0</v>
      </c>
      <c r="V219" s="229">
        <v>0</v>
      </c>
      <c r="W219" s="229">
        <v>0</v>
      </c>
      <c r="X219" s="229">
        <v>0</v>
      </c>
      <c r="Y219" s="229">
        <v>0</v>
      </c>
      <c r="Z219" s="229">
        <v>0</v>
      </c>
      <c r="AA219" s="229">
        <v>0</v>
      </c>
      <c r="AB219" s="229">
        <v>0</v>
      </c>
      <c r="AC219" s="229">
        <v>0</v>
      </c>
      <c r="AD219" s="229">
        <v>0</v>
      </c>
      <c r="AE219" s="229">
        <v>0</v>
      </c>
      <c r="AF219" s="229">
        <v>0</v>
      </c>
    </row>
    <row r="220" spans="1:32" ht="14.25" customHeight="1">
      <c r="A220" s="11" t="s">
        <v>282</v>
      </c>
      <c r="B220" s="11" t="s">
        <v>279</v>
      </c>
      <c r="C220" s="11" t="s">
        <v>278</v>
      </c>
      <c r="D220" s="11" t="s">
        <v>530</v>
      </c>
      <c r="E220" s="11" t="s">
        <v>284</v>
      </c>
      <c r="F220" s="229">
        <v>421159.92</v>
      </c>
      <c r="G220" s="229">
        <v>421159.92</v>
      </c>
      <c r="H220" s="229">
        <v>0</v>
      </c>
      <c r="I220" s="229">
        <v>0</v>
      </c>
      <c r="J220" s="230">
        <v>0</v>
      </c>
      <c r="K220" s="229">
        <v>0</v>
      </c>
      <c r="L220" s="229">
        <v>0</v>
      </c>
      <c r="M220" s="229">
        <v>0</v>
      </c>
      <c r="N220" s="229">
        <v>421159.92</v>
      </c>
      <c r="O220" s="229">
        <v>0</v>
      </c>
      <c r="P220" s="229">
        <v>0</v>
      </c>
      <c r="Q220" s="229">
        <v>0</v>
      </c>
      <c r="R220" s="229">
        <v>0</v>
      </c>
      <c r="S220" s="229">
        <v>0</v>
      </c>
      <c r="T220" s="229">
        <v>0</v>
      </c>
      <c r="U220" s="229">
        <v>0</v>
      </c>
      <c r="V220" s="229">
        <v>0</v>
      </c>
      <c r="W220" s="229">
        <v>0</v>
      </c>
      <c r="X220" s="229">
        <v>0</v>
      </c>
      <c r="Y220" s="229">
        <v>0</v>
      </c>
      <c r="Z220" s="229">
        <v>0</v>
      </c>
      <c r="AA220" s="229">
        <v>0</v>
      </c>
      <c r="AB220" s="229">
        <v>0</v>
      </c>
      <c r="AC220" s="229">
        <v>0</v>
      </c>
      <c r="AD220" s="229">
        <v>0</v>
      </c>
      <c r="AE220" s="229">
        <v>0</v>
      </c>
      <c r="AF220" s="229">
        <v>0</v>
      </c>
    </row>
    <row r="221" spans="1:32" ht="14.25" customHeight="1">
      <c r="A221" s="11" t="s">
        <v>282</v>
      </c>
      <c r="B221" s="11" t="s">
        <v>452</v>
      </c>
      <c r="C221" s="11" t="s">
        <v>281</v>
      </c>
      <c r="D221" s="11" t="s">
        <v>530</v>
      </c>
      <c r="E221" s="11" t="s">
        <v>455</v>
      </c>
      <c r="F221" s="229">
        <v>6588</v>
      </c>
      <c r="G221" s="229">
        <v>0</v>
      </c>
      <c r="H221" s="229">
        <v>0</v>
      </c>
      <c r="I221" s="229">
        <v>0</v>
      </c>
      <c r="J221" s="230">
        <v>0</v>
      </c>
      <c r="K221" s="229">
        <v>0</v>
      </c>
      <c r="L221" s="229">
        <v>0</v>
      </c>
      <c r="M221" s="229">
        <v>0</v>
      </c>
      <c r="N221" s="229">
        <v>0</v>
      </c>
      <c r="O221" s="229">
        <v>0</v>
      </c>
      <c r="P221" s="229">
        <v>0</v>
      </c>
      <c r="Q221" s="229">
        <v>0</v>
      </c>
      <c r="R221" s="229">
        <v>0</v>
      </c>
      <c r="S221" s="229">
        <v>0</v>
      </c>
      <c r="T221" s="229">
        <v>0</v>
      </c>
      <c r="U221" s="229">
        <v>6588</v>
      </c>
      <c r="V221" s="229">
        <v>0</v>
      </c>
      <c r="W221" s="229">
        <v>0</v>
      </c>
      <c r="X221" s="229">
        <v>0</v>
      </c>
      <c r="Y221" s="229">
        <v>0</v>
      </c>
      <c r="Z221" s="229">
        <v>6588</v>
      </c>
      <c r="AA221" s="229">
        <v>0</v>
      </c>
      <c r="AB221" s="229">
        <v>0</v>
      </c>
      <c r="AC221" s="229">
        <v>0</v>
      </c>
      <c r="AD221" s="229">
        <v>0</v>
      </c>
      <c r="AE221" s="229">
        <v>0</v>
      </c>
      <c r="AF221" s="229">
        <v>0</v>
      </c>
    </row>
    <row r="222" spans="1:32" ht="14.25" customHeight="1">
      <c r="A222" s="11" t="s">
        <v>282</v>
      </c>
      <c r="B222" s="11" t="s">
        <v>281</v>
      </c>
      <c r="C222" s="11" t="s">
        <v>277</v>
      </c>
      <c r="D222" s="11" t="s">
        <v>530</v>
      </c>
      <c r="E222" s="11" t="s">
        <v>285</v>
      </c>
      <c r="F222" s="229">
        <v>49158.19</v>
      </c>
      <c r="G222" s="229">
        <v>49158.19</v>
      </c>
      <c r="H222" s="229">
        <v>0</v>
      </c>
      <c r="I222" s="229">
        <v>0</v>
      </c>
      <c r="J222" s="230">
        <v>0</v>
      </c>
      <c r="K222" s="229">
        <v>0</v>
      </c>
      <c r="L222" s="229">
        <v>0</v>
      </c>
      <c r="M222" s="229">
        <v>0</v>
      </c>
      <c r="N222" s="229">
        <v>0</v>
      </c>
      <c r="O222" s="229">
        <v>0</v>
      </c>
      <c r="P222" s="229">
        <v>0</v>
      </c>
      <c r="Q222" s="229">
        <v>49158.19</v>
      </c>
      <c r="R222" s="229">
        <v>0</v>
      </c>
      <c r="S222" s="229">
        <v>0</v>
      </c>
      <c r="T222" s="229">
        <v>0</v>
      </c>
      <c r="U222" s="229">
        <v>0</v>
      </c>
      <c r="V222" s="229">
        <v>0</v>
      </c>
      <c r="W222" s="229">
        <v>0</v>
      </c>
      <c r="X222" s="229">
        <v>0</v>
      </c>
      <c r="Y222" s="229">
        <v>0</v>
      </c>
      <c r="Z222" s="229">
        <v>0</v>
      </c>
      <c r="AA222" s="229">
        <v>0</v>
      </c>
      <c r="AB222" s="229">
        <v>0</v>
      </c>
      <c r="AC222" s="229">
        <v>0</v>
      </c>
      <c r="AD222" s="229">
        <v>0</v>
      </c>
      <c r="AE222" s="229">
        <v>0</v>
      </c>
      <c r="AF222" s="229">
        <v>0</v>
      </c>
    </row>
    <row r="223" spans="1:32" ht="14.25" customHeight="1">
      <c r="A223" s="11" t="s">
        <v>286</v>
      </c>
      <c r="B223" s="11" t="s">
        <v>287</v>
      </c>
      <c r="C223" s="11" t="s">
        <v>290</v>
      </c>
      <c r="D223" s="11" t="s">
        <v>530</v>
      </c>
      <c r="E223" s="11" t="s">
        <v>448</v>
      </c>
      <c r="F223" s="229">
        <v>333183.15999999997</v>
      </c>
      <c r="G223" s="229">
        <v>333183.15999999997</v>
      </c>
      <c r="H223" s="229">
        <v>0</v>
      </c>
      <c r="I223" s="229">
        <v>0</v>
      </c>
      <c r="J223" s="230">
        <v>0</v>
      </c>
      <c r="K223" s="229">
        <v>0</v>
      </c>
      <c r="L223" s="229">
        <v>0</v>
      </c>
      <c r="M223" s="229">
        <v>0</v>
      </c>
      <c r="N223" s="229">
        <v>0</v>
      </c>
      <c r="O223" s="229">
        <v>333183.15999999997</v>
      </c>
      <c r="P223" s="229">
        <v>0</v>
      </c>
      <c r="Q223" s="229">
        <v>0</v>
      </c>
      <c r="R223" s="229">
        <v>0</v>
      </c>
      <c r="S223" s="229">
        <v>0</v>
      </c>
      <c r="T223" s="229">
        <v>0</v>
      </c>
      <c r="U223" s="229">
        <v>0</v>
      </c>
      <c r="V223" s="229">
        <v>0</v>
      </c>
      <c r="W223" s="229">
        <v>0</v>
      </c>
      <c r="X223" s="229">
        <v>0</v>
      </c>
      <c r="Y223" s="229">
        <v>0</v>
      </c>
      <c r="Z223" s="229">
        <v>0</v>
      </c>
      <c r="AA223" s="229">
        <v>0</v>
      </c>
      <c r="AB223" s="229">
        <v>0</v>
      </c>
      <c r="AC223" s="229">
        <v>0</v>
      </c>
      <c r="AD223" s="229">
        <v>0</v>
      </c>
      <c r="AE223" s="229">
        <v>0</v>
      </c>
      <c r="AF223" s="229">
        <v>0</v>
      </c>
    </row>
    <row r="224" spans="1:32" ht="14.25" customHeight="1">
      <c r="A224" s="11" t="s">
        <v>289</v>
      </c>
      <c r="B224" s="11" t="s">
        <v>290</v>
      </c>
      <c r="C224" s="11" t="s">
        <v>277</v>
      </c>
      <c r="D224" s="11" t="s">
        <v>530</v>
      </c>
      <c r="E224" s="11" t="s">
        <v>291</v>
      </c>
      <c r="F224" s="229">
        <v>899412</v>
      </c>
      <c r="G224" s="229">
        <v>899412</v>
      </c>
      <c r="H224" s="229">
        <v>0</v>
      </c>
      <c r="I224" s="229">
        <v>0</v>
      </c>
      <c r="J224" s="230">
        <v>0</v>
      </c>
      <c r="K224" s="229">
        <v>0</v>
      </c>
      <c r="L224" s="229">
        <v>0</v>
      </c>
      <c r="M224" s="229">
        <v>0</v>
      </c>
      <c r="N224" s="229">
        <v>0</v>
      </c>
      <c r="O224" s="229">
        <v>0</v>
      </c>
      <c r="P224" s="229">
        <v>0</v>
      </c>
      <c r="Q224" s="229">
        <v>0</v>
      </c>
      <c r="R224" s="229">
        <v>899412</v>
      </c>
      <c r="S224" s="229">
        <v>0</v>
      </c>
      <c r="T224" s="229">
        <v>0</v>
      </c>
      <c r="U224" s="229">
        <v>0</v>
      </c>
      <c r="V224" s="229">
        <v>0</v>
      </c>
      <c r="W224" s="229">
        <v>0</v>
      </c>
      <c r="X224" s="229">
        <v>0</v>
      </c>
      <c r="Y224" s="229">
        <v>0</v>
      </c>
      <c r="Z224" s="229">
        <v>0</v>
      </c>
      <c r="AA224" s="229">
        <v>0</v>
      </c>
      <c r="AB224" s="229">
        <v>0</v>
      </c>
      <c r="AC224" s="229">
        <v>0</v>
      </c>
      <c r="AD224" s="229">
        <v>0</v>
      </c>
      <c r="AE224" s="229">
        <v>0</v>
      </c>
      <c r="AF224" s="229">
        <v>0</v>
      </c>
    </row>
    <row r="225" spans="1:32" ht="14.25" customHeight="1">
      <c r="A225" s="11"/>
      <c r="B225" s="11"/>
      <c r="C225" s="11"/>
      <c r="D225" s="11" t="s">
        <v>531</v>
      </c>
      <c r="E225" s="11" t="s">
        <v>532</v>
      </c>
      <c r="F225" s="229">
        <f t="shared" ref="F225:AF225" si="29">SUM(F226:F232)</f>
        <v>4243638.2300000004</v>
      </c>
      <c r="G225" s="229">
        <f t="shared" si="29"/>
        <v>4204616.2300000004</v>
      </c>
      <c r="H225" s="229">
        <f t="shared" si="29"/>
        <v>1690020</v>
      </c>
      <c r="I225" s="229">
        <f t="shared" si="29"/>
        <v>291888</v>
      </c>
      <c r="J225" s="230">
        <f t="shared" si="29"/>
        <v>0</v>
      </c>
      <c r="K225" s="229">
        <f t="shared" si="29"/>
        <v>100320</v>
      </c>
      <c r="L225" s="229">
        <f t="shared" si="29"/>
        <v>713364</v>
      </c>
      <c r="M225" s="229">
        <f t="shared" si="29"/>
        <v>456261.28</v>
      </c>
      <c r="N225" s="229">
        <f t="shared" si="29"/>
        <v>228130.64</v>
      </c>
      <c r="O225" s="229">
        <f t="shared" si="29"/>
        <v>187894.21</v>
      </c>
      <c r="P225" s="229">
        <f t="shared" si="29"/>
        <v>0</v>
      </c>
      <c r="Q225" s="229">
        <f t="shared" si="29"/>
        <v>27722.1</v>
      </c>
      <c r="R225" s="229">
        <f t="shared" si="29"/>
        <v>509016</v>
      </c>
      <c r="S225" s="229">
        <f t="shared" si="29"/>
        <v>0</v>
      </c>
      <c r="T225" s="229">
        <f t="shared" si="29"/>
        <v>0</v>
      </c>
      <c r="U225" s="229">
        <f t="shared" si="29"/>
        <v>39022</v>
      </c>
      <c r="V225" s="229">
        <f t="shared" si="29"/>
        <v>0</v>
      </c>
      <c r="W225" s="229">
        <f t="shared" si="29"/>
        <v>0</v>
      </c>
      <c r="X225" s="229">
        <f t="shared" si="29"/>
        <v>0</v>
      </c>
      <c r="Y225" s="229">
        <f t="shared" si="29"/>
        <v>0</v>
      </c>
      <c r="Z225" s="229">
        <f t="shared" si="29"/>
        <v>37882</v>
      </c>
      <c r="AA225" s="229">
        <f t="shared" si="29"/>
        <v>0</v>
      </c>
      <c r="AB225" s="229">
        <f t="shared" si="29"/>
        <v>0</v>
      </c>
      <c r="AC225" s="229">
        <f t="shared" si="29"/>
        <v>0</v>
      </c>
      <c r="AD225" s="229">
        <f t="shared" si="29"/>
        <v>1140</v>
      </c>
      <c r="AE225" s="229">
        <f t="shared" si="29"/>
        <v>0</v>
      </c>
      <c r="AF225" s="229">
        <f t="shared" si="29"/>
        <v>0</v>
      </c>
    </row>
    <row r="226" spans="1:32" ht="14.25" customHeight="1">
      <c r="A226" s="11" t="s">
        <v>435</v>
      </c>
      <c r="B226" s="11" t="s">
        <v>290</v>
      </c>
      <c r="C226" s="11" t="s">
        <v>290</v>
      </c>
      <c r="D226" s="11" t="s">
        <v>533</v>
      </c>
      <c r="E226" s="11" t="s">
        <v>440</v>
      </c>
      <c r="F226" s="229">
        <v>2796732</v>
      </c>
      <c r="G226" s="229">
        <v>2795592</v>
      </c>
      <c r="H226" s="229">
        <v>1690020</v>
      </c>
      <c r="I226" s="229">
        <v>291888</v>
      </c>
      <c r="J226" s="230">
        <v>0</v>
      </c>
      <c r="K226" s="229">
        <v>100320</v>
      </c>
      <c r="L226" s="229">
        <v>713364</v>
      </c>
      <c r="M226" s="229">
        <v>0</v>
      </c>
      <c r="N226" s="229">
        <v>0</v>
      </c>
      <c r="O226" s="229">
        <v>0</v>
      </c>
      <c r="P226" s="229">
        <v>0</v>
      </c>
      <c r="Q226" s="229">
        <v>0</v>
      </c>
      <c r="R226" s="229">
        <v>0</v>
      </c>
      <c r="S226" s="229">
        <v>0</v>
      </c>
      <c r="T226" s="229">
        <v>0</v>
      </c>
      <c r="U226" s="229">
        <v>1140</v>
      </c>
      <c r="V226" s="229">
        <v>0</v>
      </c>
      <c r="W226" s="229">
        <v>0</v>
      </c>
      <c r="X226" s="229">
        <v>0</v>
      </c>
      <c r="Y226" s="229">
        <v>0</v>
      </c>
      <c r="Z226" s="229">
        <v>0</v>
      </c>
      <c r="AA226" s="229">
        <v>0</v>
      </c>
      <c r="AB226" s="229">
        <v>0</v>
      </c>
      <c r="AC226" s="229">
        <v>0</v>
      </c>
      <c r="AD226" s="229">
        <v>1140</v>
      </c>
      <c r="AE226" s="229">
        <v>0</v>
      </c>
      <c r="AF226" s="229">
        <v>0</v>
      </c>
    </row>
    <row r="227" spans="1:32" ht="14.25" customHeight="1">
      <c r="A227" s="11" t="s">
        <v>282</v>
      </c>
      <c r="B227" s="11" t="s">
        <v>279</v>
      </c>
      <c r="C227" s="11" t="s">
        <v>279</v>
      </c>
      <c r="D227" s="11" t="s">
        <v>533</v>
      </c>
      <c r="E227" s="11" t="s">
        <v>283</v>
      </c>
      <c r="F227" s="229">
        <v>456261.28</v>
      </c>
      <c r="G227" s="229">
        <v>456261.28</v>
      </c>
      <c r="H227" s="229">
        <v>0</v>
      </c>
      <c r="I227" s="229">
        <v>0</v>
      </c>
      <c r="J227" s="230">
        <v>0</v>
      </c>
      <c r="K227" s="229">
        <v>0</v>
      </c>
      <c r="L227" s="229">
        <v>0</v>
      </c>
      <c r="M227" s="229">
        <v>456261.28</v>
      </c>
      <c r="N227" s="229">
        <v>0</v>
      </c>
      <c r="O227" s="229">
        <v>0</v>
      </c>
      <c r="P227" s="229">
        <v>0</v>
      </c>
      <c r="Q227" s="229">
        <v>0</v>
      </c>
      <c r="R227" s="229">
        <v>0</v>
      </c>
      <c r="S227" s="229">
        <v>0</v>
      </c>
      <c r="T227" s="229">
        <v>0</v>
      </c>
      <c r="U227" s="229">
        <v>0</v>
      </c>
      <c r="V227" s="229">
        <v>0</v>
      </c>
      <c r="W227" s="229">
        <v>0</v>
      </c>
      <c r="X227" s="229">
        <v>0</v>
      </c>
      <c r="Y227" s="229">
        <v>0</v>
      </c>
      <c r="Z227" s="229">
        <v>0</v>
      </c>
      <c r="AA227" s="229">
        <v>0</v>
      </c>
      <c r="AB227" s="229">
        <v>0</v>
      </c>
      <c r="AC227" s="229">
        <v>0</v>
      </c>
      <c r="AD227" s="229">
        <v>0</v>
      </c>
      <c r="AE227" s="229">
        <v>0</v>
      </c>
      <c r="AF227" s="229">
        <v>0</v>
      </c>
    </row>
    <row r="228" spans="1:32" ht="14.25" customHeight="1">
      <c r="A228" s="11" t="s">
        <v>282</v>
      </c>
      <c r="B228" s="11" t="s">
        <v>279</v>
      </c>
      <c r="C228" s="11" t="s">
        <v>278</v>
      </c>
      <c r="D228" s="11" t="s">
        <v>533</v>
      </c>
      <c r="E228" s="11" t="s">
        <v>284</v>
      </c>
      <c r="F228" s="229">
        <v>228130.64</v>
      </c>
      <c r="G228" s="229">
        <v>228130.64</v>
      </c>
      <c r="H228" s="229">
        <v>0</v>
      </c>
      <c r="I228" s="229">
        <v>0</v>
      </c>
      <c r="J228" s="230">
        <v>0</v>
      </c>
      <c r="K228" s="229">
        <v>0</v>
      </c>
      <c r="L228" s="229">
        <v>0</v>
      </c>
      <c r="M228" s="229">
        <v>0</v>
      </c>
      <c r="N228" s="229">
        <v>228130.64</v>
      </c>
      <c r="O228" s="229">
        <v>0</v>
      </c>
      <c r="P228" s="229">
        <v>0</v>
      </c>
      <c r="Q228" s="229">
        <v>0</v>
      </c>
      <c r="R228" s="229">
        <v>0</v>
      </c>
      <c r="S228" s="229">
        <v>0</v>
      </c>
      <c r="T228" s="229">
        <v>0</v>
      </c>
      <c r="U228" s="229">
        <v>0</v>
      </c>
      <c r="V228" s="229">
        <v>0</v>
      </c>
      <c r="W228" s="229">
        <v>0</v>
      </c>
      <c r="X228" s="229">
        <v>0</v>
      </c>
      <c r="Y228" s="229">
        <v>0</v>
      </c>
      <c r="Z228" s="229">
        <v>0</v>
      </c>
      <c r="AA228" s="229">
        <v>0</v>
      </c>
      <c r="AB228" s="229">
        <v>0</v>
      </c>
      <c r="AC228" s="229">
        <v>0</v>
      </c>
      <c r="AD228" s="229">
        <v>0</v>
      </c>
      <c r="AE228" s="229">
        <v>0</v>
      </c>
      <c r="AF228" s="229">
        <v>0</v>
      </c>
    </row>
    <row r="229" spans="1:32" ht="14.25" customHeight="1">
      <c r="A229" s="11" t="s">
        <v>282</v>
      </c>
      <c r="B229" s="11" t="s">
        <v>452</v>
      </c>
      <c r="C229" s="11" t="s">
        <v>281</v>
      </c>
      <c r="D229" s="11" t="s">
        <v>533</v>
      </c>
      <c r="E229" s="11" t="s">
        <v>455</v>
      </c>
      <c r="F229" s="229">
        <v>37882</v>
      </c>
      <c r="G229" s="229">
        <v>0</v>
      </c>
      <c r="H229" s="229">
        <v>0</v>
      </c>
      <c r="I229" s="229">
        <v>0</v>
      </c>
      <c r="J229" s="230">
        <v>0</v>
      </c>
      <c r="K229" s="229">
        <v>0</v>
      </c>
      <c r="L229" s="229">
        <v>0</v>
      </c>
      <c r="M229" s="229">
        <v>0</v>
      </c>
      <c r="N229" s="229">
        <v>0</v>
      </c>
      <c r="O229" s="229">
        <v>0</v>
      </c>
      <c r="P229" s="229">
        <v>0</v>
      </c>
      <c r="Q229" s="229">
        <v>0</v>
      </c>
      <c r="R229" s="229">
        <v>0</v>
      </c>
      <c r="S229" s="229">
        <v>0</v>
      </c>
      <c r="T229" s="229">
        <v>0</v>
      </c>
      <c r="U229" s="229">
        <v>37882</v>
      </c>
      <c r="V229" s="229">
        <v>0</v>
      </c>
      <c r="W229" s="229">
        <v>0</v>
      </c>
      <c r="X229" s="229">
        <v>0</v>
      </c>
      <c r="Y229" s="229">
        <v>0</v>
      </c>
      <c r="Z229" s="229">
        <v>37882</v>
      </c>
      <c r="AA229" s="229">
        <v>0</v>
      </c>
      <c r="AB229" s="229">
        <v>0</v>
      </c>
      <c r="AC229" s="229">
        <v>0</v>
      </c>
      <c r="AD229" s="229">
        <v>0</v>
      </c>
      <c r="AE229" s="229">
        <v>0</v>
      </c>
      <c r="AF229" s="229">
        <v>0</v>
      </c>
    </row>
    <row r="230" spans="1:32" ht="14.25" customHeight="1">
      <c r="A230" s="11" t="s">
        <v>282</v>
      </c>
      <c r="B230" s="11" t="s">
        <v>281</v>
      </c>
      <c r="C230" s="11" t="s">
        <v>277</v>
      </c>
      <c r="D230" s="11" t="s">
        <v>533</v>
      </c>
      <c r="E230" s="11" t="s">
        <v>285</v>
      </c>
      <c r="F230" s="229">
        <v>27722.1</v>
      </c>
      <c r="G230" s="229">
        <v>27722.1</v>
      </c>
      <c r="H230" s="229">
        <v>0</v>
      </c>
      <c r="I230" s="229">
        <v>0</v>
      </c>
      <c r="J230" s="230">
        <v>0</v>
      </c>
      <c r="K230" s="229">
        <v>0</v>
      </c>
      <c r="L230" s="229">
        <v>0</v>
      </c>
      <c r="M230" s="229">
        <v>0</v>
      </c>
      <c r="N230" s="229">
        <v>0</v>
      </c>
      <c r="O230" s="229">
        <v>0</v>
      </c>
      <c r="P230" s="229">
        <v>0</v>
      </c>
      <c r="Q230" s="229">
        <v>27722.1</v>
      </c>
      <c r="R230" s="229">
        <v>0</v>
      </c>
      <c r="S230" s="229">
        <v>0</v>
      </c>
      <c r="T230" s="229">
        <v>0</v>
      </c>
      <c r="U230" s="229">
        <v>0</v>
      </c>
      <c r="V230" s="229">
        <v>0</v>
      </c>
      <c r="W230" s="229">
        <v>0</v>
      </c>
      <c r="X230" s="229">
        <v>0</v>
      </c>
      <c r="Y230" s="229">
        <v>0</v>
      </c>
      <c r="Z230" s="229">
        <v>0</v>
      </c>
      <c r="AA230" s="229">
        <v>0</v>
      </c>
      <c r="AB230" s="229">
        <v>0</v>
      </c>
      <c r="AC230" s="229">
        <v>0</v>
      </c>
      <c r="AD230" s="229">
        <v>0</v>
      </c>
      <c r="AE230" s="229">
        <v>0</v>
      </c>
      <c r="AF230" s="229">
        <v>0</v>
      </c>
    </row>
    <row r="231" spans="1:32" ht="14.25" customHeight="1">
      <c r="A231" s="11" t="s">
        <v>286</v>
      </c>
      <c r="B231" s="11" t="s">
        <v>287</v>
      </c>
      <c r="C231" s="11" t="s">
        <v>290</v>
      </c>
      <c r="D231" s="11" t="s">
        <v>533</v>
      </c>
      <c r="E231" s="11" t="s">
        <v>448</v>
      </c>
      <c r="F231" s="229">
        <v>187894.21</v>
      </c>
      <c r="G231" s="229">
        <v>187894.21</v>
      </c>
      <c r="H231" s="229">
        <v>0</v>
      </c>
      <c r="I231" s="229">
        <v>0</v>
      </c>
      <c r="J231" s="230">
        <v>0</v>
      </c>
      <c r="K231" s="229">
        <v>0</v>
      </c>
      <c r="L231" s="229">
        <v>0</v>
      </c>
      <c r="M231" s="229">
        <v>0</v>
      </c>
      <c r="N231" s="229">
        <v>0</v>
      </c>
      <c r="O231" s="229">
        <v>187894.21</v>
      </c>
      <c r="P231" s="229">
        <v>0</v>
      </c>
      <c r="Q231" s="229">
        <v>0</v>
      </c>
      <c r="R231" s="229">
        <v>0</v>
      </c>
      <c r="S231" s="229">
        <v>0</v>
      </c>
      <c r="T231" s="229">
        <v>0</v>
      </c>
      <c r="U231" s="229">
        <v>0</v>
      </c>
      <c r="V231" s="229">
        <v>0</v>
      </c>
      <c r="W231" s="229">
        <v>0</v>
      </c>
      <c r="X231" s="229">
        <v>0</v>
      </c>
      <c r="Y231" s="229">
        <v>0</v>
      </c>
      <c r="Z231" s="229">
        <v>0</v>
      </c>
      <c r="AA231" s="229">
        <v>0</v>
      </c>
      <c r="AB231" s="229">
        <v>0</v>
      </c>
      <c r="AC231" s="229">
        <v>0</v>
      </c>
      <c r="AD231" s="229">
        <v>0</v>
      </c>
      <c r="AE231" s="229">
        <v>0</v>
      </c>
      <c r="AF231" s="229">
        <v>0</v>
      </c>
    </row>
    <row r="232" spans="1:32" ht="14.25" customHeight="1">
      <c r="A232" s="11" t="s">
        <v>289</v>
      </c>
      <c r="B232" s="11" t="s">
        <v>290</v>
      </c>
      <c r="C232" s="11" t="s">
        <v>277</v>
      </c>
      <c r="D232" s="11" t="s">
        <v>533</v>
      </c>
      <c r="E232" s="11" t="s">
        <v>291</v>
      </c>
      <c r="F232" s="229">
        <v>509016</v>
      </c>
      <c r="G232" s="229">
        <v>509016</v>
      </c>
      <c r="H232" s="229">
        <v>0</v>
      </c>
      <c r="I232" s="229">
        <v>0</v>
      </c>
      <c r="J232" s="230">
        <v>0</v>
      </c>
      <c r="K232" s="229">
        <v>0</v>
      </c>
      <c r="L232" s="229">
        <v>0</v>
      </c>
      <c r="M232" s="229">
        <v>0</v>
      </c>
      <c r="N232" s="229">
        <v>0</v>
      </c>
      <c r="O232" s="229">
        <v>0</v>
      </c>
      <c r="P232" s="229">
        <v>0</v>
      </c>
      <c r="Q232" s="229">
        <v>0</v>
      </c>
      <c r="R232" s="229">
        <v>509016</v>
      </c>
      <c r="S232" s="229">
        <v>0</v>
      </c>
      <c r="T232" s="229">
        <v>0</v>
      </c>
      <c r="U232" s="229">
        <v>0</v>
      </c>
      <c r="V232" s="229">
        <v>0</v>
      </c>
      <c r="W232" s="229">
        <v>0</v>
      </c>
      <c r="X232" s="229">
        <v>0</v>
      </c>
      <c r="Y232" s="229">
        <v>0</v>
      </c>
      <c r="Z232" s="229">
        <v>0</v>
      </c>
      <c r="AA232" s="229">
        <v>0</v>
      </c>
      <c r="AB232" s="229">
        <v>0</v>
      </c>
      <c r="AC232" s="229">
        <v>0</v>
      </c>
      <c r="AD232" s="229">
        <v>0</v>
      </c>
      <c r="AE232" s="229">
        <v>0</v>
      </c>
      <c r="AF232" s="229">
        <v>0</v>
      </c>
    </row>
    <row r="233" spans="1:32" ht="14.25" customHeight="1">
      <c r="A233" s="11"/>
      <c r="B233" s="11"/>
      <c r="C233" s="11"/>
      <c r="D233" s="11" t="s">
        <v>534</v>
      </c>
      <c r="E233" s="11" t="s">
        <v>535</v>
      </c>
      <c r="F233" s="229">
        <f t="shared" ref="F233:AF233" si="30">SUM(F234:F241)</f>
        <v>4377497.9800000004</v>
      </c>
      <c r="G233" s="229">
        <f t="shared" si="30"/>
        <v>4351073.74</v>
      </c>
      <c r="H233" s="229">
        <f t="shared" si="30"/>
        <v>1864092</v>
      </c>
      <c r="I233" s="229">
        <f t="shared" si="30"/>
        <v>189480</v>
      </c>
      <c r="J233" s="230">
        <f t="shared" si="30"/>
        <v>0</v>
      </c>
      <c r="K233" s="229">
        <f t="shared" si="30"/>
        <v>100320</v>
      </c>
      <c r="L233" s="229">
        <f t="shared" si="30"/>
        <v>718356</v>
      </c>
      <c r="M233" s="229">
        <f t="shared" si="30"/>
        <v>488507.04</v>
      </c>
      <c r="N233" s="229">
        <f t="shared" si="30"/>
        <v>244253.52</v>
      </c>
      <c r="O233" s="229">
        <f t="shared" si="30"/>
        <v>194209.33</v>
      </c>
      <c r="P233" s="229">
        <f t="shared" si="30"/>
        <v>0</v>
      </c>
      <c r="Q233" s="229">
        <f t="shared" si="30"/>
        <v>28655.85</v>
      </c>
      <c r="R233" s="229">
        <f t="shared" si="30"/>
        <v>523200</v>
      </c>
      <c r="S233" s="229">
        <f t="shared" si="30"/>
        <v>0</v>
      </c>
      <c r="T233" s="229">
        <f t="shared" si="30"/>
        <v>0</v>
      </c>
      <c r="U233" s="229">
        <f t="shared" si="30"/>
        <v>26424.240000000002</v>
      </c>
      <c r="V233" s="229">
        <f t="shared" si="30"/>
        <v>0</v>
      </c>
      <c r="W233" s="229">
        <f t="shared" si="30"/>
        <v>0</v>
      </c>
      <c r="X233" s="229">
        <f t="shared" si="30"/>
        <v>0</v>
      </c>
      <c r="Y233" s="229">
        <f t="shared" si="30"/>
        <v>0</v>
      </c>
      <c r="Z233" s="229">
        <f t="shared" si="30"/>
        <v>26004.240000000002</v>
      </c>
      <c r="AA233" s="229">
        <f t="shared" si="30"/>
        <v>0</v>
      </c>
      <c r="AB233" s="229">
        <f t="shared" si="30"/>
        <v>0</v>
      </c>
      <c r="AC233" s="229">
        <f t="shared" si="30"/>
        <v>0</v>
      </c>
      <c r="AD233" s="229">
        <f t="shared" si="30"/>
        <v>420</v>
      </c>
      <c r="AE233" s="229">
        <f t="shared" si="30"/>
        <v>0</v>
      </c>
      <c r="AF233" s="229">
        <f t="shared" si="30"/>
        <v>0</v>
      </c>
    </row>
    <row r="234" spans="1:32" ht="14.25" customHeight="1">
      <c r="A234" s="11" t="s">
        <v>435</v>
      </c>
      <c r="B234" s="11" t="s">
        <v>290</v>
      </c>
      <c r="C234" s="11" t="s">
        <v>277</v>
      </c>
      <c r="D234" s="11" t="s">
        <v>536</v>
      </c>
      <c r="E234" s="11" t="s">
        <v>439</v>
      </c>
      <c r="F234" s="229">
        <v>146076</v>
      </c>
      <c r="G234" s="229">
        <v>146076</v>
      </c>
      <c r="H234" s="229">
        <v>80916</v>
      </c>
      <c r="I234" s="229">
        <v>15120</v>
      </c>
      <c r="J234" s="230">
        <v>0</v>
      </c>
      <c r="K234" s="229">
        <v>0</v>
      </c>
      <c r="L234" s="229">
        <v>50040</v>
      </c>
      <c r="M234" s="229">
        <v>0</v>
      </c>
      <c r="N234" s="229">
        <v>0</v>
      </c>
      <c r="O234" s="229">
        <v>0</v>
      </c>
      <c r="P234" s="229">
        <v>0</v>
      </c>
      <c r="Q234" s="229">
        <v>0</v>
      </c>
      <c r="R234" s="229">
        <v>0</v>
      </c>
      <c r="S234" s="229">
        <v>0</v>
      </c>
      <c r="T234" s="229">
        <v>0</v>
      </c>
      <c r="U234" s="229">
        <v>0</v>
      </c>
      <c r="V234" s="229">
        <v>0</v>
      </c>
      <c r="W234" s="229">
        <v>0</v>
      </c>
      <c r="X234" s="229">
        <v>0</v>
      </c>
      <c r="Y234" s="229">
        <v>0</v>
      </c>
      <c r="Z234" s="229">
        <v>0</v>
      </c>
      <c r="AA234" s="229">
        <v>0</v>
      </c>
      <c r="AB234" s="229">
        <v>0</v>
      </c>
      <c r="AC234" s="229">
        <v>0</v>
      </c>
      <c r="AD234" s="229">
        <v>0</v>
      </c>
      <c r="AE234" s="229">
        <v>0</v>
      </c>
      <c r="AF234" s="229">
        <v>0</v>
      </c>
    </row>
    <row r="235" spans="1:32" ht="14.25" customHeight="1">
      <c r="A235" s="11" t="s">
        <v>435</v>
      </c>
      <c r="B235" s="11" t="s">
        <v>290</v>
      </c>
      <c r="C235" s="11" t="s">
        <v>290</v>
      </c>
      <c r="D235" s="11" t="s">
        <v>536</v>
      </c>
      <c r="E235" s="11" t="s">
        <v>440</v>
      </c>
      <c r="F235" s="229">
        <v>2726592</v>
      </c>
      <c r="G235" s="229">
        <v>2726172</v>
      </c>
      <c r="H235" s="229">
        <v>1783176</v>
      </c>
      <c r="I235" s="229">
        <v>174360</v>
      </c>
      <c r="J235" s="230">
        <v>0</v>
      </c>
      <c r="K235" s="229">
        <v>100320</v>
      </c>
      <c r="L235" s="229">
        <v>668316</v>
      </c>
      <c r="M235" s="229">
        <v>0</v>
      </c>
      <c r="N235" s="229">
        <v>0</v>
      </c>
      <c r="O235" s="229">
        <v>0</v>
      </c>
      <c r="P235" s="229">
        <v>0</v>
      </c>
      <c r="Q235" s="229">
        <v>0</v>
      </c>
      <c r="R235" s="229">
        <v>0</v>
      </c>
      <c r="S235" s="229">
        <v>0</v>
      </c>
      <c r="T235" s="229">
        <v>0</v>
      </c>
      <c r="U235" s="229">
        <v>420</v>
      </c>
      <c r="V235" s="229">
        <v>0</v>
      </c>
      <c r="W235" s="229">
        <v>0</v>
      </c>
      <c r="X235" s="229">
        <v>0</v>
      </c>
      <c r="Y235" s="229">
        <v>0</v>
      </c>
      <c r="Z235" s="229">
        <v>0</v>
      </c>
      <c r="AA235" s="229">
        <v>0</v>
      </c>
      <c r="AB235" s="229">
        <v>0</v>
      </c>
      <c r="AC235" s="229">
        <v>0</v>
      </c>
      <c r="AD235" s="229">
        <v>420</v>
      </c>
      <c r="AE235" s="229">
        <v>0</v>
      </c>
      <c r="AF235" s="229">
        <v>0</v>
      </c>
    </row>
    <row r="236" spans="1:32" ht="14.25" customHeight="1">
      <c r="A236" s="11" t="s">
        <v>282</v>
      </c>
      <c r="B236" s="11" t="s">
        <v>279</v>
      </c>
      <c r="C236" s="11" t="s">
        <v>279</v>
      </c>
      <c r="D236" s="11" t="s">
        <v>536</v>
      </c>
      <c r="E236" s="11" t="s">
        <v>283</v>
      </c>
      <c r="F236" s="229">
        <v>488507.04</v>
      </c>
      <c r="G236" s="229">
        <v>488507.04</v>
      </c>
      <c r="H236" s="229">
        <v>0</v>
      </c>
      <c r="I236" s="229">
        <v>0</v>
      </c>
      <c r="J236" s="230">
        <v>0</v>
      </c>
      <c r="K236" s="229">
        <v>0</v>
      </c>
      <c r="L236" s="229">
        <v>0</v>
      </c>
      <c r="M236" s="229">
        <v>488507.04</v>
      </c>
      <c r="N236" s="229">
        <v>0</v>
      </c>
      <c r="O236" s="229">
        <v>0</v>
      </c>
      <c r="P236" s="229">
        <v>0</v>
      </c>
      <c r="Q236" s="229">
        <v>0</v>
      </c>
      <c r="R236" s="229">
        <v>0</v>
      </c>
      <c r="S236" s="229">
        <v>0</v>
      </c>
      <c r="T236" s="229">
        <v>0</v>
      </c>
      <c r="U236" s="229">
        <v>0</v>
      </c>
      <c r="V236" s="229">
        <v>0</v>
      </c>
      <c r="W236" s="229">
        <v>0</v>
      </c>
      <c r="X236" s="229">
        <v>0</v>
      </c>
      <c r="Y236" s="229">
        <v>0</v>
      </c>
      <c r="Z236" s="229">
        <v>0</v>
      </c>
      <c r="AA236" s="229">
        <v>0</v>
      </c>
      <c r="AB236" s="229">
        <v>0</v>
      </c>
      <c r="AC236" s="229">
        <v>0</v>
      </c>
      <c r="AD236" s="229">
        <v>0</v>
      </c>
      <c r="AE236" s="229">
        <v>0</v>
      </c>
      <c r="AF236" s="229">
        <v>0</v>
      </c>
    </row>
    <row r="237" spans="1:32" ht="14.25" customHeight="1">
      <c r="A237" s="11" t="s">
        <v>282</v>
      </c>
      <c r="B237" s="11" t="s">
        <v>279</v>
      </c>
      <c r="C237" s="11" t="s">
        <v>278</v>
      </c>
      <c r="D237" s="11" t="s">
        <v>536</v>
      </c>
      <c r="E237" s="11" t="s">
        <v>284</v>
      </c>
      <c r="F237" s="229">
        <v>244253.52</v>
      </c>
      <c r="G237" s="229">
        <v>244253.52</v>
      </c>
      <c r="H237" s="229">
        <v>0</v>
      </c>
      <c r="I237" s="229">
        <v>0</v>
      </c>
      <c r="J237" s="230">
        <v>0</v>
      </c>
      <c r="K237" s="229">
        <v>0</v>
      </c>
      <c r="L237" s="229">
        <v>0</v>
      </c>
      <c r="M237" s="229">
        <v>0</v>
      </c>
      <c r="N237" s="229">
        <v>244253.52</v>
      </c>
      <c r="O237" s="229">
        <v>0</v>
      </c>
      <c r="P237" s="229">
        <v>0</v>
      </c>
      <c r="Q237" s="229">
        <v>0</v>
      </c>
      <c r="R237" s="229">
        <v>0</v>
      </c>
      <c r="S237" s="229">
        <v>0</v>
      </c>
      <c r="T237" s="229">
        <v>0</v>
      </c>
      <c r="U237" s="229">
        <v>0</v>
      </c>
      <c r="V237" s="229">
        <v>0</v>
      </c>
      <c r="W237" s="229">
        <v>0</v>
      </c>
      <c r="X237" s="229">
        <v>0</v>
      </c>
      <c r="Y237" s="229">
        <v>0</v>
      </c>
      <c r="Z237" s="229">
        <v>0</v>
      </c>
      <c r="AA237" s="229">
        <v>0</v>
      </c>
      <c r="AB237" s="229">
        <v>0</v>
      </c>
      <c r="AC237" s="229">
        <v>0</v>
      </c>
      <c r="AD237" s="229">
        <v>0</v>
      </c>
      <c r="AE237" s="229">
        <v>0</v>
      </c>
      <c r="AF237" s="229">
        <v>0</v>
      </c>
    </row>
    <row r="238" spans="1:32" ht="14.25" customHeight="1">
      <c r="A238" s="11" t="s">
        <v>282</v>
      </c>
      <c r="B238" s="11" t="s">
        <v>452</v>
      </c>
      <c r="C238" s="11" t="s">
        <v>281</v>
      </c>
      <c r="D238" s="11" t="s">
        <v>536</v>
      </c>
      <c r="E238" s="11" t="s">
        <v>455</v>
      </c>
      <c r="F238" s="229">
        <v>26004.240000000002</v>
      </c>
      <c r="G238" s="229">
        <v>0</v>
      </c>
      <c r="H238" s="229">
        <v>0</v>
      </c>
      <c r="I238" s="229">
        <v>0</v>
      </c>
      <c r="J238" s="230">
        <v>0</v>
      </c>
      <c r="K238" s="229">
        <v>0</v>
      </c>
      <c r="L238" s="229">
        <v>0</v>
      </c>
      <c r="M238" s="229">
        <v>0</v>
      </c>
      <c r="N238" s="229">
        <v>0</v>
      </c>
      <c r="O238" s="229">
        <v>0</v>
      </c>
      <c r="P238" s="229">
        <v>0</v>
      </c>
      <c r="Q238" s="229">
        <v>0</v>
      </c>
      <c r="R238" s="229">
        <v>0</v>
      </c>
      <c r="S238" s="229">
        <v>0</v>
      </c>
      <c r="T238" s="229">
        <v>0</v>
      </c>
      <c r="U238" s="229">
        <v>26004.240000000002</v>
      </c>
      <c r="V238" s="229">
        <v>0</v>
      </c>
      <c r="W238" s="229">
        <v>0</v>
      </c>
      <c r="X238" s="229">
        <v>0</v>
      </c>
      <c r="Y238" s="229">
        <v>0</v>
      </c>
      <c r="Z238" s="229">
        <v>26004.240000000002</v>
      </c>
      <c r="AA238" s="229">
        <v>0</v>
      </c>
      <c r="AB238" s="229">
        <v>0</v>
      </c>
      <c r="AC238" s="229">
        <v>0</v>
      </c>
      <c r="AD238" s="229">
        <v>0</v>
      </c>
      <c r="AE238" s="229">
        <v>0</v>
      </c>
      <c r="AF238" s="229">
        <v>0</v>
      </c>
    </row>
    <row r="239" spans="1:32" ht="14.25" customHeight="1">
      <c r="A239" s="11" t="s">
        <v>282</v>
      </c>
      <c r="B239" s="11" t="s">
        <v>281</v>
      </c>
      <c r="C239" s="11" t="s">
        <v>277</v>
      </c>
      <c r="D239" s="11" t="s">
        <v>536</v>
      </c>
      <c r="E239" s="11" t="s">
        <v>285</v>
      </c>
      <c r="F239" s="229">
        <v>28655.85</v>
      </c>
      <c r="G239" s="229">
        <v>28655.85</v>
      </c>
      <c r="H239" s="229">
        <v>0</v>
      </c>
      <c r="I239" s="229">
        <v>0</v>
      </c>
      <c r="J239" s="230">
        <v>0</v>
      </c>
      <c r="K239" s="229">
        <v>0</v>
      </c>
      <c r="L239" s="229">
        <v>0</v>
      </c>
      <c r="M239" s="229">
        <v>0</v>
      </c>
      <c r="N239" s="229">
        <v>0</v>
      </c>
      <c r="O239" s="229">
        <v>0</v>
      </c>
      <c r="P239" s="229">
        <v>0</v>
      </c>
      <c r="Q239" s="229">
        <v>28655.85</v>
      </c>
      <c r="R239" s="229">
        <v>0</v>
      </c>
      <c r="S239" s="229">
        <v>0</v>
      </c>
      <c r="T239" s="229">
        <v>0</v>
      </c>
      <c r="U239" s="229">
        <v>0</v>
      </c>
      <c r="V239" s="229">
        <v>0</v>
      </c>
      <c r="W239" s="229">
        <v>0</v>
      </c>
      <c r="X239" s="229">
        <v>0</v>
      </c>
      <c r="Y239" s="229">
        <v>0</v>
      </c>
      <c r="Z239" s="229">
        <v>0</v>
      </c>
      <c r="AA239" s="229">
        <v>0</v>
      </c>
      <c r="AB239" s="229">
        <v>0</v>
      </c>
      <c r="AC239" s="229">
        <v>0</v>
      </c>
      <c r="AD239" s="229">
        <v>0</v>
      </c>
      <c r="AE239" s="229">
        <v>0</v>
      </c>
      <c r="AF239" s="229">
        <v>0</v>
      </c>
    </row>
    <row r="240" spans="1:32" ht="14.25" customHeight="1">
      <c r="A240" s="11" t="s">
        <v>286</v>
      </c>
      <c r="B240" s="11" t="s">
        <v>287</v>
      </c>
      <c r="C240" s="11" t="s">
        <v>290</v>
      </c>
      <c r="D240" s="11" t="s">
        <v>536</v>
      </c>
      <c r="E240" s="11" t="s">
        <v>448</v>
      </c>
      <c r="F240" s="229">
        <v>194209.33</v>
      </c>
      <c r="G240" s="229">
        <v>194209.33</v>
      </c>
      <c r="H240" s="229">
        <v>0</v>
      </c>
      <c r="I240" s="229">
        <v>0</v>
      </c>
      <c r="J240" s="230">
        <v>0</v>
      </c>
      <c r="K240" s="229">
        <v>0</v>
      </c>
      <c r="L240" s="229">
        <v>0</v>
      </c>
      <c r="M240" s="229">
        <v>0</v>
      </c>
      <c r="N240" s="229">
        <v>0</v>
      </c>
      <c r="O240" s="229">
        <v>194209.33</v>
      </c>
      <c r="P240" s="229">
        <v>0</v>
      </c>
      <c r="Q240" s="229">
        <v>0</v>
      </c>
      <c r="R240" s="229">
        <v>0</v>
      </c>
      <c r="S240" s="229">
        <v>0</v>
      </c>
      <c r="T240" s="229">
        <v>0</v>
      </c>
      <c r="U240" s="229">
        <v>0</v>
      </c>
      <c r="V240" s="229">
        <v>0</v>
      </c>
      <c r="W240" s="229">
        <v>0</v>
      </c>
      <c r="X240" s="229">
        <v>0</v>
      </c>
      <c r="Y240" s="229">
        <v>0</v>
      </c>
      <c r="Z240" s="229">
        <v>0</v>
      </c>
      <c r="AA240" s="229">
        <v>0</v>
      </c>
      <c r="AB240" s="229">
        <v>0</v>
      </c>
      <c r="AC240" s="229">
        <v>0</v>
      </c>
      <c r="AD240" s="229">
        <v>0</v>
      </c>
      <c r="AE240" s="229">
        <v>0</v>
      </c>
      <c r="AF240" s="229">
        <v>0</v>
      </c>
    </row>
    <row r="241" spans="1:32" ht="14.25" customHeight="1">
      <c r="A241" s="11" t="s">
        <v>289</v>
      </c>
      <c r="B241" s="11" t="s">
        <v>290</v>
      </c>
      <c r="C241" s="11" t="s">
        <v>277</v>
      </c>
      <c r="D241" s="11" t="s">
        <v>536</v>
      </c>
      <c r="E241" s="11" t="s">
        <v>291</v>
      </c>
      <c r="F241" s="229">
        <v>523200</v>
      </c>
      <c r="G241" s="229">
        <v>523200</v>
      </c>
      <c r="H241" s="229">
        <v>0</v>
      </c>
      <c r="I241" s="229">
        <v>0</v>
      </c>
      <c r="J241" s="230">
        <v>0</v>
      </c>
      <c r="K241" s="229">
        <v>0</v>
      </c>
      <c r="L241" s="229">
        <v>0</v>
      </c>
      <c r="M241" s="229">
        <v>0</v>
      </c>
      <c r="N241" s="229">
        <v>0</v>
      </c>
      <c r="O241" s="229">
        <v>0</v>
      </c>
      <c r="P241" s="229">
        <v>0</v>
      </c>
      <c r="Q241" s="229">
        <v>0</v>
      </c>
      <c r="R241" s="229">
        <v>523200</v>
      </c>
      <c r="S241" s="229">
        <v>0</v>
      </c>
      <c r="T241" s="229">
        <v>0</v>
      </c>
      <c r="U241" s="229">
        <v>0</v>
      </c>
      <c r="V241" s="229">
        <v>0</v>
      </c>
      <c r="W241" s="229">
        <v>0</v>
      </c>
      <c r="X241" s="229">
        <v>0</v>
      </c>
      <c r="Y241" s="229">
        <v>0</v>
      </c>
      <c r="Z241" s="229">
        <v>0</v>
      </c>
      <c r="AA241" s="229">
        <v>0</v>
      </c>
      <c r="AB241" s="229">
        <v>0</v>
      </c>
      <c r="AC241" s="229">
        <v>0</v>
      </c>
      <c r="AD241" s="229">
        <v>0</v>
      </c>
      <c r="AE241" s="229">
        <v>0</v>
      </c>
      <c r="AF241" s="229">
        <v>0</v>
      </c>
    </row>
    <row r="242" spans="1:32" ht="14.25" customHeight="1">
      <c r="A242" s="11"/>
      <c r="B242" s="11"/>
      <c r="C242" s="11"/>
      <c r="D242" s="11" t="s">
        <v>537</v>
      </c>
      <c r="E242" s="11" t="s">
        <v>538</v>
      </c>
      <c r="F242" s="229">
        <f t="shared" ref="F242:AF242" si="31">SUM(F243:F249)</f>
        <v>8996343.8999999985</v>
      </c>
      <c r="G242" s="229">
        <f t="shared" si="31"/>
        <v>8923347.8999999985</v>
      </c>
      <c r="H242" s="229">
        <f t="shared" si="31"/>
        <v>3885564</v>
      </c>
      <c r="I242" s="229">
        <f t="shared" si="31"/>
        <v>382320</v>
      </c>
      <c r="J242" s="230">
        <f t="shared" si="31"/>
        <v>0</v>
      </c>
      <c r="K242" s="229">
        <f t="shared" si="31"/>
        <v>198000</v>
      </c>
      <c r="L242" s="229">
        <f t="shared" si="31"/>
        <v>1433256</v>
      </c>
      <c r="M242" s="229">
        <f t="shared" si="31"/>
        <v>1002691.68</v>
      </c>
      <c r="N242" s="229">
        <f t="shared" si="31"/>
        <v>501345.84</v>
      </c>
      <c r="O242" s="229">
        <f t="shared" si="31"/>
        <v>397809.24</v>
      </c>
      <c r="P242" s="229">
        <f t="shared" si="31"/>
        <v>0</v>
      </c>
      <c r="Q242" s="229">
        <f t="shared" si="31"/>
        <v>58693.14</v>
      </c>
      <c r="R242" s="229">
        <f t="shared" si="31"/>
        <v>1063668</v>
      </c>
      <c r="S242" s="229">
        <f t="shared" si="31"/>
        <v>0</v>
      </c>
      <c r="T242" s="229">
        <f t="shared" si="31"/>
        <v>0</v>
      </c>
      <c r="U242" s="229">
        <f t="shared" si="31"/>
        <v>72996</v>
      </c>
      <c r="V242" s="229">
        <f t="shared" si="31"/>
        <v>0</v>
      </c>
      <c r="W242" s="229">
        <f t="shared" si="31"/>
        <v>0</v>
      </c>
      <c r="X242" s="229">
        <f t="shared" si="31"/>
        <v>0</v>
      </c>
      <c r="Y242" s="229">
        <f t="shared" si="31"/>
        <v>0</v>
      </c>
      <c r="Z242" s="229">
        <f t="shared" si="31"/>
        <v>72096</v>
      </c>
      <c r="AA242" s="229">
        <f t="shared" si="31"/>
        <v>0</v>
      </c>
      <c r="AB242" s="229">
        <f t="shared" si="31"/>
        <v>0</v>
      </c>
      <c r="AC242" s="229">
        <f t="shared" si="31"/>
        <v>0</v>
      </c>
      <c r="AD242" s="229">
        <f t="shared" si="31"/>
        <v>900</v>
      </c>
      <c r="AE242" s="229">
        <f t="shared" si="31"/>
        <v>0</v>
      </c>
      <c r="AF242" s="229">
        <f t="shared" si="31"/>
        <v>0</v>
      </c>
    </row>
    <row r="243" spans="1:32" ht="14.25" customHeight="1">
      <c r="A243" s="11" t="s">
        <v>435</v>
      </c>
      <c r="B243" s="11" t="s">
        <v>290</v>
      </c>
      <c r="C243" s="11" t="s">
        <v>290</v>
      </c>
      <c r="D243" s="11" t="s">
        <v>539</v>
      </c>
      <c r="E243" s="11" t="s">
        <v>440</v>
      </c>
      <c r="F243" s="229">
        <v>5900040</v>
      </c>
      <c r="G243" s="229">
        <v>5899140</v>
      </c>
      <c r="H243" s="229">
        <v>3885564</v>
      </c>
      <c r="I243" s="229">
        <v>382320</v>
      </c>
      <c r="J243" s="230">
        <v>0</v>
      </c>
      <c r="K243" s="229">
        <v>198000</v>
      </c>
      <c r="L243" s="229">
        <v>1433256</v>
      </c>
      <c r="M243" s="229">
        <v>0</v>
      </c>
      <c r="N243" s="229">
        <v>0</v>
      </c>
      <c r="O243" s="229">
        <v>0</v>
      </c>
      <c r="P243" s="229">
        <v>0</v>
      </c>
      <c r="Q243" s="229">
        <v>0</v>
      </c>
      <c r="R243" s="229">
        <v>0</v>
      </c>
      <c r="S243" s="229">
        <v>0</v>
      </c>
      <c r="T243" s="229">
        <v>0</v>
      </c>
      <c r="U243" s="229">
        <v>900</v>
      </c>
      <c r="V243" s="229">
        <v>0</v>
      </c>
      <c r="W243" s="229">
        <v>0</v>
      </c>
      <c r="X243" s="229">
        <v>0</v>
      </c>
      <c r="Y243" s="229">
        <v>0</v>
      </c>
      <c r="Z243" s="229">
        <v>0</v>
      </c>
      <c r="AA243" s="229">
        <v>0</v>
      </c>
      <c r="AB243" s="229">
        <v>0</v>
      </c>
      <c r="AC243" s="229">
        <v>0</v>
      </c>
      <c r="AD243" s="229">
        <v>900</v>
      </c>
      <c r="AE243" s="229">
        <v>0</v>
      </c>
      <c r="AF243" s="229">
        <v>0</v>
      </c>
    </row>
    <row r="244" spans="1:32" ht="14.25" customHeight="1">
      <c r="A244" s="11" t="s">
        <v>282</v>
      </c>
      <c r="B244" s="11" t="s">
        <v>279</v>
      </c>
      <c r="C244" s="11" t="s">
        <v>279</v>
      </c>
      <c r="D244" s="11" t="s">
        <v>539</v>
      </c>
      <c r="E244" s="11" t="s">
        <v>283</v>
      </c>
      <c r="F244" s="229">
        <v>1002691.68</v>
      </c>
      <c r="G244" s="229">
        <v>1002691.68</v>
      </c>
      <c r="H244" s="229">
        <v>0</v>
      </c>
      <c r="I244" s="229">
        <v>0</v>
      </c>
      <c r="J244" s="230">
        <v>0</v>
      </c>
      <c r="K244" s="229">
        <v>0</v>
      </c>
      <c r="L244" s="229">
        <v>0</v>
      </c>
      <c r="M244" s="229">
        <v>1002691.68</v>
      </c>
      <c r="N244" s="229">
        <v>0</v>
      </c>
      <c r="O244" s="229">
        <v>0</v>
      </c>
      <c r="P244" s="229">
        <v>0</v>
      </c>
      <c r="Q244" s="229">
        <v>0</v>
      </c>
      <c r="R244" s="229">
        <v>0</v>
      </c>
      <c r="S244" s="229">
        <v>0</v>
      </c>
      <c r="T244" s="229">
        <v>0</v>
      </c>
      <c r="U244" s="229">
        <v>0</v>
      </c>
      <c r="V244" s="229">
        <v>0</v>
      </c>
      <c r="W244" s="229">
        <v>0</v>
      </c>
      <c r="X244" s="229">
        <v>0</v>
      </c>
      <c r="Y244" s="229">
        <v>0</v>
      </c>
      <c r="Z244" s="229">
        <v>0</v>
      </c>
      <c r="AA244" s="229">
        <v>0</v>
      </c>
      <c r="AB244" s="229">
        <v>0</v>
      </c>
      <c r="AC244" s="229">
        <v>0</v>
      </c>
      <c r="AD244" s="229">
        <v>0</v>
      </c>
      <c r="AE244" s="229">
        <v>0</v>
      </c>
      <c r="AF244" s="229">
        <v>0</v>
      </c>
    </row>
    <row r="245" spans="1:32" ht="14.25" customHeight="1">
      <c r="A245" s="11" t="s">
        <v>282</v>
      </c>
      <c r="B245" s="11" t="s">
        <v>279</v>
      </c>
      <c r="C245" s="11" t="s">
        <v>278</v>
      </c>
      <c r="D245" s="11" t="s">
        <v>539</v>
      </c>
      <c r="E245" s="11" t="s">
        <v>284</v>
      </c>
      <c r="F245" s="229">
        <v>501345.84</v>
      </c>
      <c r="G245" s="229">
        <v>501345.84</v>
      </c>
      <c r="H245" s="229">
        <v>0</v>
      </c>
      <c r="I245" s="229">
        <v>0</v>
      </c>
      <c r="J245" s="230">
        <v>0</v>
      </c>
      <c r="K245" s="229">
        <v>0</v>
      </c>
      <c r="L245" s="229">
        <v>0</v>
      </c>
      <c r="M245" s="229">
        <v>0</v>
      </c>
      <c r="N245" s="229">
        <v>501345.84</v>
      </c>
      <c r="O245" s="229">
        <v>0</v>
      </c>
      <c r="P245" s="229">
        <v>0</v>
      </c>
      <c r="Q245" s="229">
        <v>0</v>
      </c>
      <c r="R245" s="229">
        <v>0</v>
      </c>
      <c r="S245" s="229">
        <v>0</v>
      </c>
      <c r="T245" s="229">
        <v>0</v>
      </c>
      <c r="U245" s="229">
        <v>0</v>
      </c>
      <c r="V245" s="229">
        <v>0</v>
      </c>
      <c r="W245" s="229">
        <v>0</v>
      </c>
      <c r="X245" s="229">
        <v>0</v>
      </c>
      <c r="Y245" s="229">
        <v>0</v>
      </c>
      <c r="Z245" s="229">
        <v>0</v>
      </c>
      <c r="AA245" s="229">
        <v>0</v>
      </c>
      <c r="AB245" s="229">
        <v>0</v>
      </c>
      <c r="AC245" s="229">
        <v>0</v>
      </c>
      <c r="AD245" s="229">
        <v>0</v>
      </c>
      <c r="AE245" s="229">
        <v>0</v>
      </c>
      <c r="AF245" s="229">
        <v>0</v>
      </c>
    </row>
    <row r="246" spans="1:32" ht="14.25" customHeight="1">
      <c r="A246" s="11" t="s">
        <v>282</v>
      </c>
      <c r="B246" s="11" t="s">
        <v>452</v>
      </c>
      <c r="C246" s="11" t="s">
        <v>281</v>
      </c>
      <c r="D246" s="11" t="s">
        <v>539</v>
      </c>
      <c r="E246" s="11" t="s">
        <v>455</v>
      </c>
      <c r="F246" s="229">
        <v>72096</v>
      </c>
      <c r="G246" s="229">
        <v>0</v>
      </c>
      <c r="H246" s="229">
        <v>0</v>
      </c>
      <c r="I246" s="229">
        <v>0</v>
      </c>
      <c r="J246" s="230">
        <v>0</v>
      </c>
      <c r="K246" s="229">
        <v>0</v>
      </c>
      <c r="L246" s="229">
        <v>0</v>
      </c>
      <c r="M246" s="229">
        <v>0</v>
      </c>
      <c r="N246" s="229">
        <v>0</v>
      </c>
      <c r="O246" s="229">
        <v>0</v>
      </c>
      <c r="P246" s="229">
        <v>0</v>
      </c>
      <c r="Q246" s="229">
        <v>0</v>
      </c>
      <c r="R246" s="229">
        <v>0</v>
      </c>
      <c r="S246" s="229">
        <v>0</v>
      </c>
      <c r="T246" s="229">
        <v>0</v>
      </c>
      <c r="U246" s="229">
        <v>72096</v>
      </c>
      <c r="V246" s="229">
        <v>0</v>
      </c>
      <c r="W246" s="229">
        <v>0</v>
      </c>
      <c r="X246" s="229">
        <v>0</v>
      </c>
      <c r="Y246" s="229">
        <v>0</v>
      </c>
      <c r="Z246" s="229">
        <v>72096</v>
      </c>
      <c r="AA246" s="229">
        <v>0</v>
      </c>
      <c r="AB246" s="229">
        <v>0</v>
      </c>
      <c r="AC246" s="229">
        <v>0</v>
      </c>
      <c r="AD246" s="229">
        <v>0</v>
      </c>
      <c r="AE246" s="229">
        <v>0</v>
      </c>
      <c r="AF246" s="229">
        <v>0</v>
      </c>
    </row>
    <row r="247" spans="1:32" ht="14.25" customHeight="1">
      <c r="A247" s="11" t="s">
        <v>282</v>
      </c>
      <c r="B247" s="11" t="s">
        <v>281</v>
      </c>
      <c r="C247" s="11" t="s">
        <v>277</v>
      </c>
      <c r="D247" s="11" t="s">
        <v>539</v>
      </c>
      <c r="E247" s="11" t="s">
        <v>285</v>
      </c>
      <c r="F247" s="229">
        <v>58693.14</v>
      </c>
      <c r="G247" s="229">
        <v>58693.14</v>
      </c>
      <c r="H247" s="229">
        <v>0</v>
      </c>
      <c r="I247" s="229">
        <v>0</v>
      </c>
      <c r="J247" s="230">
        <v>0</v>
      </c>
      <c r="K247" s="229">
        <v>0</v>
      </c>
      <c r="L247" s="229">
        <v>0</v>
      </c>
      <c r="M247" s="229">
        <v>0</v>
      </c>
      <c r="N247" s="229">
        <v>0</v>
      </c>
      <c r="O247" s="229">
        <v>0</v>
      </c>
      <c r="P247" s="229">
        <v>0</v>
      </c>
      <c r="Q247" s="229">
        <v>58693.14</v>
      </c>
      <c r="R247" s="229">
        <v>0</v>
      </c>
      <c r="S247" s="229">
        <v>0</v>
      </c>
      <c r="T247" s="229">
        <v>0</v>
      </c>
      <c r="U247" s="229">
        <v>0</v>
      </c>
      <c r="V247" s="229">
        <v>0</v>
      </c>
      <c r="W247" s="229">
        <v>0</v>
      </c>
      <c r="X247" s="229">
        <v>0</v>
      </c>
      <c r="Y247" s="229">
        <v>0</v>
      </c>
      <c r="Z247" s="229">
        <v>0</v>
      </c>
      <c r="AA247" s="229">
        <v>0</v>
      </c>
      <c r="AB247" s="229">
        <v>0</v>
      </c>
      <c r="AC247" s="229">
        <v>0</v>
      </c>
      <c r="AD247" s="229">
        <v>0</v>
      </c>
      <c r="AE247" s="229">
        <v>0</v>
      </c>
      <c r="AF247" s="229">
        <v>0</v>
      </c>
    </row>
    <row r="248" spans="1:32" ht="14.25" customHeight="1">
      <c r="A248" s="11" t="s">
        <v>286</v>
      </c>
      <c r="B248" s="11" t="s">
        <v>287</v>
      </c>
      <c r="C248" s="11" t="s">
        <v>290</v>
      </c>
      <c r="D248" s="11" t="s">
        <v>539</v>
      </c>
      <c r="E248" s="11" t="s">
        <v>448</v>
      </c>
      <c r="F248" s="229">
        <v>397809.24</v>
      </c>
      <c r="G248" s="229">
        <v>397809.24</v>
      </c>
      <c r="H248" s="229">
        <v>0</v>
      </c>
      <c r="I248" s="229">
        <v>0</v>
      </c>
      <c r="J248" s="230">
        <v>0</v>
      </c>
      <c r="K248" s="229">
        <v>0</v>
      </c>
      <c r="L248" s="229">
        <v>0</v>
      </c>
      <c r="M248" s="229">
        <v>0</v>
      </c>
      <c r="N248" s="229">
        <v>0</v>
      </c>
      <c r="O248" s="229">
        <v>397809.24</v>
      </c>
      <c r="P248" s="229">
        <v>0</v>
      </c>
      <c r="Q248" s="229">
        <v>0</v>
      </c>
      <c r="R248" s="229">
        <v>0</v>
      </c>
      <c r="S248" s="229">
        <v>0</v>
      </c>
      <c r="T248" s="229">
        <v>0</v>
      </c>
      <c r="U248" s="229">
        <v>0</v>
      </c>
      <c r="V248" s="229">
        <v>0</v>
      </c>
      <c r="W248" s="229">
        <v>0</v>
      </c>
      <c r="X248" s="229">
        <v>0</v>
      </c>
      <c r="Y248" s="229">
        <v>0</v>
      </c>
      <c r="Z248" s="229">
        <v>0</v>
      </c>
      <c r="AA248" s="229">
        <v>0</v>
      </c>
      <c r="AB248" s="229">
        <v>0</v>
      </c>
      <c r="AC248" s="229">
        <v>0</v>
      </c>
      <c r="AD248" s="229">
        <v>0</v>
      </c>
      <c r="AE248" s="229">
        <v>0</v>
      </c>
      <c r="AF248" s="229">
        <v>0</v>
      </c>
    </row>
    <row r="249" spans="1:32" ht="14.25" customHeight="1">
      <c r="A249" s="11" t="s">
        <v>289</v>
      </c>
      <c r="B249" s="11" t="s">
        <v>290</v>
      </c>
      <c r="C249" s="11" t="s">
        <v>277</v>
      </c>
      <c r="D249" s="11" t="s">
        <v>539</v>
      </c>
      <c r="E249" s="11" t="s">
        <v>291</v>
      </c>
      <c r="F249" s="229">
        <v>1063668</v>
      </c>
      <c r="G249" s="229">
        <v>1063668</v>
      </c>
      <c r="H249" s="229">
        <v>0</v>
      </c>
      <c r="I249" s="229">
        <v>0</v>
      </c>
      <c r="J249" s="230">
        <v>0</v>
      </c>
      <c r="K249" s="229">
        <v>0</v>
      </c>
      <c r="L249" s="229">
        <v>0</v>
      </c>
      <c r="M249" s="229">
        <v>0</v>
      </c>
      <c r="N249" s="229">
        <v>0</v>
      </c>
      <c r="O249" s="229">
        <v>0</v>
      </c>
      <c r="P249" s="229">
        <v>0</v>
      </c>
      <c r="Q249" s="229">
        <v>0</v>
      </c>
      <c r="R249" s="229">
        <v>1063668</v>
      </c>
      <c r="S249" s="229">
        <v>0</v>
      </c>
      <c r="T249" s="229">
        <v>0</v>
      </c>
      <c r="U249" s="229">
        <v>0</v>
      </c>
      <c r="V249" s="229">
        <v>0</v>
      </c>
      <c r="W249" s="229">
        <v>0</v>
      </c>
      <c r="X249" s="229">
        <v>0</v>
      </c>
      <c r="Y249" s="229">
        <v>0</v>
      </c>
      <c r="Z249" s="229">
        <v>0</v>
      </c>
      <c r="AA249" s="229">
        <v>0</v>
      </c>
      <c r="AB249" s="229">
        <v>0</v>
      </c>
      <c r="AC249" s="229">
        <v>0</v>
      </c>
      <c r="AD249" s="229">
        <v>0</v>
      </c>
      <c r="AE249" s="229">
        <v>0</v>
      </c>
      <c r="AF249" s="229">
        <v>0</v>
      </c>
    </row>
    <row r="250" spans="1:32" ht="14.25" customHeight="1">
      <c r="A250" s="11"/>
      <c r="B250" s="11"/>
      <c r="C250" s="11"/>
      <c r="D250" s="11" t="s">
        <v>540</v>
      </c>
      <c r="E250" s="11" t="s">
        <v>541</v>
      </c>
      <c r="F250" s="229">
        <f t="shared" ref="F250:AF250" si="32">SUM(F251:F257)</f>
        <v>4495416.45</v>
      </c>
      <c r="G250" s="229">
        <f t="shared" si="32"/>
        <v>4473372.45</v>
      </c>
      <c r="H250" s="229">
        <f t="shared" si="32"/>
        <v>1868748</v>
      </c>
      <c r="I250" s="229">
        <f t="shared" si="32"/>
        <v>204762</v>
      </c>
      <c r="J250" s="230">
        <f t="shared" si="32"/>
        <v>0</v>
      </c>
      <c r="K250" s="229">
        <f t="shared" si="32"/>
        <v>108240</v>
      </c>
      <c r="L250" s="229">
        <f t="shared" si="32"/>
        <v>768444</v>
      </c>
      <c r="M250" s="229">
        <f t="shared" si="32"/>
        <v>501405.12</v>
      </c>
      <c r="N250" s="229">
        <f t="shared" si="32"/>
        <v>250702.56</v>
      </c>
      <c r="O250" s="229">
        <f t="shared" si="32"/>
        <v>199322.5</v>
      </c>
      <c r="P250" s="229">
        <f t="shared" si="32"/>
        <v>0</v>
      </c>
      <c r="Q250" s="229">
        <f t="shared" si="32"/>
        <v>29408.27</v>
      </c>
      <c r="R250" s="229">
        <f t="shared" si="32"/>
        <v>542340</v>
      </c>
      <c r="S250" s="229">
        <f t="shared" si="32"/>
        <v>0</v>
      </c>
      <c r="T250" s="229">
        <f t="shared" si="32"/>
        <v>0</v>
      </c>
      <c r="U250" s="229">
        <f t="shared" si="32"/>
        <v>22044</v>
      </c>
      <c r="V250" s="229">
        <f t="shared" si="32"/>
        <v>0</v>
      </c>
      <c r="W250" s="229">
        <f t="shared" si="32"/>
        <v>0</v>
      </c>
      <c r="X250" s="229">
        <f t="shared" si="32"/>
        <v>0</v>
      </c>
      <c r="Y250" s="229">
        <f t="shared" si="32"/>
        <v>0</v>
      </c>
      <c r="Z250" s="229">
        <f t="shared" si="32"/>
        <v>20904</v>
      </c>
      <c r="AA250" s="229">
        <f t="shared" si="32"/>
        <v>0</v>
      </c>
      <c r="AB250" s="229">
        <f t="shared" si="32"/>
        <v>0</v>
      </c>
      <c r="AC250" s="229">
        <f t="shared" si="32"/>
        <v>0</v>
      </c>
      <c r="AD250" s="229">
        <f t="shared" si="32"/>
        <v>1140</v>
      </c>
      <c r="AE250" s="229">
        <f t="shared" si="32"/>
        <v>0</v>
      </c>
      <c r="AF250" s="229">
        <f t="shared" si="32"/>
        <v>0</v>
      </c>
    </row>
    <row r="251" spans="1:32" ht="14.25" customHeight="1">
      <c r="A251" s="11" t="s">
        <v>435</v>
      </c>
      <c r="B251" s="11" t="s">
        <v>290</v>
      </c>
      <c r="C251" s="11" t="s">
        <v>290</v>
      </c>
      <c r="D251" s="11" t="s">
        <v>542</v>
      </c>
      <c r="E251" s="11" t="s">
        <v>440</v>
      </c>
      <c r="F251" s="229">
        <v>2957814</v>
      </c>
      <c r="G251" s="229">
        <v>2950194</v>
      </c>
      <c r="H251" s="229">
        <v>1868748</v>
      </c>
      <c r="I251" s="229">
        <v>204762</v>
      </c>
      <c r="J251" s="230">
        <v>0</v>
      </c>
      <c r="K251" s="229">
        <v>108240</v>
      </c>
      <c r="L251" s="229">
        <v>768444</v>
      </c>
      <c r="M251" s="229">
        <v>0</v>
      </c>
      <c r="N251" s="229">
        <v>0</v>
      </c>
      <c r="O251" s="229">
        <v>0</v>
      </c>
      <c r="P251" s="229">
        <v>0</v>
      </c>
      <c r="Q251" s="229">
        <v>0</v>
      </c>
      <c r="R251" s="229">
        <v>0</v>
      </c>
      <c r="S251" s="229">
        <v>0</v>
      </c>
      <c r="T251" s="229">
        <v>0</v>
      </c>
      <c r="U251" s="229">
        <v>7620</v>
      </c>
      <c r="V251" s="229">
        <v>0</v>
      </c>
      <c r="W251" s="229">
        <v>0</v>
      </c>
      <c r="X251" s="229">
        <v>0</v>
      </c>
      <c r="Y251" s="229">
        <v>0</v>
      </c>
      <c r="Z251" s="229">
        <v>6480</v>
      </c>
      <c r="AA251" s="229">
        <v>0</v>
      </c>
      <c r="AB251" s="229">
        <v>0</v>
      </c>
      <c r="AC251" s="229">
        <v>0</v>
      </c>
      <c r="AD251" s="229">
        <v>1140</v>
      </c>
      <c r="AE251" s="229">
        <v>0</v>
      </c>
      <c r="AF251" s="229">
        <v>0</v>
      </c>
    </row>
    <row r="252" spans="1:32" ht="14.25" customHeight="1">
      <c r="A252" s="11" t="s">
        <v>282</v>
      </c>
      <c r="B252" s="11" t="s">
        <v>279</v>
      </c>
      <c r="C252" s="11" t="s">
        <v>279</v>
      </c>
      <c r="D252" s="11" t="s">
        <v>542</v>
      </c>
      <c r="E252" s="11" t="s">
        <v>283</v>
      </c>
      <c r="F252" s="229">
        <v>501405.12</v>
      </c>
      <c r="G252" s="229">
        <v>501405.12</v>
      </c>
      <c r="H252" s="229">
        <v>0</v>
      </c>
      <c r="I252" s="229">
        <v>0</v>
      </c>
      <c r="J252" s="230">
        <v>0</v>
      </c>
      <c r="K252" s="229">
        <v>0</v>
      </c>
      <c r="L252" s="229">
        <v>0</v>
      </c>
      <c r="M252" s="229">
        <v>501405.12</v>
      </c>
      <c r="N252" s="229">
        <v>0</v>
      </c>
      <c r="O252" s="229">
        <v>0</v>
      </c>
      <c r="P252" s="229">
        <v>0</v>
      </c>
      <c r="Q252" s="229">
        <v>0</v>
      </c>
      <c r="R252" s="229">
        <v>0</v>
      </c>
      <c r="S252" s="229">
        <v>0</v>
      </c>
      <c r="T252" s="229">
        <v>0</v>
      </c>
      <c r="U252" s="229">
        <v>0</v>
      </c>
      <c r="V252" s="229">
        <v>0</v>
      </c>
      <c r="W252" s="229">
        <v>0</v>
      </c>
      <c r="X252" s="229">
        <v>0</v>
      </c>
      <c r="Y252" s="229">
        <v>0</v>
      </c>
      <c r="Z252" s="229">
        <v>0</v>
      </c>
      <c r="AA252" s="229">
        <v>0</v>
      </c>
      <c r="AB252" s="229">
        <v>0</v>
      </c>
      <c r="AC252" s="229">
        <v>0</v>
      </c>
      <c r="AD252" s="229">
        <v>0</v>
      </c>
      <c r="AE252" s="229">
        <v>0</v>
      </c>
      <c r="AF252" s="229">
        <v>0</v>
      </c>
    </row>
    <row r="253" spans="1:32" ht="14.25" customHeight="1">
      <c r="A253" s="11" t="s">
        <v>282</v>
      </c>
      <c r="B253" s="11" t="s">
        <v>279</v>
      </c>
      <c r="C253" s="11" t="s">
        <v>278</v>
      </c>
      <c r="D253" s="11" t="s">
        <v>542</v>
      </c>
      <c r="E253" s="11" t="s">
        <v>284</v>
      </c>
      <c r="F253" s="229">
        <v>250702.56</v>
      </c>
      <c r="G253" s="229">
        <v>250702.56</v>
      </c>
      <c r="H253" s="229">
        <v>0</v>
      </c>
      <c r="I253" s="229">
        <v>0</v>
      </c>
      <c r="J253" s="230">
        <v>0</v>
      </c>
      <c r="K253" s="229">
        <v>0</v>
      </c>
      <c r="L253" s="229">
        <v>0</v>
      </c>
      <c r="M253" s="229">
        <v>0</v>
      </c>
      <c r="N253" s="229">
        <v>250702.56</v>
      </c>
      <c r="O253" s="229">
        <v>0</v>
      </c>
      <c r="P253" s="229">
        <v>0</v>
      </c>
      <c r="Q253" s="229">
        <v>0</v>
      </c>
      <c r="R253" s="229">
        <v>0</v>
      </c>
      <c r="S253" s="229">
        <v>0</v>
      </c>
      <c r="T253" s="229">
        <v>0</v>
      </c>
      <c r="U253" s="229">
        <v>0</v>
      </c>
      <c r="V253" s="229">
        <v>0</v>
      </c>
      <c r="W253" s="229">
        <v>0</v>
      </c>
      <c r="X253" s="229">
        <v>0</v>
      </c>
      <c r="Y253" s="229">
        <v>0</v>
      </c>
      <c r="Z253" s="229">
        <v>0</v>
      </c>
      <c r="AA253" s="229">
        <v>0</v>
      </c>
      <c r="AB253" s="229">
        <v>0</v>
      </c>
      <c r="AC253" s="229">
        <v>0</v>
      </c>
      <c r="AD253" s="229">
        <v>0</v>
      </c>
      <c r="AE253" s="229">
        <v>0</v>
      </c>
      <c r="AF253" s="229">
        <v>0</v>
      </c>
    </row>
    <row r="254" spans="1:32" ht="14.25" customHeight="1">
      <c r="A254" s="11" t="s">
        <v>282</v>
      </c>
      <c r="B254" s="11" t="s">
        <v>452</v>
      </c>
      <c r="C254" s="11" t="s">
        <v>281</v>
      </c>
      <c r="D254" s="11" t="s">
        <v>542</v>
      </c>
      <c r="E254" s="11" t="s">
        <v>455</v>
      </c>
      <c r="F254" s="229">
        <v>14424</v>
      </c>
      <c r="G254" s="229">
        <v>0</v>
      </c>
      <c r="H254" s="229">
        <v>0</v>
      </c>
      <c r="I254" s="229">
        <v>0</v>
      </c>
      <c r="J254" s="230">
        <v>0</v>
      </c>
      <c r="K254" s="229">
        <v>0</v>
      </c>
      <c r="L254" s="229">
        <v>0</v>
      </c>
      <c r="M254" s="229">
        <v>0</v>
      </c>
      <c r="N254" s="229">
        <v>0</v>
      </c>
      <c r="O254" s="229">
        <v>0</v>
      </c>
      <c r="P254" s="229">
        <v>0</v>
      </c>
      <c r="Q254" s="229">
        <v>0</v>
      </c>
      <c r="R254" s="229">
        <v>0</v>
      </c>
      <c r="S254" s="229">
        <v>0</v>
      </c>
      <c r="T254" s="229">
        <v>0</v>
      </c>
      <c r="U254" s="229">
        <v>14424</v>
      </c>
      <c r="V254" s="229">
        <v>0</v>
      </c>
      <c r="W254" s="229">
        <v>0</v>
      </c>
      <c r="X254" s="229">
        <v>0</v>
      </c>
      <c r="Y254" s="229">
        <v>0</v>
      </c>
      <c r="Z254" s="229">
        <v>14424</v>
      </c>
      <c r="AA254" s="229">
        <v>0</v>
      </c>
      <c r="AB254" s="229">
        <v>0</v>
      </c>
      <c r="AC254" s="229">
        <v>0</v>
      </c>
      <c r="AD254" s="229">
        <v>0</v>
      </c>
      <c r="AE254" s="229">
        <v>0</v>
      </c>
      <c r="AF254" s="229">
        <v>0</v>
      </c>
    </row>
    <row r="255" spans="1:32" ht="14.25" customHeight="1">
      <c r="A255" s="11" t="s">
        <v>282</v>
      </c>
      <c r="B255" s="11" t="s">
        <v>281</v>
      </c>
      <c r="C255" s="11" t="s">
        <v>277</v>
      </c>
      <c r="D255" s="11" t="s">
        <v>542</v>
      </c>
      <c r="E255" s="11" t="s">
        <v>285</v>
      </c>
      <c r="F255" s="229">
        <v>29408.27</v>
      </c>
      <c r="G255" s="229">
        <v>29408.27</v>
      </c>
      <c r="H255" s="229">
        <v>0</v>
      </c>
      <c r="I255" s="229">
        <v>0</v>
      </c>
      <c r="J255" s="230">
        <v>0</v>
      </c>
      <c r="K255" s="229">
        <v>0</v>
      </c>
      <c r="L255" s="229">
        <v>0</v>
      </c>
      <c r="M255" s="229">
        <v>0</v>
      </c>
      <c r="N255" s="229">
        <v>0</v>
      </c>
      <c r="O255" s="229">
        <v>0</v>
      </c>
      <c r="P255" s="229">
        <v>0</v>
      </c>
      <c r="Q255" s="229">
        <v>29408.27</v>
      </c>
      <c r="R255" s="229">
        <v>0</v>
      </c>
      <c r="S255" s="229">
        <v>0</v>
      </c>
      <c r="T255" s="229">
        <v>0</v>
      </c>
      <c r="U255" s="229">
        <v>0</v>
      </c>
      <c r="V255" s="229">
        <v>0</v>
      </c>
      <c r="W255" s="229">
        <v>0</v>
      </c>
      <c r="X255" s="229">
        <v>0</v>
      </c>
      <c r="Y255" s="229">
        <v>0</v>
      </c>
      <c r="Z255" s="229">
        <v>0</v>
      </c>
      <c r="AA255" s="229">
        <v>0</v>
      </c>
      <c r="AB255" s="229">
        <v>0</v>
      </c>
      <c r="AC255" s="229">
        <v>0</v>
      </c>
      <c r="AD255" s="229">
        <v>0</v>
      </c>
      <c r="AE255" s="229">
        <v>0</v>
      </c>
      <c r="AF255" s="229">
        <v>0</v>
      </c>
    </row>
    <row r="256" spans="1:32" ht="14.25" customHeight="1">
      <c r="A256" s="11" t="s">
        <v>286</v>
      </c>
      <c r="B256" s="11" t="s">
        <v>287</v>
      </c>
      <c r="C256" s="11" t="s">
        <v>290</v>
      </c>
      <c r="D256" s="11" t="s">
        <v>542</v>
      </c>
      <c r="E256" s="11" t="s">
        <v>448</v>
      </c>
      <c r="F256" s="229">
        <v>199322.5</v>
      </c>
      <c r="G256" s="229">
        <v>199322.5</v>
      </c>
      <c r="H256" s="229">
        <v>0</v>
      </c>
      <c r="I256" s="229">
        <v>0</v>
      </c>
      <c r="J256" s="230">
        <v>0</v>
      </c>
      <c r="K256" s="229">
        <v>0</v>
      </c>
      <c r="L256" s="229">
        <v>0</v>
      </c>
      <c r="M256" s="229">
        <v>0</v>
      </c>
      <c r="N256" s="229">
        <v>0</v>
      </c>
      <c r="O256" s="229">
        <v>199322.5</v>
      </c>
      <c r="P256" s="229">
        <v>0</v>
      </c>
      <c r="Q256" s="229">
        <v>0</v>
      </c>
      <c r="R256" s="229">
        <v>0</v>
      </c>
      <c r="S256" s="229">
        <v>0</v>
      </c>
      <c r="T256" s="229">
        <v>0</v>
      </c>
      <c r="U256" s="229">
        <v>0</v>
      </c>
      <c r="V256" s="229">
        <v>0</v>
      </c>
      <c r="W256" s="229">
        <v>0</v>
      </c>
      <c r="X256" s="229">
        <v>0</v>
      </c>
      <c r="Y256" s="229">
        <v>0</v>
      </c>
      <c r="Z256" s="229">
        <v>0</v>
      </c>
      <c r="AA256" s="229">
        <v>0</v>
      </c>
      <c r="AB256" s="229">
        <v>0</v>
      </c>
      <c r="AC256" s="229">
        <v>0</v>
      </c>
      <c r="AD256" s="229">
        <v>0</v>
      </c>
      <c r="AE256" s="229">
        <v>0</v>
      </c>
      <c r="AF256" s="229">
        <v>0</v>
      </c>
    </row>
    <row r="257" spans="1:32" ht="14.25" customHeight="1">
      <c r="A257" s="11" t="s">
        <v>289</v>
      </c>
      <c r="B257" s="11" t="s">
        <v>290</v>
      </c>
      <c r="C257" s="11" t="s">
        <v>277</v>
      </c>
      <c r="D257" s="11" t="s">
        <v>542</v>
      </c>
      <c r="E257" s="11" t="s">
        <v>291</v>
      </c>
      <c r="F257" s="229">
        <v>542340</v>
      </c>
      <c r="G257" s="229">
        <v>542340</v>
      </c>
      <c r="H257" s="229">
        <v>0</v>
      </c>
      <c r="I257" s="229">
        <v>0</v>
      </c>
      <c r="J257" s="230">
        <v>0</v>
      </c>
      <c r="K257" s="229">
        <v>0</v>
      </c>
      <c r="L257" s="229">
        <v>0</v>
      </c>
      <c r="M257" s="229">
        <v>0</v>
      </c>
      <c r="N257" s="229">
        <v>0</v>
      </c>
      <c r="O257" s="229">
        <v>0</v>
      </c>
      <c r="P257" s="229">
        <v>0</v>
      </c>
      <c r="Q257" s="229">
        <v>0</v>
      </c>
      <c r="R257" s="229">
        <v>542340</v>
      </c>
      <c r="S257" s="229">
        <v>0</v>
      </c>
      <c r="T257" s="229">
        <v>0</v>
      </c>
      <c r="U257" s="229">
        <v>0</v>
      </c>
      <c r="V257" s="229">
        <v>0</v>
      </c>
      <c r="W257" s="229">
        <v>0</v>
      </c>
      <c r="X257" s="229">
        <v>0</v>
      </c>
      <c r="Y257" s="229">
        <v>0</v>
      </c>
      <c r="Z257" s="229">
        <v>0</v>
      </c>
      <c r="AA257" s="229">
        <v>0</v>
      </c>
      <c r="AB257" s="229">
        <v>0</v>
      </c>
      <c r="AC257" s="229">
        <v>0</v>
      </c>
      <c r="AD257" s="229">
        <v>0</v>
      </c>
      <c r="AE257" s="229">
        <v>0</v>
      </c>
      <c r="AF257" s="229">
        <v>0</v>
      </c>
    </row>
    <row r="258" spans="1:32" ht="14.25" customHeight="1">
      <c r="A258" s="11"/>
      <c r="B258" s="11"/>
      <c r="C258" s="11"/>
      <c r="D258" s="11" t="s">
        <v>543</v>
      </c>
      <c r="E258" s="11" t="s">
        <v>544</v>
      </c>
      <c r="F258" s="229">
        <f t="shared" ref="F258:AF258" si="33">SUM(F259:F264)</f>
        <v>4426569.5</v>
      </c>
      <c r="G258" s="229">
        <f t="shared" si="33"/>
        <v>4426269.5</v>
      </c>
      <c r="H258" s="229">
        <f t="shared" si="33"/>
        <v>1910052</v>
      </c>
      <c r="I258" s="229">
        <f t="shared" si="33"/>
        <v>194952</v>
      </c>
      <c r="J258" s="230">
        <f t="shared" si="33"/>
        <v>0</v>
      </c>
      <c r="K258" s="229">
        <f t="shared" si="33"/>
        <v>100320</v>
      </c>
      <c r="L258" s="229">
        <f t="shared" si="33"/>
        <v>721740</v>
      </c>
      <c r="M258" s="229">
        <f t="shared" si="33"/>
        <v>496122.4</v>
      </c>
      <c r="N258" s="229">
        <f t="shared" si="33"/>
        <v>248061.2</v>
      </c>
      <c r="O258" s="229">
        <f t="shared" si="33"/>
        <v>197435.85</v>
      </c>
      <c r="P258" s="229">
        <f t="shared" si="33"/>
        <v>0</v>
      </c>
      <c r="Q258" s="229">
        <f t="shared" si="33"/>
        <v>29094.05</v>
      </c>
      <c r="R258" s="229">
        <f t="shared" si="33"/>
        <v>528492</v>
      </c>
      <c r="S258" s="229">
        <f t="shared" si="33"/>
        <v>0</v>
      </c>
      <c r="T258" s="229">
        <f t="shared" si="33"/>
        <v>0</v>
      </c>
      <c r="U258" s="229">
        <f t="shared" si="33"/>
        <v>300</v>
      </c>
      <c r="V258" s="229">
        <f t="shared" si="33"/>
        <v>0</v>
      </c>
      <c r="W258" s="229">
        <f t="shared" si="33"/>
        <v>0</v>
      </c>
      <c r="X258" s="229">
        <f t="shared" si="33"/>
        <v>0</v>
      </c>
      <c r="Y258" s="229">
        <f t="shared" si="33"/>
        <v>0</v>
      </c>
      <c r="Z258" s="229">
        <f t="shared" si="33"/>
        <v>0</v>
      </c>
      <c r="AA258" s="229">
        <f t="shared" si="33"/>
        <v>0</v>
      </c>
      <c r="AB258" s="229">
        <f t="shared" si="33"/>
        <v>0</v>
      </c>
      <c r="AC258" s="229">
        <f t="shared" si="33"/>
        <v>0</v>
      </c>
      <c r="AD258" s="229">
        <f t="shared" si="33"/>
        <v>300</v>
      </c>
      <c r="AE258" s="229">
        <f t="shared" si="33"/>
        <v>0</v>
      </c>
      <c r="AF258" s="229">
        <f t="shared" si="33"/>
        <v>0</v>
      </c>
    </row>
    <row r="259" spans="1:32" ht="14.25" customHeight="1">
      <c r="A259" s="11" t="s">
        <v>435</v>
      </c>
      <c r="B259" s="11" t="s">
        <v>290</v>
      </c>
      <c r="C259" s="11" t="s">
        <v>290</v>
      </c>
      <c r="D259" s="11" t="s">
        <v>545</v>
      </c>
      <c r="E259" s="11" t="s">
        <v>440</v>
      </c>
      <c r="F259" s="229">
        <v>2927364</v>
      </c>
      <c r="G259" s="229">
        <v>2927064</v>
      </c>
      <c r="H259" s="229">
        <v>1910052</v>
      </c>
      <c r="I259" s="229">
        <v>194952</v>
      </c>
      <c r="J259" s="230">
        <v>0</v>
      </c>
      <c r="K259" s="229">
        <v>100320</v>
      </c>
      <c r="L259" s="229">
        <v>721740</v>
      </c>
      <c r="M259" s="229">
        <v>0</v>
      </c>
      <c r="N259" s="229">
        <v>0</v>
      </c>
      <c r="O259" s="229">
        <v>0</v>
      </c>
      <c r="P259" s="229">
        <v>0</v>
      </c>
      <c r="Q259" s="229">
        <v>0</v>
      </c>
      <c r="R259" s="229">
        <v>0</v>
      </c>
      <c r="S259" s="229">
        <v>0</v>
      </c>
      <c r="T259" s="229">
        <v>0</v>
      </c>
      <c r="U259" s="229">
        <v>300</v>
      </c>
      <c r="V259" s="229">
        <v>0</v>
      </c>
      <c r="W259" s="229">
        <v>0</v>
      </c>
      <c r="X259" s="229">
        <v>0</v>
      </c>
      <c r="Y259" s="229">
        <v>0</v>
      </c>
      <c r="Z259" s="229">
        <v>0</v>
      </c>
      <c r="AA259" s="229">
        <v>0</v>
      </c>
      <c r="AB259" s="229">
        <v>0</v>
      </c>
      <c r="AC259" s="229">
        <v>0</v>
      </c>
      <c r="AD259" s="229">
        <v>300</v>
      </c>
      <c r="AE259" s="229">
        <v>0</v>
      </c>
      <c r="AF259" s="229">
        <v>0</v>
      </c>
    </row>
    <row r="260" spans="1:32" ht="14.25" customHeight="1">
      <c r="A260" s="11" t="s">
        <v>282</v>
      </c>
      <c r="B260" s="11" t="s">
        <v>279</v>
      </c>
      <c r="C260" s="11" t="s">
        <v>279</v>
      </c>
      <c r="D260" s="11" t="s">
        <v>545</v>
      </c>
      <c r="E260" s="11" t="s">
        <v>283</v>
      </c>
      <c r="F260" s="229">
        <v>496122.4</v>
      </c>
      <c r="G260" s="229">
        <v>496122.4</v>
      </c>
      <c r="H260" s="229">
        <v>0</v>
      </c>
      <c r="I260" s="229">
        <v>0</v>
      </c>
      <c r="J260" s="230">
        <v>0</v>
      </c>
      <c r="K260" s="229">
        <v>0</v>
      </c>
      <c r="L260" s="229">
        <v>0</v>
      </c>
      <c r="M260" s="229">
        <v>496122.4</v>
      </c>
      <c r="N260" s="229">
        <v>0</v>
      </c>
      <c r="O260" s="229">
        <v>0</v>
      </c>
      <c r="P260" s="229">
        <v>0</v>
      </c>
      <c r="Q260" s="229">
        <v>0</v>
      </c>
      <c r="R260" s="229">
        <v>0</v>
      </c>
      <c r="S260" s="229">
        <v>0</v>
      </c>
      <c r="T260" s="229">
        <v>0</v>
      </c>
      <c r="U260" s="229">
        <v>0</v>
      </c>
      <c r="V260" s="229">
        <v>0</v>
      </c>
      <c r="W260" s="229">
        <v>0</v>
      </c>
      <c r="X260" s="229">
        <v>0</v>
      </c>
      <c r="Y260" s="229">
        <v>0</v>
      </c>
      <c r="Z260" s="229">
        <v>0</v>
      </c>
      <c r="AA260" s="229">
        <v>0</v>
      </c>
      <c r="AB260" s="229">
        <v>0</v>
      </c>
      <c r="AC260" s="229">
        <v>0</v>
      </c>
      <c r="AD260" s="229">
        <v>0</v>
      </c>
      <c r="AE260" s="229">
        <v>0</v>
      </c>
      <c r="AF260" s="229">
        <v>0</v>
      </c>
    </row>
    <row r="261" spans="1:32" ht="14.25" customHeight="1">
      <c r="A261" s="11" t="s">
        <v>282</v>
      </c>
      <c r="B261" s="11" t="s">
        <v>279</v>
      </c>
      <c r="C261" s="11" t="s">
        <v>278</v>
      </c>
      <c r="D261" s="11" t="s">
        <v>545</v>
      </c>
      <c r="E261" s="11" t="s">
        <v>284</v>
      </c>
      <c r="F261" s="229">
        <v>248061.2</v>
      </c>
      <c r="G261" s="229">
        <v>248061.2</v>
      </c>
      <c r="H261" s="229">
        <v>0</v>
      </c>
      <c r="I261" s="229">
        <v>0</v>
      </c>
      <c r="J261" s="230">
        <v>0</v>
      </c>
      <c r="K261" s="229">
        <v>0</v>
      </c>
      <c r="L261" s="229">
        <v>0</v>
      </c>
      <c r="M261" s="229">
        <v>0</v>
      </c>
      <c r="N261" s="229">
        <v>248061.2</v>
      </c>
      <c r="O261" s="229">
        <v>0</v>
      </c>
      <c r="P261" s="229">
        <v>0</v>
      </c>
      <c r="Q261" s="229">
        <v>0</v>
      </c>
      <c r="R261" s="229">
        <v>0</v>
      </c>
      <c r="S261" s="229">
        <v>0</v>
      </c>
      <c r="T261" s="229">
        <v>0</v>
      </c>
      <c r="U261" s="229">
        <v>0</v>
      </c>
      <c r="V261" s="229">
        <v>0</v>
      </c>
      <c r="W261" s="229">
        <v>0</v>
      </c>
      <c r="X261" s="229">
        <v>0</v>
      </c>
      <c r="Y261" s="229">
        <v>0</v>
      </c>
      <c r="Z261" s="229">
        <v>0</v>
      </c>
      <c r="AA261" s="229">
        <v>0</v>
      </c>
      <c r="AB261" s="229">
        <v>0</v>
      </c>
      <c r="AC261" s="229">
        <v>0</v>
      </c>
      <c r="AD261" s="229">
        <v>0</v>
      </c>
      <c r="AE261" s="229">
        <v>0</v>
      </c>
      <c r="AF261" s="229">
        <v>0</v>
      </c>
    </row>
    <row r="262" spans="1:32" ht="14.25" customHeight="1">
      <c r="A262" s="11" t="s">
        <v>282</v>
      </c>
      <c r="B262" s="11" t="s">
        <v>281</v>
      </c>
      <c r="C262" s="11" t="s">
        <v>277</v>
      </c>
      <c r="D262" s="11" t="s">
        <v>545</v>
      </c>
      <c r="E262" s="11" t="s">
        <v>285</v>
      </c>
      <c r="F262" s="229">
        <v>29094.05</v>
      </c>
      <c r="G262" s="229">
        <v>29094.05</v>
      </c>
      <c r="H262" s="229">
        <v>0</v>
      </c>
      <c r="I262" s="229">
        <v>0</v>
      </c>
      <c r="J262" s="230">
        <v>0</v>
      </c>
      <c r="K262" s="229">
        <v>0</v>
      </c>
      <c r="L262" s="229">
        <v>0</v>
      </c>
      <c r="M262" s="229">
        <v>0</v>
      </c>
      <c r="N262" s="229">
        <v>0</v>
      </c>
      <c r="O262" s="229">
        <v>0</v>
      </c>
      <c r="P262" s="229">
        <v>0</v>
      </c>
      <c r="Q262" s="229">
        <v>29094.05</v>
      </c>
      <c r="R262" s="229">
        <v>0</v>
      </c>
      <c r="S262" s="229">
        <v>0</v>
      </c>
      <c r="T262" s="229">
        <v>0</v>
      </c>
      <c r="U262" s="229">
        <v>0</v>
      </c>
      <c r="V262" s="229">
        <v>0</v>
      </c>
      <c r="W262" s="229">
        <v>0</v>
      </c>
      <c r="X262" s="229">
        <v>0</v>
      </c>
      <c r="Y262" s="229">
        <v>0</v>
      </c>
      <c r="Z262" s="229">
        <v>0</v>
      </c>
      <c r="AA262" s="229">
        <v>0</v>
      </c>
      <c r="AB262" s="229">
        <v>0</v>
      </c>
      <c r="AC262" s="229">
        <v>0</v>
      </c>
      <c r="AD262" s="229">
        <v>0</v>
      </c>
      <c r="AE262" s="229">
        <v>0</v>
      </c>
      <c r="AF262" s="229">
        <v>0</v>
      </c>
    </row>
    <row r="263" spans="1:32" ht="14.25" customHeight="1">
      <c r="A263" s="11" t="s">
        <v>286</v>
      </c>
      <c r="B263" s="11" t="s">
        <v>287</v>
      </c>
      <c r="C263" s="11" t="s">
        <v>290</v>
      </c>
      <c r="D263" s="11" t="s">
        <v>545</v>
      </c>
      <c r="E263" s="11" t="s">
        <v>448</v>
      </c>
      <c r="F263" s="229">
        <v>197435.85</v>
      </c>
      <c r="G263" s="229">
        <v>197435.85</v>
      </c>
      <c r="H263" s="229">
        <v>0</v>
      </c>
      <c r="I263" s="229">
        <v>0</v>
      </c>
      <c r="J263" s="230">
        <v>0</v>
      </c>
      <c r="K263" s="229">
        <v>0</v>
      </c>
      <c r="L263" s="229">
        <v>0</v>
      </c>
      <c r="M263" s="229">
        <v>0</v>
      </c>
      <c r="N263" s="229">
        <v>0</v>
      </c>
      <c r="O263" s="229">
        <v>197435.85</v>
      </c>
      <c r="P263" s="229">
        <v>0</v>
      </c>
      <c r="Q263" s="229">
        <v>0</v>
      </c>
      <c r="R263" s="229">
        <v>0</v>
      </c>
      <c r="S263" s="229">
        <v>0</v>
      </c>
      <c r="T263" s="229">
        <v>0</v>
      </c>
      <c r="U263" s="229">
        <v>0</v>
      </c>
      <c r="V263" s="229">
        <v>0</v>
      </c>
      <c r="W263" s="229">
        <v>0</v>
      </c>
      <c r="X263" s="229">
        <v>0</v>
      </c>
      <c r="Y263" s="229">
        <v>0</v>
      </c>
      <c r="Z263" s="229">
        <v>0</v>
      </c>
      <c r="AA263" s="229">
        <v>0</v>
      </c>
      <c r="AB263" s="229">
        <v>0</v>
      </c>
      <c r="AC263" s="229">
        <v>0</v>
      </c>
      <c r="AD263" s="229">
        <v>0</v>
      </c>
      <c r="AE263" s="229">
        <v>0</v>
      </c>
      <c r="AF263" s="229">
        <v>0</v>
      </c>
    </row>
    <row r="264" spans="1:32" ht="14.25" customHeight="1">
      <c r="A264" s="11" t="s">
        <v>289</v>
      </c>
      <c r="B264" s="11" t="s">
        <v>290</v>
      </c>
      <c r="C264" s="11" t="s">
        <v>277</v>
      </c>
      <c r="D264" s="11" t="s">
        <v>545</v>
      </c>
      <c r="E264" s="11" t="s">
        <v>291</v>
      </c>
      <c r="F264" s="229">
        <v>528492</v>
      </c>
      <c r="G264" s="229">
        <v>528492</v>
      </c>
      <c r="H264" s="229">
        <v>0</v>
      </c>
      <c r="I264" s="229">
        <v>0</v>
      </c>
      <c r="J264" s="230">
        <v>0</v>
      </c>
      <c r="K264" s="229">
        <v>0</v>
      </c>
      <c r="L264" s="229">
        <v>0</v>
      </c>
      <c r="M264" s="229">
        <v>0</v>
      </c>
      <c r="N264" s="229">
        <v>0</v>
      </c>
      <c r="O264" s="229">
        <v>0</v>
      </c>
      <c r="P264" s="229">
        <v>0</v>
      </c>
      <c r="Q264" s="229">
        <v>0</v>
      </c>
      <c r="R264" s="229">
        <v>528492</v>
      </c>
      <c r="S264" s="229">
        <v>0</v>
      </c>
      <c r="T264" s="229">
        <v>0</v>
      </c>
      <c r="U264" s="229">
        <v>0</v>
      </c>
      <c r="V264" s="229">
        <v>0</v>
      </c>
      <c r="W264" s="229">
        <v>0</v>
      </c>
      <c r="X264" s="229">
        <v>0</v>
      </c>
      <c r="Y264" s="229">
        <v>0</v>
      </c>
      <c r="Z264" s="229">
        <v>0</v>
      </c>
      <c r="AA264" s="229">
        <v>0</v>
      </c>
      <c r="AB264" s="229">
        <v>0</v>
      </c>
      <c r="AC264" s="229">
        <v>0</v>
      </c>
      <c r="AD264" s="229">
        <v>0</v>
      </c>
      <c r="AE264" s="229">
        <v>0</v>
      </c>
      <c r="AF264" s="229">
        <v>0</v>
      </c>
    </row>
    <row r="265" spans="1:32" ht="14.25" customHeight="1">
      <c r="A265" s="11"/>
      <c r="B265" s="11"/>
      <c r="C265" s="11"/>
      <c r="D265" s="11" t="s">
        <v>546</v>
      </c>
      <c r="E265" s="11" t="s">
        <v>547</v>
      </c>
      <c r="F265" s="229">
        <f t="shared" ref="F265:AF265" si="34">SUM(F266:F272)</f>
        <v>7926782</v>
      </c>
      <c r="G265" s="229">
        <f t="shared" si="34"/>
        <v>7915232</v>
      </c>
      <c r="H265" s="229">
        <f t="shared" si="34"/>
        <v>3443076</v>
      </c>
      <c r="I265" s="229">
        <f t="shared" si="34"/>
        <v>315600</v>
      </c>
      <c r="J265" s="230">
        <f t="shared" si="34"/>
        <v>0</v>
      </c>
      <c r="K265" s="229">
        <f t="shared" si="34"/>
        <v>174240</v>
      </c>
      <c r="L265" s="229">
        <f t="shared" si="34"/>
        <v>1289160</v>
      </c>
      <c r="M265" s="229">
        <f t="shared" si="34"/>
        <v>893273.12</v>
      </c>
      <c r="N265" s="229">
        <f t="shared" si="34"/>
        <v>446636.56</v>
      </c>
      <c r="O265" s="229">
        <f t="shared" si="34"/>
        <v>353027.66</v>
      </c>
      <c r="P265" s="229">
        <f t="shared" si="34"/>
        <v>0</v>
      </c>
      <c r="Q265" s="229">
        <f t="shared" si="34"/>
        <v>52086.66</v>
      </c>
      <c r="R265" s="229">
        <f t="shared" si="34"/>
        <v>948132</v>
      </c>
      <c r="S265" s="229">
        <f t="shared" si="34"/>
        <v>0</v>
      </c>
      <c r="T265" s="229">
        <f t="shared" si="34"/>
        <v>0</v>
      </c>
      <c r="U265" s="229">
        <f t="shared" si="34"/>
        <v>11550</v>
      </c>
      <c r="V265" s="229">
        <f t="shared" si="34"/>
        <v>0</v>
      </c>
      <c r="W265" s="229">
        <f t="shared" si="34"/>
        <v>0</v>
      </c>
      <c r="X265" s="229">
        <f t="shared" si="34"/>
        <v>0</v>
      </c>
      <c r="Y265" s="229">
        <f t="shared" si="34"/>
        <v>0</v>
      </c>
      <c r="Z265" s="229">
        <f t="shared" si="34"/>
        <v>9870</v>
      </c>
      <c r="AA265" s="229">
        <f t="shared" si="34"/>
        <v>0</v>
      </c>
      <c r="AB265" s="229">
        <f t="shared" si="34"/>
        <v>0</v>
      </c>
      <c r="AC265" s="229">
        <f t="shared" si="34"/>
        <v>0</v>
      </c>
      <c r="AD265" s="229">
        <f t="shared" si="34"/>
        <v>1680</v>
      </c>
      <c r="AE265" s="229">
        <f t="shared" si="34"/>
        <v>0</v>
      </c>
      <c r="AF265" s="229">
        <f t="shared" si="34"/>
        <v>0</v>
      </c>
    </row>
    <row r="266" spans="1:32" ht="14.25" customHeight="1">
      <c r="A266" s="11" t="s">
        <v>435</v>
      </c>
      <c r="B266" s="11" t="s">
        <v>290</v>
      </c>
      <c r="C266" s="11" t="s">
        <v>276</v>
      </c>
      <c r="D266" s="11" t="s">
        <v>548</v>
      </c>
      <c r="E266" s="11" t="s">
        <v>465</v>
      </c>
      <c r="F266" s="229">
        <v>5223756</v>
      </c>
      <c r="G266" s="229">
        <v>5222076</v>
      </c>
      <c r="H266" s="229">
        <v>3443076</v>
      </c>
      <c r="I266" s="229">
        <v>315600</v>
      </c>
      <c r="J266" s="230">
        <v>0</v>
      </c>
      <c r="K266" s="229">
        <v>174240</v>
      </c>
      <c r="L266" s="229">
        <v>1289160</v>
      </c>
      <c r="M266" s="229">
        <v>0</v>
      </c>
      <c r="N266" s="229">
        <v>0</v>
      </c>
      <c r="O266" s="229">
        <v>0</v>
      </c>
      <c r="P266" s="229">
        <v>0</v>
      </c>
      <c r="Q266" s="229">
        <v>0</v>
      </c>
      <c r="R266" s="229">
        <v>0</v>
      </c>
      <c r="S266" s="229">
        <v>0</v>
      </c>
      <c r="T266" s="229">
        <v>0</v>
      </c>
      <c r="U266" s="229">
        <v>1680</v>
      </c>
      <c r="V266" s="229">
        <v>0</v>
      </c>
      <c r="W266" s="229">
        <v>0</v>
      </c>
      <c r="X266" s="229">
        <v>0</v>
      </c>
      <c r="Y266" s="229">
        <v>0</v>
      </c>
      <c r="Z266" s="229">
        <v>0</v>
      </c>
      <c r="AA266" s="229">
        <v>0</v>
      </c>
      <c r="AB266" s="229">
        <v>0</v>
      </c>
      <c r="AC266" s="229">
        <v>0</v>
      </c>
      <c r="AD266" s="229">
        <v>1680</v>
      </c>
      <c r="AE266" s="229">
        <v>0</v>
      </c>
      <c r="AF266" s="229">
        <v>0</v>
      </c>
    </row>
    <row r="267" spans="1:32" ht="14.25" customHeight="1">
      <c r="A267" s="11" t="s">
        <v>282</v>
      </c>
      <c r="B267" s="11" t="s">
        <v>279</v>
      </c>
      <c r="C267" s="11" t="s">
        <v>279</v>
      </c>
      <c r="D267" s="11" t="s">
        <v>548</v>
      </c>
      <c r="E267" s="11" t="s">
        <v>283</v>
      </c>
      <c r="F267" s="229">
        <v>893273.12</v>
      </c>
      <c r="G267" s="229">
        <v>893273.12</v>
      </c>
      <c r="H267" s="229">
        <v>0</v>
      </c>
      <c r="I267" s="229">
        <v>0</v>
      </c>
      <c r="J267" s="230">
        <v>0</v>
      </c>
      <c r="K267" s="229">
        <v>0</v>
      </c>
      <c r="L267" s="229">
        <v>0</v>
      </c>
      <c r="M267" s="229">
        <v>893273.12</v>
      </c>
      <c r="N267" s="229">
        <v>0</v>
      </c>
      <c r="O267" s="229">
        <v>0</v>
      </c>
      <c r="P267" s="229">
        <v>0</v>
      </c>
      <c r="Q267" s="229">
        <v>0</v>
      </c>
      <c r="R267" s="229">
        <v>0</v>
      </c>
      <c r="S267" s="229">
        <v>0</v>
      </c>
      <c r="T267" s="229">
        <v>0</v>
      </c>
      <c r="U267" s="229">
        <v>0</v>
      </c>
      <c r="V267" s="229">
        <v>0</v>
      </c>
      <c r="W267" s="229">
        <v>0</v>
      </c>
      <c r="X267" s="229">
        <v>0</v>
      </c>
      <c r="Y267" s="229">
        <v>0</v>
      </c>
      <c r="Z267" s="229">
        <v>0</v>
      </c>
      <c r="AA267" s="229">
        <v>0</v>
      </c>
      <c r="AB267" s="229">
        <v>0</v>
      </c>
      <c r="AC267" s="229">
        <v>0</v>
      </c>
      <c r="AD267" s="229">
        <v>0</v>
      </c>
      <c r="AE267" s="229">
        <v>0</v>
      </c>
      <c r="AF267" s="229">
        <v>0</v>
      </c>
    </row>
    <row r="268" spans="1:32" ht="14.25" customHeight="1">
      <c r="A268" s="11" t="s">
        <v>282</v>
      </c>
      <c r="B268" s="11" t="s">
        <v>279</v>
      </c>
      <c r="C268" s="11" t="s">
        <v>278</v>
      </c>
      <c r="D268" s="11" t="s">
        <v>548</v>
      </c>
      <c r="E268" s="11" t="s">
        <v>284</v>
      </c>
      <c r="F268" s="229">
        <v>446636.56</v>
      </c>
      <c r="G268" s="229">
        <v>446636.56</v>
      </c>
      <c r="H268" s="229">
        <v>0</v>
      </c>
      <c r="I268" s="229">
        <v>0</v>
      </c>
      <c r="J268" s="230">
        <v>0</v>
      </c>
      <c r="K268" s="229">
        <v>0</v>
      </c>
      <c r="L268" s="229">
        <v>0</v>
      </c>
      <c r="M268" s="229">
        <v>0</v>
      </c>
      <c r="N268" s="229">
        <v>446636.56</v>
      </c>
      <c r="O268" s="229">
        <v>0</v>
      </c>
      <c r="P268" s="229">
        <v>0</v>
      </c>
      <c r="Q268" s="229">
        <v>0</v>
      </c>
      <c r="R268" s="229">
        <v>0</v>
      </c>
      <c r="S268" s="229">
        <v>0</v>
      </c>
      <c r="T268" s="229">
        <v>0</v>
      </c>
      <c r="U268" s="229">
        <v>0</v>
      </c>
      <c r="V268" s="229">
        <v>0</v>
      </c>
      <c r="W268" s="229">
        <v>0</v>
      </c>
      <c r="X268" s="229">
        <v>0</v>
      </c>
      <c r="Y268" s="229">
        <v>0</v>
      </c>
      <c r="Z268" s="229">
        <v>0</v>
      </c>
      <c r="AA268" s="229">
        <v>0</v>
      </c>
      <c r="AB268" s="229">
        <v>0</v>
      </c>
      <c r="AC268" s="229">
        <v>0</v>
      </c>
      <c r="AD268" s="229">
        <v>0</v>
      </c>
      <c r="AE268" s="229">
        <v>0</v>
      </c>
      <c r="AF268" s="229">
        <v>0</v>
      </c>
    </row>
    <row r="269" spans="1:32" ht="14.25" customHeight="1">
      <c r="A269" s="11" t="s">
        <v>282</v>
      </c>
      <c r="B269" s="11" t="s">
        <v>452</v>
      </c>
      <c r="C269" s="11" t="s">
        <v>281</v>
      </c>
      <c r="D269" s="11" t="s">
        <v>548</v>
      </c>
      <c r="E269" s="11" t="s">
        <v>455</v>
      </c>
      <c r="F269" s="229">
        <v>9870</v>
      </c>
      <c r="G269" s="229">
        <v>0</v>
      </c>
      <c r="H269" s="229">
        <v>0</v>
      </c>
      <c r="I269" s="229">
        <v>0</v>
      </c>
      <c r="J269" s="230">
        <v>0</v>
      </c>
      <c r="K269" s="229">
        <v>0</v>
      </c>
      <c r="L269" s="229">
        <v>0</v>
      </c>
      <c r="M269" s="229">
        <v>0</v>
      </c>
      <c r="N269" s="229">
        <v>0</v>
      </c>
      <c r="O269" s="229">
        <v>0</v>
      </c>
      <c r="P269" s="229">
        <v>0</v>
      </c>
      <c r="Q269" s="229">
        <v>0</v>
      </c>
      <c r="R269" s="229">
        <v>0</v>
      </c>
      <c r="S269" s="229">
        <v>0</v>
      </c>
      <c r="T269" s="229">
        <v>0</v>
      </c>
      <c r="U269" s="229">
        <v>9870</v>
      </c>
      <c r="V269" s="229">
        <v>0</v>
      </c>
      <c r="W269" s="229">
        <v>0</v>
      </c>
      <c r="X269" s="229">
        <v>0</v>
      </c>
      <c r="Y269" s="229">
        <v>0</v>
      </c>
      <c r="Z269" s="229">
        <v>9870</v>
      </c>
      <c r="AA269" s="229">
        <v>0</v>
      </c>
      <c r="AB269" s="229">
        <v>0</v>
      </c>
      <c r="AC269" s="229">
        <v>0</v>
      </c>
      <c r="AD269" s="229">
        <v>0</v>
      </c>
      <c r="AE269" s="229">
        <v>0</v>
      </c>
      <c r="AF269" s="229">
        <v>0</v>
      </c>
    </row>
    <row r="270" spans="1:32" ht="14.25" customHeight="1">
      <c r="A270" s="11" t="s">
        <v>282</v>
      </c>
      <c r="B270" s="11" t="s">
        <v>281</v>
      </c>
      <c r="C270" s="11" t="s">
        <v>277</v>
      </c>
      <c r="D270" s="11" t="s">
        <v>548</v>
      </c>
      <c r="E270" s="11" t="s">
        <v>285</v>
      </c>
      <c r="F270" s="229">
        <v>52086.66</v>
      </c>
      <c r="G270" s="229">
        <v>52086.66</v>
      </c>
      <c r="H270" s="229">
        <v>0</v>
      </c>
      <c r="I270" s="229">
        <v>0</v>
      </c>
      <c r="J270" s="230">
        <v>0</v>
      </c>
      <c r="K270" s="229">
        <v>0</v>
      </c>
      <c r="L270" s="229">
        <v>0</v>
      </c>
      <c r="M270" s="229">
        <v>0</v>
      </c>
      <c r="N270" s="229">
        <v>0</v>
      </c>
      <c r="O270" s="229">
        <v>0</v>
      </c>
      <c r="P270" s="229">
        <v>0</v>
      </c>
      <c r="Q270" s="229">
        <v>52086.66</v>
      </c>
      <c r="R270" s="229">
        <v>0</v>
      </c>
      <c r="S270" s="229">
        <v>0</v>
      </c>
      <c r="T270" s="229">
        <v>0</v>
      </c>
      <c r="U270" s="229">
        <v>0</v>
      </c>
      <c r="V270" s="229">
        <v>0</v>
      </c>
      <c r="W270" s="229">
        <v>0</v>
      </c>
      <c r="X270" s="229">
        <v>0</v>
      </c>
      <c r="Y270" s="229">
        <v>0</v>
      </c>
      <c r="Z270" s="229">
        <v>0</v>
      </c>
      <c r="AA270" s="229">
        <v>0</v>
      </c>
      <c r="AB270" s="229">
        <v>0</v>
      </c>
      <c r="AC270" s="229">
        <v>0</v>
      </c>
      <c r="AD270" s="229">
        <v>0</v>
      </c>
      <c r="AE270" s="229">
        <v>0</v>
      </c>
      <c r="AF270" s="229">
        <v>0</v>
      </c>
    </row>
    <row r="271" spans="1:32" ht="14.25" customHeight="1">
      <c r="A271" s="11" t="s">
        <v>286</v>
      </c>
      <c r="B271" s="11" t="s">
        <v>287</v>
      </c>
      <c r="C271" s="11" t="s">
        <v>290</v>
      </c>
      <c r="D271" s="11" t="s">
        <v>548</v>
      </c>
      <c r="E271" s="11" t="s">
        <v>448</v>
      </c>
      <c r="F271" s="229">
        <v>353027.66</v>
      </c>
      <c r="G271" s="229">
        <v>353027.66</v>
      </c>
      <c r="H271" s="229">
        <v>0</v>
      </c>
      <c r="I271" s="229">
        <v>0</v>
      </c>
      <c r="J271" s="230">
        <v>0</v>
      </c>
      <c r="K271" s="229">
        <v>0</v>
      </c>
      <c r="L271" s="229">
        <v>0</v>
      </c>
      <c r="M271" s="229">
        <v>0</v>
      </c>
      <c r="N271" s="229">
        <v>0</v>
      </c>
      <c r="O271" s="229">
        <v>353027.66</v>
      </c>
      <c r="P271" s="229">
        <v>0</v>
      </c>
      <c r="Q271" s="229">
        <v>0</v>
      </c>
      <c r="R271" s="229">
        <v>0</v>
      </c>
      <c r="S271" s="229">
        <v>0</v>
      </c>
      <c r="T271" s="229">
        <v>0</v>
      </c>
      <c r="U271" s="229">
        <v>0</v>
      </c>
      <c r="V271" s="229">
        <v>0</v>
      </c>
      <c r="W271" s="229">
        <v>0</v>
      </c>
      <c r="X271" s="229">
        <v>0</v>
      </c>
      <c r="Y271" s="229">
        <v>0</v>
      </c>
      <c r="Z271" s="229">
        <v>0</v>
      </c>
      <c r="AA271" s="229">
        <v>0</v>
      </c>
      <c r="AB271" s="229">
        <v>0</v>
      </c>
      <c r="AC271" s="229">
        <v>0</v>
      </c>
      <c r="AD271" s="229">
        <v>0</v>
      </c>
      <c r="AE271" s="229">
        <v>0</v>
      </c>
      <c r="AF271" s="229">
        <v>0</v>
      </c>
    </row>
    <row r="272" spans="1:32" ht="14.25" customHeight="1">
      <c r="A272" s="11" t="s">
        <v>289</v>
      </c>
      <c r="B272" s="11" t="s">
        <v>290</v>
      </c>
      <c r="C272" s="11" t="s">
        <v>277</v>
      </c>
      <c r="D272" s="11" t="s">
        <v>548</v>
      </c>
      <c r="E272" s="11" t="s">
        <v>291</v>
      </c>
      <c r="F272" s="229">
        <v>948132</v>
      </c>
      <c r="G272" s="229">
        <v>948132</v>
      </c>
      <c r="H272" s="229">
        <v>0</v>
      </c>
      <c r="I272" s="229">
        <v>0</v>
      </c>
      <c r="J272" s="230">
        <v>0</v>
      </c>
      <c r="K272" s="229">
        <v>0</v>
      </c>
      <c r="L272" s="229">
        <v>0</v>
      </c>
      <c r="M272" s="229">
        <v>0</v>
      </c>
      <c r="N272" s="229">
        <v>0</v>
      </c>
      <c r="O272" s="229">
        <v>0</v>
      </c>
      <c r="P272" s="229">
        <v>0</v>
      </c>
      <c r="Q272" s="229">
        <v>0</v>
      </c>
      <c r="R272" s="229">
        <v>948132</v>
      </c>
      <c r="S272" s="229">
        <v>0</v>
      </c>
      <c r="T272" s="229">
        <v>0</v>
      </c>
      <c r="U272" s="229">
        <v>0</v>
      </c>
      <c r="V272" s="229">
        <v>0</v>
      </c>
      <c r="W272" s="229">
        <v>0</v>
      </c>
      <c r="X272" s="229">
        <v>0</v>
      </c>
      <c r="Y272" s="229">
        <v>0</v>
      </c>
      <c r="Z272" s="229">
        <v>0</v>
      </c>
      <c r="AA272" s="229">
        <v>0</v>
      </c>
      <c r="AB272" s="229">
        <v>0</v>
      </c>
      <c r="AC272" s="229">
        <v>0</v>
      </c>
      <c r="AD272" s="229">
        <v>0</v>
      </c>
      <c r="AE272" s="229">
        <v>0</v>
      </c>
      <c r="AF272" s="229">
        <v>0</v>
      </c>
    </row>
    <row r="273" spans="1:32" ht="14.25" customHeight="1">
      <c r="A273" s="11"/>
      <c r="B273" s="11"/>
      <c r="C273" s="11"/>
      <c r="D273" s="11" t="s">
        <v>549</v>
      </c>
      <c r="E273" s="11" t="s">
        <v>550</v>
      </c>
      <c r="F273" s="229">
        <f t="shared" ref="F273:AF273" si="35">SUM(F274:F280)</f>
        <v>4364890.8100000005</v>
      </c>
      <c r="G273" s="229">
        <f t="shared" si="35"/>
        <v>4346062.8100000005</v>
      </c>
      <c r="H273" s="229">
        <f t="shared" si="35"/>
        <v>1883784</v>
      </c>
      <c r="I273" s="229">
        <f t="shared" si="35"/>
        <v>193572</v>
      </c>
      <c r="J273" s="230">
        <f t="shared" si="35"/>
        <v>0</v>
      </c>
      <c r="K273" s="229">
        <f t="shared" si="35"/>
        <v>95040</v>
      </c>
      <c r="L273" s="229">
        <f t="shared" si="35"/>
        <v>702648</v>
      </c>
      <c r="M273" s="229">
        <f t="shared" si="35"/>
        <v>487320.16</v>
      </c>
      <c r="N273" s="229">
        <f t="shared" si="35"/>
        <v>243660.08</v>
      </c>
      <c r="O273" s="229">
        <f t="shared" si="35"/>
        <v>193769.61</v>
      </c>
      <c r="P273" s="229">
        <f t="shared" si="35"/>
        <v>0</v>
      </c>
      <c r="Q273" s="229">
        <f t="shared" si="35"/>
        <v>28588.959999999999</v>
      </c>
      <c r="R273" s="229">
        <f t="shared" si="35"/>
        <v>517680</v>
      </c>
      <c r="S273" s="229">
        <f t="shared" si="35"/>
        <v>0</v>
      </c>
      <c r="T273" s="229">
        <f t="shared" si="35"/>
        <v>0</v>
      </c>
      <c r="U273" s="229">
        <f t="shared" si="35"/>
        <v>18828</v>
      </c>
      <c r="V273" s="229">
        <f t="shared" si="35"/>
        <v>0</v>
      </c>
      <c r="W273" s="229">
        <f t="shared" si="35"/>
        <v>0</v>
      </c>
      <c r="X273" s="229">
        <f t="shared" si="35"/>
        <v>0</v>
      </c>
      <c r="Y273" s="229">
        <f t="shared" si="35"/>
        <v>0</v>
      </c>
      <c r="Z273" s="229">
        <f t="shared" si="35"/>
        <v>18588</v>
      </c>
      <c r="AA273" s="229">
        <f t="shared" si="35"/>
        <v>0</v>
      </c>
      <c r="AB273" s="229">
        <f t="shared" si="35"/>
        <v>0</v>
      </c>
      <c r="AC273" s="229">
        <f t="shared" si="35"/>
        <v>0</v>
      </c>
      <c r="AD273" s="229">
        <f t="shared" si="35"/>
        <v>240</v>
      </c>
      <c r="AE273" s="229">
        <f t="shared" si="35"/>
        <v>0</v>
      </c>
      <c r="AF273" s="229">
        <f t="shared" si="35"/>
        <v>0</v>
      </c>
    </row>
    <row r="274" spans="1:32" ht="14.25" customHeight="1">
      <c r="A274" s="11" t="s">
        <v>435</v>
      </c>
      <c r="B274" s="11" t="s">
        <v>290</v>
      </c>
      <c r="C274" s="11" t="s">
        <v>290</v>
      </c>
      <c r="D274" s="11" t="s">
        <v>551</v>
      </c>
      <c r="E274" s="11" t="s">
        <v>440</v>
      </c>
      <c r="F274" s="229">
        <v>2875284</v>
      </c>
      <c r="G274" s="229">
        <v>2875044</v>
      </c>
      <c r="H274" s="229">
        <v>1883784</v>
      </c>
      <c r="I274" s="229">
        <v>193572</v>
      </c>
      <c r="J274" s="230">
        <v>0</v>
      </c>
      <c r="K274" s="229">
        <v>95040</v>
      </c>
      <c r="L274" s="229">
        <v>702648</v>
      </c>
      <c r="M274" s="229">
        <v>0</v>
      </c>
      <c r="N274" s="229">
        <v>0</v>
      </c>
      <c r="O274" s="229">
        <v>0</v>
      </c>
      <c r="P274" s="229">
        <v>0</v>
      </c>
      <c r="Q274" s="229">
        <v>0</v>
      </c>
      <c r="R274" s="229">
        <v>0</v>
      </c>
      <c r="S274" s="229">
        <v>0</v>
      </c>
      <c r="T274" s="229">
        <v>0</v>
      </c>
      <c r="U274" s="229">
        <v>240</v>
      </c>
      <c r="V274" s="229">
        <v>0</v>
      </c>
      <c r="W274" s="229">
        <v>0</v>
      </c>
      <c r="X274" s="229">
        <v>0</v>
      </c>
      <c r="Y274" s="229">
        <v>0</v>
      </c>
      <c r="Z274" s="229">
        <v>0</v>
      </c>
      <c r="AA274" s="229">
        <v>0</v>
      </c>
      <c r="AB274" s="229">
        <v>0</v>
      </c>
      <c r="AC274" s="229">
        <v>0</v>
      </c>
      <c r="AD274" s="229">
        <v>240</v>
      </c>
      <c r="AE274" s="229">
        <v>0</v>
      </c>
      <c r="AF274" s="229">
        <v>0</v>
      </c>
    </row>
    <row r="275" spans="1:32" ht="14.25" customHeight="1">
      <c r="A275" s="11" t="s">
        <v>282</v>
      </c>
      <c r="B275" s="11" t="s">
        <v>279</v>
      </c>
      <c r="C275" s="11" t="s">
        <v>279</v>
      </c>
      <c r="D275" s="11" t="s">
        <v>551</v>
      </c>
      <c r="E275" s="11" t="s">
        <v>283</v>
      </c>
      <c r="F275" s="229">
        <v>487320.16</v>
      </c>
      <c r="G275" s="229">
        <v>487320.16</v>
      </c>
      <c r="H275" s="229">
        <v>0</v>
      </c>
      <c r="I275" s="229">
        <v>0</v>
      </c>
      <c r="J275" s="230">
        <v>0</v>
      </c>
      <c r="K275" s="229">
        <v>0</v>
      </c>
      <c r="L275" s="229">
        <v>0</v>
      </c>
      <c r="M275" s="229">
        <v>487320.16</v>
      </c>
      <c r="N275" s="229">
        <v>0</v>
      </c>
      <c r="O275" s="229">
        <v>0</v>
      </c>
      <c r="P275" s="229">
        <v>0</v>
      </c>
      <c r="Q275" s="229">
        <v>0</v>
      </c>
      <c r="R275" s="229">
        <v>0</v>
      </c>
      <c r="S275" s="229">
        <v>0</v>
      </c>
      <c r="T275" s="229">
        <v>0</v>
      </c>
      <c r="U275" s="229">
        <v>0</v>
      </c>
      <c r="V275" s="229">
        <v>0</v>
      </c>
      <c r="W275" s="229">
        <v>0</v>
      </c>
      <c r="X275" s="229">
        <v>0</v>
      </c>
      <c r="Y275" s="229">
        <v>0</v>
      </c>
      <c r="Z275" s="229">
        <v>0</v>
      </c>
      <c r="AA275" s="229">
        <v>0</v>
      </c>
      <c r="AB275" s="229">
        <v>0</v>
      </c>
      <c r="AC275" s="229">
        <v>0</v>
      </c>
      <c r="AD275" s="229">
        <v>0</v>
      </c>
      <c r="AE275" s="229">
        <v>0</v>
      </c>
      <c r="AF275" s="229">
        <v>0</v>
      </c>
    </row>
    <row r="276" spans="1:32" ht="14.25" customHeight="1">
      <c r="A276" s="11" t="s">
        <v>282</v>
      </c>
      <c r="B276" s="11" t="s">
        <v>279</v>
      </c>
      <c r="C276" s="11" t="s">
        <v>278</v>
      </c>
      <c r="D276" s="11" t="s">
        <v>551</v>
      </c>
      <c r="E276" s="11" t="s">
        <v>284</v>
      </c>
      <c r="F276" s="229">
        <v>243660.08</v>
      </c>
      <c r="G276" s="229">
        <v>243660.08</v>
      </c>
      <c r="H276" s="229">
        <v>0</v>
      </c>
      <c r="I276" s="229">
        <v>0</v>
      </c>
      <c r="J276" s="230">
        <v>0</v>
      </c>
      <c r="K276" s="229">
        <v>0</v>
      </c>
      <c r="L276" s="229">
        <v>0</v>
      </c>
      <c r="M276" s="229">
        <v>0</v>
      </c>
      <c r="N276" s="229">
        <v>243660.08</v>
      </c>
      <c r="O276" s="229">
        <v>0</v>
      </c>
      <c r="P276" s="229">
        <v>0</v>
      </c>
      <c r="Q276" s="229">
        <v>0</v>
      </c>
      <c r="R276" s="229">
        <v>0</v>
      </c>
      <c r="S276" s="229">
        <v>0</v>
      </c>
      <c r="T276" s="229">
        <v>0</v>
      </c>
      <c r="U276" s="229">
        <v>0</v>
      </c>
      <c r="V276" s="229">
        <v>0</v>
      </c>
      <c r="W276" s="229">
        <v>0</v>
      </c>
      <c r="X276" s="229">
        <v>0</v>
      </c>
      <c r="Y276" s="229">
        <v>0</v>
      </c>
      <c r="Z276" s="229">
        <v>0</v>
      </c>
      <c r="AA276" s="229">
        <v>0</v>
      </c>
      <c r="AB276" s="229">
        <v>0</v>
      </c>
      <c r="AC276" s="229">
        <v>0</v>
      </c>
      <c r="AD276" s="229">
        <v>0</v>
      </c>
      <c r="AE276" s="229">
        <v>0</v>
      </c>
      <c r="AF276" s="229">
        <v>0</v>
      </c>
    </row>
    <row r="277" spans="1:32" ht="14.25" customHeight="1">
      <c r="A277" s="11" t="s">
        <v>282</v>
      </c>
      <c r="B277" s="11" t="s">
        <v>452</v>
      </c>
      <c r="C277" s="11" t="s">
        <v>281</v>
      </c>
      <c r="D277" s="11" t="s">
        <v>551</v>
      </c>
      <c r="E277" s="11" t="s">
        <v>455</v>
      </c>
      <c r="F277" s="229">
        <v>18588</v>
      </c>
      <c r="G277" s="229">
        <v>0</v>
      </c>
      <c r="H277" s="229">
        <v>0</v>
      </c>
      <c r="I277" s="229">
        <v>0</v>
      </c>
      <c r="J277" s="230">
        <v>0</v>
      </c>
      <c r="K277" s="229">
        <v>0</v>
      </c>
      <c r="L277" s="229">
        <v>0</v>
      </c>
      <c r="M277" s="229">
        <v>0</v>
      </c>
      <c r="N277" s="229">
        <v>0</v>
      </c>
      <c r="O277" s="229">
        <v>0</v>
      </c>
      <c r="P277" s="229">
        <v>0</v>
      </c>
      <c r="Q277" s="229">
        <v>0</v>
      </c>
      <c r="R277" s="229">
        <v>0</v>
      </c>
      <c r="S277" s="229">
        <v>0</v>
      </c>
      <c r="T277" s="229">
        <v>0</v>
      </c>
      <c r="U277" s="229">
        <v>18588</v>
      </c>
      <c r="V277" s="229">
        <v>0</v>
      </c>
      <c r="W277" s="229">
        <v>0</v>
      </c>
      <c r="X277" s="229">
        <v>0</v>
      </c>
      <c r="Y277" s="229">
        <v>0</v>
      </c>
      <c r="Z277" s="229">
        <v>18588</v>
      </c>
      <c r="AA277" s="229">
        <v>0</v>
      </c>
      <c r="AB277" s="229">
        <v>0</v>
      </c>
      <c r="AC277" s="229">
        <v>0</v>
      </c>
      <c r="AD277" s="229">
        <v>0</v>
      </c>
      <c r="AE277" s="229">
        <v>0</v>
      </c>
      <c r="AF277" s="229">
        <v>0</v>
      </c>
    </row>
    <row r="278" spans="1:32" ht="14.25" customHeight="1">
      <c r="A278" s="11" t="s">
        <v>282</v>
      </c>
      <c r="B278" s="11" t="s">
        <v>281</v>
      </c>
      <c r="C278" s="11" t="s">
        <v>277</v>
      </c>
      <c r="D278" s="11" t="s">
        <v>551</v>
      </c>
      <c r="E278" s="11" t="s">
        <v>285</v>
      </c>
      <c r="F278" s="229">
        <v>28588.959999999999</v>
      </c>
      <c r="G278" s="229">
        <v>28588.959999999999</v>
      </c>
      <c r="H278" s="229">
        <v>0</v>
      </c>
      <c r="I278" s="229">
        <v>0</v>
      </c>
      <c r="J278" s="230">
        <v>0</v>
      </c>
      <c r="K278" s="229">
        <v>0</v>
      </c>
      <c r="L278" s="229">
        <v>0</v>
      </c>
      <c r="M278" s="229">
        <v>0</v>
      </c>
      <c r="N278" s="229">
        <v>0</v>
      </c>
      <c r="O278" s="229">
        <v>0</v>
      </c>
      <c r="P278" s="229">
        <v>0</v>
      </c>
      <c r="Q278" s="229">
        <v>28588.959999999999</v>
      </c>
      <c r="R278" s="229">
        <v>0</v>
      </c>
      <c r="S278" s="229">
        <v>0</v>
      </c>
      <c r="T278" s="229">
        <v>0</v>
      </c>
      <c r="U278" s="229">
        <v>0</v>
      </c>
      <c r="V278" s="229">
        <v>0</v>
      </c>
      <c r="W278" s="229">
        <v>0</v>
      </c>
      <c r="X278" s="229">
        <v>0</v>
      </c>
      <c r="Y278" s="229">
        <v>0</v>
      </c>
      <c r="Z278" s="229">
        <v>0</v>
      </c>
      <c r="AA278" s="229">
        <v>0</v>
      </c>
      <c r="AB278" s="229">
        <v>0</v>
      </c>
      <c r="AC278" s="229">
        <v>0</v>
      </c>
      <c r="AD278" s="229">
        <v>0</v>
      </c>
      <c r="AE278" s="229">
        <v>0</v>
      </c>
      <c r="AF278" s="229">
        <v>0</v>
      </c>
    </row>
    <row r="279" spans="1:32" ht="14.25" customHeight="1">
      <c r="A279" s="11" t="s">
        <v>286</v>
      </c>
      <c r="B279" s="11" t="s">
        <v>287</v>
      </c>
      <c r="C279" s="11" t="s">
        <v>290</v>
      </c>
      <c r="D279" s="11" t="s">
        <v>551</v>
      </c>
      <c r="E279" s="11" t="s">
        <v>448</v>
      </c>
      <c r="F279" s="229">
        <v>193769.61</v>
      </c>
      <c r="G279" s="229">
        <v>193769.61</v>
      </c>
      <c r="H279" s="229">
        <v>0</v>
      </c>
      <c r="I279" s="229">
        <v>0</v>
      </c>
      <c r="J279" s="230">
        <v>0</v>
      </c>
      <c r="K279" s="229">
        <v>0</v>
      </c>
      <c r="L279" s="229">
        <v>0</v>
      </c>
      <c r="M279" s="229">
        <v>0</v>
      </c>
      <c r="N279" s="229">
        <v>0</v>
      </c>
      <c r="O279" s="229">
        <v>193769.61</v>
      </c>
      <c r="P279" s="229">
        <v>0</v>
      </c>
      <c r="Q279" s="229">
        <v>0</v>
      </c>
      <c r="R279" s="229">
        <v>0</v>
      </c>
      <c r="S279" s="229">
        <v>0</v>
      </c>
      <c r="T279" s="229">
        <v>0</v>
      </c>
      <c r="U279" s="229">
        <v>0</v>
      </c>
      <c r="V279" s="229">
        <v>0</v>
      </c>
      <c r="W279" s="229">
        <v>0</v>
      </c>
      <c r="X279" s="229">
        <v>0</v>
      </c>
      <c r="Y279" s="229">
        <v>0</v>
      </c>
      <c r="Z279" s="229">
        <v>0</v>
      </c>
      <c r="AA279" s="229">
        <v>0</v>
      </c>
      <c r="AB279" s="229">
        <v>0</v>
      </c>
      <c r="AC279" s="229">
        <v>0</v>
      </c>
      <c r="AD279" s="229">
        <v>0</v>
      </c>
      <c r="AE279" s="229">
        <v>0</v>
      </c>
      <c r="AF279" s="229">
        <v>0</v>
      </c>
    </row>
    <row r="280" spans="1:32" ht="14.25" customHeight="1">
      <c r="A280" s="11" t="s">
        <v>289</v>
      </c>
      <c r="B280" s="11" t="s">
        <v>290</v>
      </c>
      <c r="C280" s="11" t="s">
        <v>277</v>
      </c>
      <c r="D280" s="11" t="s">
        <v>551</v>
      </c>
      <c r="E280" s="11" t="s">
        <v>291</v>
      </c>
      <c r="F280" s="229">
        <v>517680</v>
      </c>
      <c r="G280" s="229">
        <v>517680</v>
      </c>
      <c r="H280" s="229">
        <v>0</v>
      </c>
      <c r="I280" s="229">
        <v>0</v>
      </c>
      <c r="J280" s="230">
        <v>0</v>
      </c>
      <c r="K280" s="229">
        <v>0</v>
      </c>
      <c r="L280" s="229">
        <v>0</v>
      </c>
      <c r="M280" s="229">
        <v>0</v>
      </c>
      <c r="N280" s="229">
        <v>0</v>
      </c>
      <c r="O280" s="229">
        <v>0</v>
      </c>
      <c r="P280" s="229">
        <v>0</v>
      </c>
      <c r="Q280" s="229">
        <v>0</v>
      </c>
      <c r="R280" s="229">
        <v>517680</v>
      </c>
      <c r="S280" s="229">
        <v>0</v>
      </c>
      <c r="T280" s="229">
        <v>0</v>
      </c>
      <c r="U280" s="229">
        <v>0</v>
      </c>
      <c r="V280" s="229">
        <v>0</v>
      </c>
      <c r="W280" s="229">
        <v>0</v>
      </c>
      <c r="X280" s="229">
        <v>0</v>
      </c>
      <c r="Y280" s="229">
        <v>0</v>
      </c>
      <c r="Z280" s="229">
        <v>0</v>
      </c>
      <c r="AA280" s="229">
        <v>0</v>
      </c>
      <c r="AB280" s="229">
        <v>0</v>
      </c>
      <c r="AC280" s="229">
        <v>0</v>
      </c>
      <c r="AD280" s="229">
        <v>0</v>
      </c>
      <c r="AE280" s="229">
        <v>0</v>
      </c>
      <c r="AF280" s="229">
        <v>0</v>
      </c>
    </row>
    <row r="281" spans="1:32" ht="14.25" customHeight="1">
      <c r="A281" s="11"/>
      <c r="B281" s="11"/>
      <c r="C281" s="11"/>
      <c r="D281" s="11" t="s">
        <v>552</v>
      </c>
      <c r="E281" s="11" t="s">
        <v>553</v>
      </c>
      <c r="F281" s="229">
        <f t="shared" ref="F281:AF281" si="36">SUM(F282:F288)</f>
        <v>3365206.57</v>
      </c>
      <c r="G281" s="229">
        <f t="shared" si="36"/>
        <v>3349878.97</v>
      </c>
      <c r="H281" s="229">
        <f t="shared" si="36"/>
        <v>1464444</v>
      </c>
      <c r="I281" s="229">
        <f t="shared" si="36"/>
        <v>143568</v>
      </c>
      <c r="J281" s="230">
        <f t="shared" si="36"/>
        <v>0</v>
      </c>
      <c r="K281" s="229">
        <f t="shared" si="36"/>
        <v>71280</v>
      </c>
      <c r="L281" s="229">
        <f t="shared" si="36"/>
        <v>535308</v>
      </c>
      <c r="M281" s="229">
        <f t="shared" si="36"/>
        <v>376537.28</v>
      </c>
      <c r="N281" s="229">
        <f t="shared" si="36"/>
        <v>188268.64</v>
      </c>
      <c r="O281" s="229">
        <f t="shared" si="36"/>
        <v>149447.44</v>
      </c>
      <c r="P281" s="229">
        <f t="shared" si="36"/>
        <v>0</v>
      </c>
      <c r="Q281" s="229">
        <f t="shared" si="36"/>
        <v>22049.61</v>
      </c>
      <c r="R281" s="229">
        <f t="shared" si="36"/>
        <v>398976</v>
      </c>
      <c r="S281" s="229">
        <f t="shared" si="36"/>
        <v>0</v>
      </c>
      <c r="T281" s="229">
        <f t="shared" si="36"/>
        <v>0</v>
      </c>
      <c r="U281" s="229">
        <f t="shared" si="36"/>
        <v>15327.6</v>
      </c>
      <c r="V281" s="229">
        <f t="shared" si="36"/>
        <v>0</v>
      </c>
      <c r="W281" s="229">
        <f t="shared" si="36"/>
        <v>0</v>
      </c>
      <c r="X281" s="229">
        <f t="shared" si="36"/>
        <v>0</v>
      </c>
      <c r="Y281" s="229">
        <f t="shared" si="36"/>
        <v>0</v>
      </c>
      <c r="Z281" s="229">
        <f t="shared" si="36"/>
        <v>8112</v>
      </c>
      <c r="AA281" s="229">
        <f t="shared" si="36"/>
        <v>0</v>
      </c>
      <c r="AB281" s="229">
        <f t="shared" si="36"/>
        <v>0</v>
      </c>
      <c r="AC281" s="229">
        <f t="shared" si="36"/>
        <v>0</v>
      </c>
      <c r="AD281" s="229">
        <f t="shared" si="36"/>
        <v>360</v>
      </c>
      <c r="AE281" s="229">
        <f t="shared" si="36"/>
        <v>0</v>
      </c>
      <c r="AF281" s="229">
        <f t="shared" si="36"/>
        <v>6855.6</v>
      </c>
    </row>
    <row r="282" spans="1:32" ht="14.25" customHeight="1">
      <c r="A282" s="11" t="s">
        <v>435</v>
      </c>
      <c r="B282" s="11" t="s">
        <v>290</v>
      </c>
      <c r="C282" s="11" t="s">
        <v>290</v>
      </c>
      <c r="D282" s="11" t="s">
        <v>554</v>
      </c>
      <c r="E282" s="11" t="s">
        <v>440</v>
      </c>
      <c r="F282" s="229">
        <v>2221815.6</v>
      </c>
      <c r="G282" s="229">
        <v>2214600</v>
      </c>
      <c r="H282" s="229">
        <v>1464444</v>
      </c>
      <c r="I282" s="229">
        <v>143568</v>
      </c>
      <c r="J282" s="230">
        <v>0</v>
      </c>
      <c r="K282" s="229">
        <v>71280</v>
      </c>
      <c r="L282" s="229">
        <v>535308</v>
      </c>
      <c r="M282" s="229">
        <v>0</v>
      </c>
      <c r="N282" s="229">
        <v>0</v>
      </c>
      <c r="O282" s="229">
        <v>0</v>
      </c>
      <c r="P282" s="229">
        <v>0</v>
      </c>
      <c r="Q282" s="229">
        <v>0</v>
      </c>
      <c r="R282" s="229">
        <v>0</v>
      </c>
      <c r="S282" s="229">
        <v>0</v>
      </c>
      <c r="T282" s="229">
        <v>0</v>
      </c>
      <c r="U282" s="229">
        <v>7215.6</v>
      </c>
      <c r="V282" s="229">
        <v>0</v>
      </c>
      <c r="W282" s="229">
        <v>0</v>
      </c>
      <c r="X282" s="229">
        <v>0</v>
      </c>
      <c r="Y282" s="229">
        <v>0</v>
      </c>
      <c r="Z282" s="229">
        <v>0</v>
      </c>
      <c r="AA282" s="229">
        <v>0</v>
      </c>
      <c r="AB282" s="229">
        <v>0</v>
      </c>
      <c r="AC282" s="229">
        <v>0</v>
      </c>
      <c r="AD282" s="229">
        <v>360</v>
      </c>
      <c r="AE282" s="229">
        <v>0</v>
      </c>
      <c r="AF282" s="229">
        <v>6855.6</v>
      </c>
    </row>
    <row r="283" spans="1:32" ht="14.25" customHeight="1">
      <c r="A283" s="11" t="s">
        <v>282</v>
      </c>
      <c r="B283" s="11" t="s">
        <v>279</v>
      </c>
      <c r="C283" s="11" t="s">
        <v>279</v>
      </c>
      <c r="D283" s="11" t="s">
        <v>554</v>
      </c>
      <c r="E283" s="11" t="s">
        <v>283</v>
      </c>
      <c r="F283" s="229">
        <v>376537.28</v>
      </c>
      <c r="G283" s="229">
        <v>376537.28</v>
      </c>
      <c r="H283" s="229">
        <v>0</v>
      </c>
      <c r="I283" s="229">
        <v>0</v>
      </c>
      <c r="J283" s="230">
        <v>0</v>
      </c>
      <c r="K283" s="229">
        <v>0</v>
      </c>
      <c r="L283" s="229">
        <v>0</v>
      </c>
      <c r="M283" s="229">
        <v>376537.28</v>
      </c>
      <c r="N283" s="229">
        <v>0</v>
      </c>
      <c r="O283" s="229">
        <v>0</v>
      </c>
      <c r="P283" s="229">
        <v>0</v>
      </c>
      <c r="Q283" s="229">
        <v>0</v>
      </c>
      <c r="R283" s="229">
        <v>0</v>
      </c>
      <c r="S283" s="229">
        <v>0</v>
      </c>
      <c r="T283" s="229">
        <v>0</v>
      </c>
      <c r="U283" s="229">
        <v>0</v>
      </c>
      <c r="V283" s="229">
        <v>0</v>
      </c>
      <c r="W283" s="229">
        <v>0</v>
      </c>
      <c r="X283" s="229">
        <v>0</v>
      </c>
      <c r="Y283" s="229">
        <v>0</v>
      </c>
      <c r="Z283" s="229">
        <v>0</v>
      </c>
      <c r="AA283" s="229">
        <v>0</v>
      </c>
      <c r="AB283" s="229">
        <v>0</v>
      </c>
      <c r="AC283" s="229">
        <v>0</v>
      </c>
      <c r="AD283" s="229">
        <v>0</v>
      </c>
      <c r="AE283" s="229">
        <v>0</v>
      </c>
      <c r="AF283" s="229">
        <v>0</v>
      </c>
    </row>
    <row r="284" spans="1:32" ht="14.25" customHeight="1">
      <c r="A284" s="11" t="s">
        <v>282</v>
      </c>
      <c r="B284" s="11" t="s">
        <v>279</v>
      </c>
      <c r="C284" s="11" t="s">
        <v>278</v>
      </c>
      <c r="D284" s="11" t="s">
        <v>554</v>
      </c>
      <c r="E284" s="11" t="s">
        <v>284</v>
      </c>
      <c r="F284" s="229">
        <v>188268.64</v>
      </c>
      <c r="G284" s="229">
        <v>188268.64</v>
      </c>
      <c r="H284" s="229">
        <v>0</v>
      </c>
      <c r="I284" s="229">
        <v>0</v>
      </c>
      <c r="J284" s="230">
        <v>0</v>
      </c>
      <c r="K284" s="229">
        <v>0</v>
      </c>
      <c r="L284" s="229">
        <v>0</v>
      </c>
      <c r="M284" s="229">
        <v>0</v>
      </c>
      <c r="N284" s="229">
        <v>188268.64</v>
      </c>
      <c r="O284" s="229">
        <v>0</v>
      </c>
      <c r="P284" s="229">
        <v>0</v>
      </c>
      <c r="Q284" s="229">
        <v>0</v>
      </c>
      <c r="R284" s="229">
        <v>0</v>
      </c>
      <c r="S284" s="229">
        <v>0</v>
      </c>
      <c r="T284" s="229">
        <v>0</v>
      </c>
      <c r="U284" s="229">
        <v>0</v>
      </c>
      <c r="V284" s="229">
        <v>0</v>
      </c>
      <c r="W284" s="229">
        <v>0</v>
      </c>
      <c r="X284" s="229">
        <v>0</v>
      </c>
      <c r="Y284" s="229">
        <v>0</v>
      </c>
      <c r="Z284" s="229">
        <v>0</v>
      </c>
      <c r="AA284" s="229">
        <v>0</v>
      </c>
      <c r="AB284" s="229">
        <v>0</v>
      </c>
      <c r="AC284" s="229">
        <v>0</v>
      </c>
      <c r="AD284" s="229">
        <v>0</v>
      </c>
      <c r="AE284" s="229">
        <v>0</v>
      </c>
      <c r="AF284" s="229">
        <v>0</v>
      </c>
    </row>
    <row r="285" spans="1:32" ht="14.25" customHeight="1">
      <c r="A285" s="11" t="s">
        <v>282</v>
      </c>
      <c r="B285" s="11" t="s">
        <v>452</v>
      </c>
      <c r="C285" s="11" t="s">
        <v>281</v>
      </c>
      <c r="D285" s="11" t="s">
        <v>554</v>
      </c>
      <c r="E285" s="11" t="s">
        <v>455</v>
      </c>
      <c r="F285" s="229">
        <v>8112</v>
      </c>
      <c r="G285" s="229">
        <v>0</v>
      </c>
      <c r="H285" s="229">
        <v>0</v>
      </c>
      <c r="I285" s="229">
        <v>0</v>
      </c>
      <c r="J285" s="230">
        <v>0</v>
      </c>
      <c r="K285" s="229">
        <v>0</v>
      </c>
      <c r="L285" s="229">
        <v>0</v>
      </c>
      <c r="M285" s="229">
        <v>0</v>
      </c>
      <c r="N285" s="229">
        <v>0</v>
      </c>
      <c r="O285" s="229">
        <v>0</v>
      </c>
      <c r="P285" s="229">
        <v>0</v>
      </c>
      <c r="Q285" s="229">
        <v>0</v>
      </c>
      <c r="R285" s="229">
        <v>0</v>
      </c>
      <c r="S285" s="229">
        <v>0</v>
      </c>
      <c r="T285" s="229">
        <v>0</v>
      </c>
      <c r="U285" s="229">
        <v>8112</v>
      </c>
      <c r="V285" s="229">
        <v>0</v>
      </c>
      <c r="W285" s="229">
        <v>0</v>
      </c>
      <c r="X285" s="229">
        <v>0</v>
      </c>
      <c r="Y285" s="229">
        <v>0</v>
      </c>
      <c r="Z285" s="229">
        <v>8112</v>
      </c>
      <c r="AA285" s="229">
        <v>0</v>
      </c>
      <c r="AB285" s="229">
        <v>0</v>
      </c>
      <c r="AC285" s="229">
        <v>0</v>
      </c>
      <c r="AD285" s="229">
        <v>0</v>
      </c>
      <c r="AE285" s="229">
        <v>0</v>
      </c>
      <c r="AF285" s="229">
        <v>0</v>
      </c>
    </row>
    <row r="286" spans="1:32" ht="14.25" customHeight="1">
      <c r="A286" s="11" t="s">
        <v>282</v>
      </c>
      <c r="B286" s="11" t="s">
        <v>281</v>
      </c>
      <c r="C286" s="11" t="s">
        <v>277</v>
      </c>
      <c r="D286" s="11" t="s">
        <v>554</v>
      </c>
      <c r="E286" s="11" t="s">
        <v>285</v>
      </c>
      <c r="F286" s="229">
        <v>22049.61</v>
      </c>
      <c r="G286" s="229">
        <v>22049.61</v>
      </c>
      <c r="H286" s="229">
        <v>0</v>
      </c>
      <c r="I286" s="229">
        <v>0</v>
      </c>
      <c r="J286" s="230">
        <v>0</v>
      </c>
      <c r="K286" s="229">
        <v>0</v>
      </c>
      <c r="L286" s="229">
        <v>0</v>
      </c>
      <c r="M286" s="229">
        <v>0</v>
      </c>
      <c r="N286" s="229">
        <v>0</v>
      </c>
      <c r="O286" s="229">
        <v>0</v>
      </c>
      <c r="P286" s="229">
        <v>0</v>
      </c>
      <c r="Q286" s="229">
        <v>22049.61</v>
      </c>
      <c r="R286" s="229">
        <v>0</v>
      </c>
      <c r="S286" s="229">
        <v>0</v>
      </c>
      <c r="T286" s="229">
        <v>0</v>
      </c>
      <c r="U286" s="229">
        <v>0</v>
      </c>
      <c r="V286" s="229">
        <v>0</v>
      </c>
      <c r="W286" s="229">
        <v>0</v>
      </c>
      <c r="X286" s="229">
        <v>0</v>
      </c>
      <c r="Y286" s="229">
        <v>0</v>
      </c>
      <c r="Z286" s="229">
        <v>0</v>
      </c>
      <c r="AA286" s="229">
        <v>0</v>
      </c>
      <c r="AB286" s="229">
        <v>0</v>
      </c>
      <c r="AC286" s="229">
        <v>0</v>
      </c>
      <c r="AD286" s="229">
        <v>0</v>
      </c>
      <c r="AE286" s="229">
        <v>0</v>
      </c>
      <c r="AF286" s="229">
        <v>0</v>
      </c>
    </row>
    <row r="287" spans="1:32" ht="14.25" customHeight="1">
      <c r="A287" s="11" t="s">
        <v>286</v>
      </c>
      <c r="B287" s="11" t="s">
        <v>287</v>
      </c>
      <c r="C287" s="11" t="s">
        <v>290</v>
      </c>
      <c r="D287" s="11" t="s">
        <v>554</v>
      </c>
      <c r="E287" s="11" t="s">
        <v>448</v>
      </c>
      <c r="F287" s="229">
        <v>149447.44</v>
      </c>
      <c r="G287" s="229">
        <v>149447.44</v>
      </c>
      <c r="H287" s="229">
        <v>0</v>
      </c>
      <c r="I287" s="229">
        <v>0</v>
      </c>
      <c r="J287" s="230">
        <v>0</v>
      </c>
      <c r="K287" s="229">
        <v>0</v>
      </c>
      <c r="L287" s="229">
        <v>0</v>
      </c>
      <c r="M287" s="229">
        <v>0</v>
      </c>
      <c r="N287" s="229">
        <v>0</v>
      </c>
      <c r="O287" s="229">
        <v>149447.44</v>
      </c>
      <c r="P287" s="229">
        <v>0</v>
      </c>
      <c r="Q287" s="229">
        <v>0</v>
      </c>
      <c r="R287" s="229">
        <v>0</v>
      </c>
      <c r="S287" s="229">
        <v>0</v>
      </c>
      <c r="T287" s="229">
        <v>0</v>
      </c>
      <c r="U287" s="229">
        <v>0</v>
      </c>
      <c r="V287" s="229">
        <v>0</v>
      </c>
      <c r="W287" s="229">
        <v>0</v>
      </c>
      <c r="X287" s="229">
        <v>0</v>
      </c>
      <c r="Y287" s="229">
        <v>0</v>
      </c>
      <c r="Z287" s="229">
        <v>0</v>
      </c>
      <c r="AA287" s="229">
        <v>0</v>
      </c>
      <c r="AB287" s="229">
        <v>0</v>
      </c>
      <c r="AC287" s="229">
        <v>0</v>
      </c>
      <c r="AD287" s="229">
        <v>0</v>
      </c>
      <c r="AE287" s="229">
        <v>0</v>
      </c>
      <c r="AF287" s="229">
        <v>0</v>
      </c>
    </row>
    <row r="288" spans="1:32" ht="14.25" customHeight="1">
      <c r="A288" s="11" t="s">
        <v>289</v>
      </c>
      <c r="B288" s="11" t="s">
        <v>290</v>
      </c>
      <c r="C288" s="11" t="s">
        <v>277</v>
      </c>
      <c r="D288" s="11" t="s">
        <v>554</v>
      </c>
      <c r="E288" s="11" t="s">
        <v>291</v>
      </c>
      <c r="F288" s="229">
        <v>398976</v>
      </c>
      <c r="G288" s="229">
        <v>398976</v>
      </c>
      <c r="H288" s="229">
        <v>0</v>
      </c>
      <c r="I288" s="229">
        <v>0</v>
      </c>
      <c r="J288" s="230">
        <v>0</v>
      </c>
      <c r="K288" s="229">
        <v>0</v>
      </c>
      <c r="L288" s="229">
        <v>0</v>
      </c>
      <c r="M288" s="229">
        <v>0</v>
      </c>
      <c r="N288" s="229">
        <v>0</v>
      </c>
      <c r="O288" s="229">
        <v>0</v>
      </c>
      <c r="P288" s="229">
        <v>0</v>
      </c>
      <c r="Q288" s="229">
        <v>0</v>
      </c>
      <c r="R288" s="229">
        <v>398976</v>
      </c>
      <c r="S288" s="229">
        <v>0</v>
      </c>
      <c r="T288" s="229">
        <v>0</v>
      </c>
      <c r="U288" s="229">
        <v>0</v>
      </c>
      <c r="V288" s="229">
        <v>0</v>
      </c>
      <c r="W288" s="229">
        <v>0</v>
      </c>
      <c r="X288" s="229">
        <v>0</v>
      </c>
      <c r="Y288" s="229">
        <v>0</v>
      </c>
      <c r="Z288" s="229">
        <v>0</v>
      </c>
      <c r="AA288" s="229">
        <v>0</v>
      </c>
      <c r="AB288" s="229">
        <v>0</v>
      </c>
      <c r="AC288" s="229">
        <v>0</v>
      </c>
      <c r="AD288" s="229">
        <v>0</v>
      </c>
      <c r="AE288" s="229">
        <v>0</v>
      </c>
      <c r="AF288" s="229">
        <v>0</v>
      </c>
    </row>
    <row r="289" spans="1:32" ht="14.25" customHeight="1">
      <c r="A289" s="11"/>
      <c r="B289" s="11"/>
      <c r="C289" s="11"/>
      <c r="D289" s="11" t="s">
        <v>555</v>
      </c>
      <c r="E289" s="11" t="s">
        <v>556</v>
      </c>
      <c r="F289" s="229">
        <f t="shared" ref="F289:AF289" si="37">SUM(F290:F296)</f>
        <v>653414.08000000007</v>
      </c>
      <c r="G289" s="229">
        <f t="shared" si="37"/>
        <v>646646.08000000007</v>
      </c>
      <c r="H289" s="229">
        <f t="shared" si="37"/>
        <v>238260</v>
      </c>
      <c r="I289" s="229">
        <f t="shared" si="37"/>
        <v>65880</v>
      </c>
      <c r="J289" s="230">
        <f t="shared" si="37"/>
        <v>0</v>
      </c>
      <c r="K289" s="229">
        <f t="shared" si="37"/>
        <v>15840</v>
      </c>
      <c r="L289" s="229">
        <f t="shared" si="37"/>
        <v>113532</v>
      </c>
      <c r="M289" s="229">
        <f t="shared" si="37"/>
        <v>67079.679999999993</v>
      </c>
      <c r="N289" s="229">
        <f t="shared" si="37"/>
        <v>33539.839999999997</v>
      </c>
      <c r="O289" s="229">
        <f t="shared" si="37"/>
        <v>28999.89</v>
      </c>
      <c r="P289" s="229">
        <f t="shared" si="37"/>
        <v>0</v>
      </c>
      <c r="Q289" s="229">
        <f t="shared" si="37"/>
        <v>4278.67</v>
      </c>
      <c r="R289" s="229">
        <f t="shared" si="37"/>
        <v>79236</v>
      </c>
      <c r="S289" s="229">
        <f t="shared" si="37"/>
        <v>0</v>
      </c>
      <c r="T289" s="229">
        <f t="shared" si="37"/>
        <v>0</v>
      </c>
      <c r="U289" s="229">
        <f t="shared" si="37"/>
        <v>6768</v>
      </c>
      <c r="V289" s="229">
        <f t="shared" si="37"/>
        <v>0</v>
      </c>
      <c r="W289" s="229">
        <f t="shared" si="37"/>
        <v>0</v>
      </c>
      <c r="X289" s="229">
        <f t="shared" si="37"/>
        <v>0</v>
      </c>
      <c r="Y289" s="229">
        <f t="shared" si="37"/>
        <v>0</v>
      </c>
      <c r="Z289" s="229">
        <f t="shared" si="37"/>
        <v>6588</v>
      </c>
      <c r="AA289" s="229">
        <f t="shared" si="37"/>
        <v>0</v>
      </c>
      <c r="AB289" s="229">
        <f t="shared" si="37"/>
        <v>0</v>
      </c>
      <c r="AC289" s="229">
        <f t="shared" si="37"/>
        <v>0</v>
      </c>
      <c r="AD289" s="229">
        <f t="shared" si="37"/>
        <v>180</v>
      </c>
      <c r="AE289" s="229">
        <f t="shared" si="37"/>
        <v>0</v>
      </c>
      <c r="AF289" s="229">
        <f t="shared" si="37"/>
        <v>0</v>
      </c>
    </row>
    <row r="290" spans="1:32" ht="14.25" customHeight="1">
      <c r="A290" s="11" t="s">
        <v>435</v>
      </c>
      <c r="B290" s="11" t="s">
        <v>290</v>
      </c>
      <c r="C290" s="11" t="s">
        <v>290</v>
      </c>
      <c r="D290" s="11" t="s">
        <v>557</v>
      </c>
      <c r="E290" s="11" t="s">
        <v>440</v>
      </c>
      <c r="F290" s="229">
        <v>433692</v>
      </c>
      <c r="G290" s="229">
        <v>433512</v>
      </c>
      <c r="H290" s="229">
        <v>238260</v>
      </c>
      <c r="I290" s="229">
        <v>65880</v>
      </c>
      <c r="J290" s="230">
        <v>0</v>
      </c>
      <c r="K290" s="229">
        <v>15840</v>
      </c>
      <c r="L290" s="229">
        <v>113532</v>
      </c>
      <c r="M290" s="229">
        <v>0</v>
      </c>
      <c r="N290" s="229">
        <v>0</v>
      </c>
      <c r="O290" s="229">
        <v>0</v>
      </c>
      <c r="P290" s="229">
        <v>0</v>
      </c>
      <c r="Q290" s="229">
        <v>0</v>
      </c>
      <c r="R290" s="229">
        <v>0</v>
      </c>
      <c r="S290" s="229">
        <v>0</v>
      </c>
      <c r="T290" s="229">
        <v>0</v>
      </c>
      <c r="U290" s="229">
        <v>180</v>
      </c>
      <c r="V290" s="229">
        <v>0</v>
      </c>
      <c r="W290" s="229">
        <v>0</v>
      </c>
      <c r="X290" s="229">
        <v>0</v>
      </c>
      <c r="Y290" s="229">
        <v>0</v>
      </c>
      <c r="Z290" s="229">
        <v>0</v>
      </c>
      <c r="AA290" s="229">
        <v>0</v>
      </c>
      <c r="AB290" s="229">
        <v>0</v>
      </c>
      <c r="AC290" s="229">
        <v>0</v>
      </c>
      <c r="AD290" s="229">
        <v>180</v>
      </c>
      <c r="AE290" s="229">
        <v>0</v>
      </c>
      <c r="AF290" s="229">
        <v>0</v>
      </c>
    </row>
    <row r="291" spans="1:32" ht="14.25" customHeight="1">
      <c r="A291" s="11" t="s">
        <v>282</v>
      </c>
      <c r="B291" s="11" t="s">
        <v>279</v>
      </c>
      <c r="C291" s="11" t="s">
        <v>279</v>
      </c>
      <c r="D291" s="11" t="s">
        <v>557</v>
      </c>
      <c r="E291" s="11" t="s">
        <v>283</v>
      </c>
      <c r="F291" s="229">
        <v>67079.679999999993</v>
      </c>
      <c r="G291" s="229">
        <v>67079.679999999993</v>
      </c>
      <c r="H291" s="229">
        <v>0</v>
      </c>
      <c r="I291" s="229">
        <v>0</v>
      </c>
      <c r="J291" s="230">
        <v>0</v>
      </c>
      <c r="K291" s="229">
        <v>0</v>
      </c>
      <c r="L291" s="229">
        <v>0</v>
      </c>
      <c r="M291" s="229">
        <v>67079.679999999993</v>
      </c>
      <c r="N291" s="229">
        <v>0</v>
      </c>
      <c r="O291" s="229">
        <v>0</v>
      </c>
      <c r="P291" s="229">
        <v>0</v>
      </c>
      <c r="Q291" s="229">
        <v>0</v>
      </c>
      <c r="R291" s="229">
        <v>0</v>
      </c>
      <c r="S291" s="229">
        <v>0</v>
      </c>
      <c r="T291" s="229">
        <v>0</v>
      </c>
      <c r="U291" s="229">
        <v>0</v>
      </c>
      <c r="V291" s="229">
        <v>0</v>
      </c>
      <c r="W291" s="229">
        <v>0</v>
      </c>
      <c r="X291" s="229">
        <v>0</v>
      </c>
      <c r="Y291" s="229">
        <v>0</v>
      </c>
      <c r="Z291" s="229">
        <v>0</v>
      </c>
      <c r="AA291" s="229">
        <v>0</v>
      </c>
      <c r="AB291" s="229">
        <v>0</v>
      </c>
      <c r="AC291" s="229">
        <v>0</v>
      </c>
      <c r="AD291" s="229">
        <v>0</v>
      </c>
      <c r="AE291" s="229">
        <v>0</v>
      </c>
      <c r="AF291" s="229">
        <v>0</v>
      </c>
    </row>
    <row r="292" spans="1:32" ht="14.25" customHeight="1">
      <c r="A292" s="11" t="s">
        <v>282</v>
      </c>
      <c r="B292" s="11" t="s">
        <v>279</v>
      </c>
      <c r="C292" s="11" t="s">
        <v>278</v>
      </c>
      <c r="D292" s="11" t="s">
        <v>557</v>
      </c>
      <c r="E292" s="11" t="s">
        <v>284</v>
      </c>
      <c r="F292" s="229">
        <v>33539.839999999997</v>
      </c>
      <c r="G292" s="229">
        <v>33539.839999999997</v>
      </c>
      <c r="H292" s="229">
        <v>0</v>
      </c>
      <c r="I292" s="229">
        <v>0</v>
      </c>
      <c r="J292" s="230">
        <v>0</v>
      </c>
      <c r="K292" s="229">
        <v>0</v>
      </c>
      <c r="L292" s="229">
        <v>0</v>
      </c>
      <c r="M292" s="229">
        <v>0</v>
      </c>
      <c r="N292" s="229">
        <v>33539.839999999997</v>
      </c>
      <c r="O292" s="229">
        <v>0</v>
      </c>
      <c r="P292" s="229">
        <v>0</v>
      </c>
      <c r="Q292" s="229">
        <v>0</v>
      </c>
      <c r="R292" s="229">
        <v>0</v>
      </c>
      <c r="S292" s="229">
        <v>0</v>
      </c>
      <c r="T292" s="229">
        <v>0</v>
      </c>
      <c r="U292" s="229">
        <v>0</v>
      </c>
      <c r="V292" s="229">
        <v>0</v>
      </c>
      <c r="W292" s="229">
        <v>0</v>
      </c>
      <c r="X292" s="229">
        <v>0</v>
      </c>
      <c r="Y292" s="229">
        <v>0</v>
      </c>
      <c r="Z292" s="229">
        <v>0</v>
      </c>
      <c r="AA292" s="229">
        <v>0</v>
      </c>
      <c r="AB292" s="229">
        <v>0</v>
      </c>
      <c r="AC292" s="229">
        <v>0</v>
      </c>
      <c r="AD292" s="229">
        <v>0</v>
      </c>
      <c r="AE292" s="229">
        <v>0</v>
      </c>
      <c r="AF292" s="229">
        <v>0</v>
      </c>
    </row>
    <row r="293" spans="1:32" ht="14.25" customHeight="1">
      <c r="A293" s="11" t="s">
        <v>282</v>
      </c>
      <c r="B293" s="11" t="s">
        <v>452</v>
      </c>
      <c r="C293" s="11" t="s">
        <v>281</v>
      </c>
      <c r="D293" s="11" t="s">
        <v>557</v>
      </c>
      <c r="E293" s="11" t="s">
        <v>455</v>
      </c>
      <c r="F293" s="229">
        <v>6588</v>
      </c>
      <c r="G293" s="229">
        <v>0</v>
      </c>
      <c r="H293" s="229">
        <v>0</v>
      </c>
      <c r="I293" s="229">
        <v>0</v>
      </c>
      <c r="J293" s="230">
        <v>0</v>
      </c>
      <c r="K293" s="229">
        <v>0</v>
      </c>
      <c r="L293" s="229">
        <v>0</v>
      </c>
      <c r="M293" s="229">
        <v>0</v>
      </c>
      <c r="N293" s="229">
        <v>0</v>
      </c>
      <c r="O293" s="229">
        <v>0</v>
      </c>
      <c r="P293" s="229">
        <v>0</v>
      </c>
      <c r="Q293" s="229">
        <v>0</v>
      </c>
      <c r="R293" s="229">
        <v>0</v>
      </c>
      <c r="S293" s="229">
        <v>0</v>
      </c>
      <c r="T293" s="229">
        <v>0</v>
      </c>
      <c r="U293" s="229">
        <v>6588</v>
      </c>
      <c r="V293" s="229">
        <v>0</v>
      </c>
      <c r="W293" s="229">
        <v>0</v>
      </c>
      <c r="X293" s="229">
        <v>0</v>
      </c>
      <c r="Y293" s="229">
        <v>0</v>
      </c>
      <c r="Z293" s="229">
        <v>6588</v>
      </c>
      <c r="AA293" s="229">
        <v>0</v>
      </c>
      <c r="AB293" s="229">
        <v>0</v>
      </c>
      <c r="AC293" s="229">
        <v>0</v>
      </c>
      <c r="AD293" s="229">
        <v>0</v>
      </c>
      <c r="AE293" s="229">
        <v>0</v>
      </c>
      <c r="AF293" s="229">
        <v>0</v>
      </c>
    </row>
    <row r="294" spans="1:32" ht="14.25" customHeight="1">
      <c r="A294" s="11" t="s">
        <v>282</v>
      </c>
      <c r="B294" s="11" t="s">
        <v>281</v>
      </c>
      <c r="C294" s="11" t="s">
        <v>277</v>
      </c>
      <c r="D294" s="11" t="s">
        <v>557</v>
      </c>
      <c r="E294" s="11" t="s">
        <v>285</v>
      </c>
      <c r="F294" s="229">
        <v>4278.67</v>
      </c>
      <c r="G294" s="229">
        <v>4278.67</v>
      </c>
      <c r="H294" s="229">
        <v>0</v>
      </c>
      <c r="I294" s="229">
        <v>0</v>
      </c>
      <c r="J294" s="230">
        <v>0</v>
      </c>
      <c r="K294" s="229">
        <v>0</v>
      </c>
      <c r="L294" s="229">
        <v>0</v>
      </c>
      <c r="M294" s="229">
        <v>0</v>
      </c>
      <c r="N294" s="229">
        <v>0</v>
      </c>
      <c r="O294" s="229">
        <v>0</v>
      </c>
      <c r="P294" s="229">
        <v>0</v>
      </c>
      <c r="Q294" s="229">
        <v>4278.67</v>
      </c>
      <c r="R294" s="229">
        <v>0</v>
      </c>
      <c r="S294" s="229">
        <v>0</v>
      </c>
      <c r="T294" s="229">
        <v>0</v>
      </c>
      <c r="U294" s="229">
        <v>0</v>
      </c>
      <c r="V294" s="229">
        <v>0</v>
      </c>
      <c r="W294" s="229">
        <v>0</v>
      </c>
      <c r="X294" s="229">
        <v>0</v>
      </c>
      <c r="Y294" s="229">
        <v>0</v>
      </c>
      <c r="Z294" s="229">
        <v>0</v>
      </c>
      <c r="AA294" s="229">
        <v>0</v>
      </c>
      <c r="AB294" s="229">
        <v>0</v>
      </c>
      <c r="AC294" s="229">
        <v>0</v>
      </c>
      <c r="AD294" s="229">
        <v>0</v>
      </c>
      <c r="AE294" s="229">
        <v>0</v>
      </c>
      <c r="AF294" s="229">
        <v>0</v>
      </c>
    </row>
    <row r="295" spans="1:32" ht="14.25" customHeight="1">
      <c r="A295" s="11" t="s">
        <v>286</v>
      </c>
      <c r="B295" s="11" t="s">
        <v>287</v>
      </c>
      <c r="C295" s="11" t="s">
        <v>290</v>
      </c>
      <c r="D295" s="11" t="s">
        <v>557</v>
      </c>
      <c r="E295" s="11" t="s">
        <v>448</v>
      </c>
      <c r="F295" s="229">
        <v>28999.89</v>
      </c>
      <c r="G295" s="229">
        <v>28999.89</v>
      </c>
      <c r="H295" s="229">
        <v>0</v>
      </c>
      <c r="I295" s="229">
        <v>0</v>
      </c>
      <c r="J295" s="230">
        <v>0</v>
      </c>
      <c r="K295" s="229">
        <v>0</v>
      </c>
      <c r="L295" s="229">
        <v>0</v>
      </c>
      <c r="M295" s="229">
        <v>0</v>
      </c>
      <c r="N295" s="229">
        <v>0</v>
      </c>
      <c r="O295" s="229">
        <v>28999.89</v>
      </c>
      <c r="P295" s="229">
        <v>0</v>
      </c>
      <c r="Q295" s="229">
        <v>0</v>
      </c>
      <c r="R295" s="229">
        <v>0</v>
      </c>
      <c r="S295" s="229">
        <v>0</v>
      </c>
      <c r="T295" s="229">
        <v>0</v>
      </c>
      <c r="U295" s="229">
        <v>0</v>
      </c>
      <c r="V295" s="229">
        <v>0</v>
      </c>
      <c r="W295" s="229">
        <v>0</v>
      </c>
      <c r="X295" s="229">
        <v>0</v>
      </c>
      <c r="Y295" s="229">
        <v>0</v>
      </c>
      <c r="Z295" s="229">
        <v>0</v>
      </c>
      <c r="AA295" s="229">
        <v>0</v>
      </c>
      <c r="AB295" s="229">
        <v>0</v>
      </c>
      <c r="AC295" s="229">
        <v>0</v>
      </c>
      <c r="AD295" s="229">
        <v>0</v>
      </c>
      <c r="AE295" s="229">
        <v>0</v>
      </c>
      <c r="AF295" s="229">
        <v>0</v>
      </c>
    </row>
    <row r="296" spans="1:32" ht="14.25" customHeight="1">
      <c r="A296" s="11" t="s">
        <v>289</v>
      </c>
      <c r="B296" s="11" t="s">
        <v>290</v>
      </c>
      <c r="C296" s="11" t="s">
        <v>277</v>
      </c>
      <c r="D296" s="11" t="s">
        <v>557</v>
      </c>
      <c r="E296" s="11" t="s">
        <v>291</v>
      </c>
      <c r="F296" s="229">
        <v>79236</v>
      </c>
      <c r="G296" s="229">
        <v>79236</v>
      </c>
      <c r="H296" s="229">
        <v>0</v>
      </c>
      <c r="I296" s="229">
        <v>0</v>
      </c>
      <c r="J296" s="230">
        <v>0</v>
      </c>
      <c r="K296" s="229">
        <v>0</v>
      </c>
      <c r="L296" s="229">
        <v>0</v>
      </c>
      <c r="M296" s="229">
        <v>0</v>
      </c>
      <c r="N296" s="229">
        <v>0</v>
      </c>
      <c r="O296" s="229">
        <v>0</v>
      </c>
      <c r="P296" s="229">
        <v>0</v>
      </c>
      <c r="Q296" s="229">
        <v>0</v>
      </c>
      <c r="R296" s="229">
        <v>79236</v>
      </c>
      <c r="S296" s="229">
        <v>0</v>
      </c>
      <c r="T296" s="229">
        <v>0</v>
      </c>
      <c r="U296" s="229">
        <v>0</v>
      </c>
      <c r="V296" s="229">
        <v>0</v>
      </c>
      <c r="W296" s="229">
        <v>0</v>
      </c>
      <c r="X296" s="229">
        <v>0</v>
      </c>
      <c r="Y296" s="229">
        <v>0</v>
      </c>
      <c r="Z296" s="229">
        <v>0</v>
      </c>
      <c r="AA296" s="229">
        <v>0</v>
      </c>
      <c r="AB296" s="229">
        <v>0</v>
      </c>
      <c r="AC296" s="229">
        <v>0</v>
      </c>
      <c r="AD296" s="229">
        <v>0</v>
      </c>
      <c r="AE296" s="229">
        <v>0</v>
      </c>
      <c r="AF296" s="229">
        <v>0</v>
      </c>
    </row>
    <row r="297" spans="1:32" ht="14.25" customHeight="1">
      <c r="A297" s="11"/>
      <c r="B297" s="11"/>
      <c r="C297" s="11"/>
      <c r="D297" s="11" t="s">
        <v>558</v>
      </c>
      <c r="E297" s="11" t="s">
        <v>559</v>
      </c>
      <c r="F297" s="229">
        <f t="shared" ref="F297:AF297" si="38">SUM(F298:F304)</f>
        <v>7020369.0700000003</v>
      </c>
      <c r="G297" s="229">
        <f t="shared" si="38"/>
        <v>7000077.0700000003</v>
      </c>
      <c r="H297" s="229">
        <f t="shared" si="38"/>
        <v>2948508</v>
      </c>
      <c r="I297" s="229">
        <f t="shared" si="38"/>
        <v>326760</v>
      </c>
      <c r="J297" s="230">
        <f t="shared" si="38"/>
        <v>0</v>
      </c>
      <c r="K297" s="229">
        <f t="shared" si="38"/>
        <v>166320</v>
      </c>
      <c r="L297" s="229">
        <f t="shared" si="38"/>
        <v>1184436</v>
      </c>
      <c r="M297" s="229">
        <f t="shared" si="38"/>
        <v>781436.64</v>
      </c>
      <c r="N297" s="229">
        <f t="shared" si="38"/>
        <v>390718.32</v>
      </c>
      <c r="O297" s="229">
        <f t="shared" si="38"/>
        <v>311457.40000000002</v>
      </c>
      <c r="P297" s="229">
        <f t="shared" si="38"/>
        <v>0</v>
      </c>
      <c r="Q297" s="229">
        <f t="shared" si="38"/>
        <v>45952.71</v>
      </c>
      <c r="R297" s="229">
        <f t="shared" si="38"/>
        <v>844488</v>
      </c>
      <c r="S297" s="229">
        <f t="shared" si="38"/>
        <v>0</v>
      </c>
      <c r="T297" s="229">
        <f t="shared" si="38"/>
        <v>0</v>
      </c>
      <c r="U297" s="229">
        <f t="shared" si="38"/>
        <v>20292</v>
      </c>
      <c r="V297" s="229">
        <f t="shared" si="38"/>
        <v>0</v>
      </c>
      <c r="W297" s="229">
        <f t="shared" si="38"/>
        <v>0</v>
      </c>
      <c r="X297" s="229">
        <f t="shared" si="38"/>
        <v>0</v>
      </c>
      <c r="Y297" s="229">
        <f t="shared" si="38"/>
        <v>0</v>
      </c>
      <c r="Z297" s="229">
        <f t="shared" si="38"/>
        <v>19032</v>
      </c>
      <c r="AA297" s="229">
        <f t="shared" si="38"/>
        <v>0</v>
      </c>
      <c r="AB297" s="229">
        <f t="shared" si="38"/>
        <v>0</v>
      </c>
      <c r="AC297" s="229">
        <f t="shared" si="38"/>
        <v>0</v>
      </c>
      <c r="AD297" s="229">
        <f t="shared" si="38"/>
        <v>1260</v>
      </c>
      <c r="AE297" s="229">
        <f t="shared" si="38"/>
        <v>0</v>
      </c>
      <c r="AF297" s="229">
        <f t="shared" si="38"/>
        <v>0</v>
      </c>
    </row>
    <row r="298" spans="1:32" ht="14.25" customHeight="1">
      <c r="A298" s="11" t="s">
        <v>435</v>
      </c>
      <c r="B298" s="11" t="s">
        <v>290</v>
      </c>
      <c r="C298" s="11" t="s">
        <v>290</v>
      </c>
      <c r="D298" s="11" t="s">
        <v>560</v>
      </c>
      <c r="E298" s="11" t="s">
        <v>440</v>
      </c>
      <c r="F298" s="229">
        <v>4627284</v>
      </c>
      <c r="G298" s="229">
        <v>4626024</v>
      </c>
      <c r="H298" s="229">
        <v>2948508</v>
      </c>
      <c r="I298" s="229">
        <v>326760</v>
      </c>
      <c r="J298" s="230">
        <v>0</v>
      </c>
      <c r="K298" s="229">
        <v>166320</v>
      </c>
      <c r="L298" s="229">
        <v>1184436</v>
      </c>
      <c r="M298" s="229">
        <v>0</v>
      </c>
      <c r="N298" s="229">
        <v>0</v>
      </c>
      <c r="O298" s="229">
        <v>0</v>
      </c>
      <c r="P298" s="229">
        <v>0</v>
      </c>
      <c r="Q298" s="229">
        <v>0</v>
      </c>
      <c r="R298" s="229">
        <v>0</v>
      </c>
      <c r="S298" s="229">
        <v>0</v>
      </c>
      <c r="T298" s="229">
        <v>0</v>
      </c>
      <c r="U298" s="229">
        <v>1260</v>
      </c>
      <c r="V298" s="229">
        <v>0</v>
      </c>
      <c r="W298" s="229">
        <v>0</v>
      </c>
      <c r="X298" s="229">
        <v>0</v>
      </c>
      <c r="Y298" s="229">
        <v>0</v>
      </c>
      <c r="Z298" s="229">
        <v>0</v>
      </c>
      <c r="AA298" s="229">
        <v>0</v>
      </c>
      <c r="AB298" s="229">
        <v>0</v>
      </c>
      <c r="AC298" s="229">
        <v>0</v>
      </c>
      <c r="AD298" s="229">
        <v>1260</v>
      </c>
      <c r="AE298" s="229">
        <v>0</v>
      </c>
      <c r="AF298" s="229">
        <v>0</v>
      </c>
    </row>
    <row r="299" spans="1:32" ht="14.25" customHeight="1">
      <c r="A299" s="11" t="s">
        <v>282</v>
      </c>
      <c r="B299" s="11" t="s">
        <v>279</v>
      </c>
      <c r="C299" s="11" t="s">
        <v>279</v>
      </c>
      <c r="D299" s="11" t="s">
        <v>560</v>
      </c>
      <c r="E299" s="11" t="s">
        <v>283</v>
      </c>
      <c r="F299" s="229">
        <v>781436.64</v>
      </c>
      <c r="G299" s="229">
        <v>781436.64</v>
      </c>
      <c r="H299" s="229">
        <v>0</v>
      </c>
      <c r="I299" s="229">
        <v>0</v>
      </c>
      <c r="J299" s="230">
        <v>0</v>
      </c>
      <c r="K299" s="229">
        <v>0</v>
      </c>
      <c r="L299" s="229">
        <v>0</v>
      </c>
      <c r="M299" s="229">
        <v>781436.64</v>
      </c>
      <c r="N299" s="229">
        <v>0</v>
      </c>
      <c r="O299" s="229">
        <v>0</v>
      </c>
      <c r="P299" s="229">
        <v>0</v>
      </c>
      <c r="Q299" s="229">
        <v>0</v>
      </c>
      <c r="R299" s="229">
        <v>0</v>
      </c>
      <c r="S299" s="229">
        <v>0</v>
      </c>
      <c r="T299" s="229">
        <v>0</v>
      </c>
      <c r="U299" s="229">
        <v>0</v>
      </c>
      <c r="V299" s="229">
        <v>0</v>
      </c>
      <c r="W299" s="229">
        <v>0</v>
      </c>
      <c r="X299" s="229">
        <v>0</v>
      </c>
      <c r="Y299" s="229">
        <v>0</v>
      </c>
      <c r="Z299" s="229">
        <v>0</v>
      </c>
      <c r="AA299" s="229">
        <v>0</v>
      </c>
      <c r="AB299" s="229">
        <v>0</v>
      </c>
      <c r="AC299" s="229">
        <v>0</v>
      </c>
      <c r="AD299" s="229">
        <v>0</v>
      </c>
      <c r="AE299" s="229">
        <v>0</v>
      </c>
      <c r="AF299" s="229">
        <v>0</v>
      </c>
    </row>
    <row r="300" spans="1:32" ht="14.25" customHeight="1">
      <c r="A300" s="11" t="s">
        <v>282</v>
      </c>
      <c r="B300" s="11" t="s">
        <v>279</v>
      </c>
      <c r="C300" s="11" t="s">
        <v>278</v>
      </c>
      <c r="D300" s="11" t="s">
        <v>560</v>
      </c>
      <c r="E300" s="11" t="s">
        <v>284</v>
      </c>
      <c r="F300" s="229">
        <v>390718.32</v>
      </c>
      <c r="G300" s="229">
        <v>390718.32</v>
      </c>
      <c r="H300" s="229">
        <v>0</v>
      </c>
      <c r="I300" s="229">
        <v>0</v>
      </c>
      <c r="J300" s="230">
        <v>0</v>
      </c>
      <c r="K300" s="229">
        <v>0</v>
      </c>
      <c r="L300" s="229">
        <v>0</v>
      </c>
      <c r="M300" s="229">
        <v>0</v>
      </c>
      <c r="N300" s="229">
        <v>390718.32</v>
      </c>
      <c r="O300" s="229">
        <v>0</v>
      </c>
      <c r="P300" s="229">
        <v>0</v>
      </c>
      <c r="Q300" s="229">
        <v>0</v>
      </c>
      <c r="R300" s="229">
        <v>0</v>
      </c>
      <c r="S300" s="229">
        <v>0</v>
      </c>
      <c r="T300" s="229">
        <v>0</v>
      </c>
      <c r="U300" s="229">
        <v>0</v>
      </c>
      <c r="V300" s="229">
        <v>0</v>
      </c>
      <c r="W300" s="229">
        <v>0</v>
      </c>
      <c r="X300" s="229">
        <v>0</v>
      </c>
      <c r="Y300" s="229">
        <v>0</v>
      </c>
      <c r="Z300" s="229">
        <v>0</v>
      </c>
      <c r="AA300" s="229">
        <v>0</v>
      </c>
      <c r="AB300" s="229">
        <v>0</v>
      </c>
      <c r="AC300" s="229">
        <v>0</v>
      </c>
      <c r="AD300" s="229">
        <v>0</v>
      </c>
      <c r="AE300" s="229">
        <v>0</v>
      </c>
      <c r="AF300" s="229">
        <v>0</v>
      </c>
    </row>
    <row r="301" spans="1:32" ht="14.25" customHeight="1">
      <c r="A301" s="11" t="s">
        <v>282</v>
      </c>
      <c r="B301" s="11" t="s">
        <v>452</v>
      </c>
      <c r="C301" s="11" t="s">
        <v>281</v>
      </c>
      <c r="D301" s="11" t="s">
        <v>560</v>
      </c>
      <c r="E301" s="11" t="s">
        <v>455</v>
      </c>
      <c r="F301" s="229">
        <v>19032</v>
      </c>
      <c r="G301" s="229">
        <v>0</v>
      </c>
      <c r="H301" s="229">
        <v>0</v>
      </c>
      <c r="I301" s="229">
        <v>0</v>
      </c>
      <c r="J301" s="230">
        <v>0</v>
      </c>
      <c r="K301" s="229">
        <v>0</v>
      </c>
      <c r="L301" s="229">
        <v>0</v>
      </c>
      <c r="M301" s="229">
        <v>0</v>
      </c>
      <c r="N301" s="229">
        <v>0</v>
      </c>
      <c r="O301" s="229">
        <v>0</v>
      </c>
      <c r="P301" s="229">
        <v>0</v>
      </c>
      <c r="Q301" s="229">
        <v>0</v>
      </c>
      <c r="R301" s="229">
        <v>0</v>
      </c>
      <c r="S301" s="229">
        <v>0</v>
      </c>
      <c r="T301" s="229">
        <v>0</v>
      </c>
      <c r="U301" s="229">
        <v>19032</v>
      </c>
      <c r="V301" s="229">
        <v>0</v>
      </c>
      <c r="W301" s="229">
        <v>0</v>
      </c>
      <c r="X301" s="229">
        <v>0</v>
      </c>
      <c r="Y301" s="229">
        <v>0</v>
      </c>
      <c r="Z301" s="229">
        <v>19032</v>
      </c>
      <c r="AA301" s="229">
        <v>0</v>
      </c>
      <c r="AB301" s="229">
        <v>0</v>
      </c>
      <c r="AC301" s="229">
        <v>0</v>
      </c>
      <c r="AD301" s="229">
        <v>0</v>
      </c>
      <c r="AE301" s="229">
        <v>0</v>
      </c>
      <c r="AF301" s="229">
        <v>0</v>
      </c>
    </row>
    <row r="302" spans="1:32" ht="14.25" customHeight="1">
      <c r="A302" s="11" t="s">
        <v>282</v>
      </c>
      <c r="B302" s="11" t="s">
        <v>281</v>
      </c>
      <c r="C302" s="11" t="s">
        <v>277</v>
      </c>
      <c r="D302" s="11" t="s">
        <v>560</v>
      </c>
      <c r="E302" s="11" t="s">
        <v>285</v>
      </c>
      <c r="F302" s="229">
        <v>45952.71</v>
      </c>
      <c r="G302" s="229">
        <v>45952.71</v>
      </c>
      <c r="H302" s="229">
        <v>0</v>
      </c>
      <c r="I302" s="229">
        <v>0</v>
      </c>
      <c r="J302" s="230">
        <v>0</v>
      </c>
      <c r="K302" s="229">
        <v>0</v>
      </c>
      <c r="L302" s="229">
        <v>0</v>
      </c>
      <c r="M302" s="229">
        <v>0</v>
      </c>
      <c r="N302" s="229">
        <v>0</v>
      </c>
      <c r="O302" s="229">
        <v>0</v>
      </c>
      <c r="P302" s="229">
        <v>0</v>
      </c>
      <c r="Q302" s="229">
        <v>45952.71</v>
      </c>
      <c r="R302" s="229">
        <v>0</v>
      </c>
      <c r="S302" s="229">
        <v>0</v>
      </c>
      <c r="T302" s="229">
        <v>0</v>
      </c>
      <c r="U302" s="229">
        <v>0</v>
      </c>
      <c r="V302" s="229">
        <v>0</v>
      </c>
      <c r="W302" s="229">
        <v>0</v>
      </c>
      <c r="X302" s="229">
        <v>0</v>
      </c>
      <c r="Y302" s="229">
        <v>0</v>
      </c>
      <c r="Z302" s="229">
        <v>0</v>
      </c>
      <c r="AA302" s="229">
        <v>0</v>
      </c>
      <c r="AB302" s="229">
        <v>0</v>
      </c>
      <c r="AC302" s="229">
        <v>0</v>
      </c>
      <c r="AD302" s="229">
        <v>0</v>
      </c>
      <c r="AE302" s="229">
        <v>0</v>
      </c>
      <c r="AF302" s="229">
        <v>0</v>
      </c>
    </row>
    <row r="303" spans="1:32" ht="14.25" customHeight="1">
      <c r="A303" s="11" t="s">
        <v>286</v>
      </c>
      <c r="B303" s="11" t="s">
        <v>287</v>
      </c>
      <c r="C303" s="11" t="s">
        <v>290</v>
      </c>
      <c r="D303" s="11" t="s">
        <v>560</v>
      </c>
      <c r="E303" s="11" t="s">
        <v>448</v>
      </c>
      <c r="F303" s="229">
        <v>311457.40000000002</v>
      </c>
      <c r="G303" s="229">
        <v>311457.40000000002</v>
      </c>
      <c r="H303" s="229">
        <v>0</v>
      </c>
      <c r="I303" s="229">
        <v>0</v>
      </c>
      <c r="J303" s="230">
        <v>0</v>
      </c>
      <c r="K303" s="229">
        <v>0</v>
      </c>
      <c r="L303" s="229">
        <v>0</v>
      </c>
      <c r="M303" s="229">
        <v>0</v>
      </c>
      <c r="N303" s="229">
        <v>0</v>
      </c>
      <c r="O303" s="229">
        <v>311457.40000000002</v>
      </c>
      <c r="P303" s="229">
        <v>0</v>
      </c>
      <c r="Q303" s="229">
        <v>0</v>
      </c>
      <c r="R303" s="229">
        <v>0</v>
      </c>
      <c r="S303" s="229">
        <v>0</v>
      </c>
      <c r="T303" s="229">
        <v>0</v>
      </c>
      <c r="U303" s="229">
        <v>0</v>
      </c>
      <c r="V303" s="229">
        <v>0</v>
      </c>
      <c r="W303" s="229">
        <v>0</v>
      </c>
      <c r="X303" s="229">
        <v>0</v>
      </c>
      <c r="Y303" s="229">
        <v>0</v>
      </c>
      <c r="Z303" s="229">
        <v>0</v>
      </c>
      <c r="AA303" s="229">
        <v>0</v>
      </c>
      <c r="AB303" s="229">
        <v>0</v>
      </c>
      <c r="AC303" s="229">
        <v>0</v>
      </c>
      <c r="AD303" s="229">
        <v>0</v>
      </c>
      <c r="AE303" s="229">
        <v>0</v>
      </c>
      <c r="AF303" s="229">
        <v>0</v>
      </c>
    </row>
    <row r="304" spans="1:32" ht="14.25" customHeight="1">
      <c r="A304" s="11" t="s">
        <v>289</v>
      </c>
      <c r="B304" s="11" t="s">
        <v>290</v>
      </c>
      <c r="C304" s="11" t="s">
        <v>277</v>
      </c>
      <c r="D304" s="11" t="s">
        <v>560</v>
      </c>
      <c r="E304" s="11" t="s">
        <v>291</v>
      </c>
      <c r="F304" s="229">
        <v>844488</v>
      </c>
      <c r="G304" s="229">
        <v>844488</v>
      </c>
      <c r="H304" s="229">
        <v>0</v>
      </c>
      <c r="I304" s="229">
        <v>0</v>
      </c>
      <c r="J304" s="230">
        <v>0</v>
      </c>
      <c r="K304" s="229">
        <v>0</v>
      </c>
      <c r="L304" s="229">
        <v>0</v>
      </c>
      <c r="M304" s="229">
        <v>0</v>
      </c>
      <c r="N304" s="229">
        <v>0</v>
      </c>
      <c r="O304" s="229">
        <v>0</v>
      </c>
      <c r="P304" s="229">
        <v>0</v>
      </c>
      <c r="Q304" s="229">
        <v>0</v>
      </c>
      <c r="R304" s="229">
        <v>844488</v>
      </c>
      <c r="S304" s="229">
        <v>0</v>
      </c>
      <c r="T304" s="229">
        <v>0</v>
      </c>
      <c r="U304" s="229">
        <v>0</v>
      </c>
      <c r="V304" s="229">
        <v>0</v>
      </c>
      <c r="W304" s="229">
        <v>0</v>
      </c>
      <c r="X304" s="229">
        <v>0</v>
      </c>
      <c r="Y304" s="229">
        <v>0</v>
      </c>
      <c r="Z304" s="229">
        <v>0</v>
      </c>
      <c r="AA304" s="229">
        <v>0</v>
      </c>
      <c r="AB304" s="229">
        <v>0</v>
      </c>
      <c r="AC304" s="229">
        <v>0</v>
      </c>
      <c r="AD304" s="229">
        <v>0</v>
      </c>
      <c r="AE304" s="229">
        <v>0</v>
      </c>
      <c r="AF304" s="229">
        <v>0</v>
      </c>
    </row>
    <row r="305" spans="1:32" ht="14.25" customHeight="1">
      <c r="A305" s="11"/>
      <c r="B305" s="11"/>
      <c r="C305" s="11"/>
      <c r="D305" s="11" t="s">
        <v>561</v>
      </c>
      <c r="E305" s="11" t="s">
        <v>562</v>
      </c>
      <c r="F305" s="229">
        <f t="shared" ref="F305:AF305" si="39">SUM(F306:F312)</f>
        <v>2632994.02</v>
      </c>
      <c r="G305" s="229">
        <f t="shared" si="39"/>
        <v>2612126.02</v>
      </c>
      <c r="H305" s="229">
        <f t="shared" si="39"/>
        <v>1125804</v>
      </c>
      <c r="I305" s="229">
        <f t="shared" si="39"/>
        <v>111420</v>
      </c>
      <c r="J305" s="230">
        <f t="shared" si="39"/>
        <v>0</v>
      </c>
      <c r="K305" s="229">
        <f t="shared" si="39"/>
        <v>55440</v>
      </c>
      <c r="L305" s="229">
        <f t="shared" si="39"/>
        <v>429228</v>
      </c>
      <c r="M305" s="229">
        <f t="shared" si="39"/>
        <v>294124</v>
      </c>
      <c r="N305" s="229">
        <f t="shared" si="39"/>
        <v>147062</v>
      </c>
      <c r="O305" s="229">
        <f t="shared" si="39"/>
        <v>116541.42</v>
      </c>
      <c r="P305" s="229">
        <f t="shared" si="39"/>
        <v>0</v>
      </c>
      <c r="Q305" s="229">
        <f t="shared" si="39"/>
        <v>17194.599999999999</v>
      </c>
      <c r="R305" s="229">
        <f t="shared" si="39"/>
        <v>315312</v>
      </c>
      <c r="S305" s="229">
        <f t="shared" si="39"/>
        <v>0</v>
      </c>
      <c r="T305" s="229">
        <f t="shared" si="39"/>
        <v>0</v>
      </c>
      <c r="U305" s="229">
        <f t="shared" si="39"/>
        <v>20868</v>
      </c>
      <c r="V305" s="229">
        <f t="shared" si="39"/>
        <v>0</v>
      </c>
      <c r="W305" s="229">
        <f t="shared" si="39"/>
        <v>0</v>
      </c>
      <c r="X305" s="229">
        <f t="shared" si="39"/>
        <v>0</v>
      </c>
      <c r="Y305" s="229">
        <f t="shared" si="39"/>
        <v>0</v>
      </c>
      <c r="Z305" s="229">
        <f t="shared" si="39"/>
        <v>20388</v>
      </c>
      <c r="AA305" s="229">
        <f t="shared" si="39"/>
        <v>0</v>
      </c>
      <c r="AB305" s="229">
        <f t="shared" si="39"/>
        <v>0</v>
      </c>
      <c r="AC305" s="229">
        <f t="shared" si="39"/>
        <v>0</v>
      </c>
      <c r="AD305" s="229">
        <f t="shared" si="39"/>
        <v>480</v>
      </c>
      <c r="AE305" s="229">
        <f t="shared" si="39"/>
        <v>0</v>
      </c>
      <c r="AF305" s="229">
        <f t="shared" si="39"/>
        <v>0</v>
      </c>
    </row>
    <row r="306" spans="1:32" ht="14.25" customHeight="1">
      <c r="A306" s="11" t="s">
        <v>435</v>
      </c>
      <c r="B306" s="11" t="s">
        <v>290</v>
      </c>
      <c r="C306" s="11" t="s">
        <v>290</v>
      </c>
      <c r="D306" s="11" t="s">
        <v>563</v>
      </c>
      <c r="E306" s="11" t="s">
        <v>440</v>
      </c>
      <c r="F306" s="229">
        <v>1722372</v>
      </c>
      <c r="G306" s="229">
        <v>1721892</v>
      </c>
      <c r="H306" s="229">
        <v>1125804</v>
      </c>
      <c r="I306" s="229">
        <v>111420</v>
      </c>
      <c r="J306" s="230">
        <v>0</v>
      </c>
      <c r="K306" s="229">
        <v>55440</v>
      </c>
      <c r="L306" s="229">
        <v>429228</v>
      </c>
      <c r="M306" s="229">
        <v>0</v>
      </c>
      <c r="N306" s="229">
        <v>0</v>
      </c>
      <c r="O306" s="229">
        <v>0</v>
      </c>
      <c r="P306" s="229">
        <v>0</v>
      </c>
      <c r="Q306" s="229">
        <v>0</v>
      </c>
      <c r="R306" s="229">
        <v>0</v>
      </c>
      <c r="S306" s="229">
        <v>0</v>
      </c>
      <c r="T306" s="229">
        <v>0</v>
      </c>
      <c r="U306" s="229">
        <v>480</v>
      </c>
      <c r="V306" s="229">
        <v>0</v>
      </c>
      <c r="W306" s="229">
        <v>0</v>
      </c>
      <c r="X306" s="229">
        <v>0</v>
      </c>
      <c r="Y306" s="229">
        <v>0</v>
      </c>
      <c r="Z306" s="229">
        <v>0</v>
      </c>
      <c r="AA306" s="229">
        <v>0</v>
      </c>
      <c r="AB306" s="229">
        <v>0</v>
      </c>
      <c r="AC306" s="229">
        <v>0</v>
      </c>
      <c r="AD306" s="229">
        <v>480</v>
      </c>
      <c r="AE306" s="229">
        <v>0</v>
      </c>
      <c r="AF306" s="229">
        <v>0</v>
      </c>
    </row>
    <row r="307" spans="1:32" ht="14.25" customHeight="1">
      <c r="A307" s="11" t="s">
        <v>282</v>
      </c>
      <c r="B307" s="11" t="s">
        <v>279</v>
      </c>
      <c r="C307" s="11" t="s">
        <v>279</v>
      </c>
      <c r="D307" s="11" t="s">
        <v>563</v>
      </c>
      <c r="E307" s="11" t="s">
        <v>283</v>
      </c>
      <c r="F307" s="229">
        <v>294124</v>
      </c>
      <c r="G307" s="229">
        <v>294124</v>
      </c>
      <c r="H307" s="229">
        <v>0</v>
      </c>
      <c r="I307" s="229">
        <v>0</v>
      </c>
      <c r="J307" s="230">
        <v>0</v>
      </c>
      <c r="K307" s="229">
        <v>0</v>
      </c>
      <c r="L307" s="229">
        <v>0</v>
      </c>
      <c r="M307" s="229">
        <v>294124</v>
      </c>
      <c r="N307" s="229">
        <v>0</v>
      </c>
      <c r="O307" s="229">
        <v>0</v>
      </c>
      <c r="P307" s="229">
        <v>0</v>
      </c>
      <c r="Q307" s="229">
        <v>0</v>
      </c>
      <c r="R307" s="229">
        <v>0</v>
      </c>
      <c r="S307" s="229">
        <v>0</v>
      </c>
      <c r="T307" s="229">
        <v>0</v>
      </c>
      <c r="U307" s="229">
        <v>0</v>
      </c>
      <c r="V307" s="229">
        <v>0</v>
      </c>
      <c r="W307" s="229">
        <v>0</v>
      </c>
      <c r="X307" s="229">
        <v>0</v>
      </c>
      <c r="Y307" s="229">
        <v>0</v>
      </c>
      <c r="Z307" s="229">
        <v>0</v>
      </c>
      <c r="AA307" s="229">
        <v>0</v>
      </c>
      <c r="AB307" s="229">
        <v>0</v>
      </c>
      <c r="AC307" s="229">
        <v>0</v>
      </c>
      <c r="AD307" s="229">
        <v>0</v>
      </c>
      <c r="AE307" s="229">
        <v>0</v>
      </c>
      <c r="AF307" s="229">
        <v>0</v>
      </c>
    </row>
    <row r="308" spans="1:32" ht="14.25" customHeight="1">
      <c r="A308" s="11" t="s">
        <v>282</v>
      </c>
      <c r="B308" s="11" t="s">
        <v>279</v>
      </c>
      <c r="C308" s="11" t="s">
        <v>278</v>
      </c>
      <c r="D308" s="11" t="s">
        <v>563</v>
      </c>
      <c r="E308" s="11" t="s">
        <v>284</v>
      </c>
      <c r="F308" s="229">
        <v>147062</v>
      </c>
      <c r="G308" s="229">
        <v>147062</v>
      </c>
      <c r="H308" s="229">
        <v>0</v>
      </c>
      <c r="I308" s="229">
        <v>0</v>
      </c>
      <c r="J308" s="230">
        <v>0</v>
      </c>
      <c r="K308" s="229">
        <v>0</v>
      </c>
      <c r="L308" s="229">
        <v>0</v>
      </c>
      <c r="M308" s="229">
        <v>0</v>
      </c>
      <c r="N308" s="229">
        <v>147062</v>
      </c>
      <c r="O308" s="229">
        <v>0</v>
      </c>
      <c r="P308" s="229">
        <v>0</v>
      </c>
      <c r="Q308" s="229">
        <v>0</v>
      </c>
      <c r="R308" s="229">
        <v>0</v>
      </c>
      <c r="S308" s="229">
        <v>0</v>
      </c>
      <c r="T308" s="229">
        <v>0</v>
      </c>
      <c r="U308" s="229">
        <v>0</v>
      </c>
      <c r="V308" s="229">
        <v>0</v>
      </c>
      <c r="W308" s="229">
        <v>0</v>
      </c>
      <c r="X308" s="229">
        <v>0</v>
      </c>
      <c r="Y308" s="229">
        <v>0</v>
      </c>
      <c r="Z308" s="229">
        <v>0</v>
      </c>
      <c r="AA308" s="229">
        <v>0</v>
      </c>
      <c r="AB308" s="229">
        <v>0</v>
      </c>
      <c r="AC308" s="229">
        <v>0</v>
      </c>
      <c r="AD308" s="229">
        <v>0</v>
      </c>
      <c r="AE308" s="229">
        <v>0</v>
      </c>
      <c r="AF308" s="229">
        <v>0</v>
      </c>
    </row>
    <row r="309" spans="1:32" ht="14.25" customHeight="1">
      <c r="A309" s="11" t="s">
        <v>282</v>
      </c>
      <c r="B309" s="11" t="s">
        <v>452</v>
      </c>
      <c r="C309" s="11" t="s">
        <v>281</v>
      </c>
      <c r="D309" s="11" t="s">
        <v>563</v>
      </c>
      <c r="E309" s="11" t="s">
        <v>455</v>
      </c>
      <c r="F309" s="229">
        <v>20388</v>
      </c>
      <c r="G309" s="229">
        <v>0</v>
      </c>
      <c r="H309" s="229">
        <v>0</v>
      </c>
      <c r="I309" s="229">
        <v>0</v>
      </c>
      <c r="J309" s="230">
        <v>0</v>
      </c>
      <c r="K309" s="229">
        <v>0</v>
      </c>
      <c r="L309" s="229">
        <v>0</v>
      </c>
      <c r="M309" s="229">
        <v>0</v>
      </c>
      <c r="N309" s="229">
        <v>0</v>
      </c>
      <c r="O309" s="229">
        <v>0</v>
      </c>
      <c r="P309" s="229">
        <v>0</v>
      </c>
      <c r="Q309" s="229">
        <v>0</v>
      </c>
      <c r="R309" s="229">
        <v>0</v>
      </c>
      <c r="S309" s="229">
        <v>0</v>
      </c>
      <c r="T309" s="229">
        <v>0</v>
      </c>
      <c r="U309" s="229">
        <v>20388</v>
      </c>
      <c r="V309" s="229">
        <v>0</v>
      </c>
      <c r="W309" s="229">
        <v>0</v>
      </c>
      <c r="X309" s="229">
        <v>0</v>
      </c>
      <c r="Y309" s="229">
        <v>0</v>
      </c>
      <c r="Z309" s="229">
        <v>20388</v>
      </c>
      <c r="AA309" s="229">
        <v>0</v>
      </c>
      <c r="AB309" s="229">
        <v>0</v>
      </c>
      <c r="AC309" s="229">
        <v>0</v>
      </c>
      <c r="AD309" s="229">
        <v>0</v>
      </c>
      <c r="AE309" s="229">
        <v>0</v>
      </c>
      <c r="AF309" s="229">
        <v>0</v>
      </c>
    </row>
    <row r="310" spans="1:32" ht="14.25" customHeight="1">
      <c r="A310" s="11" t="s">
        <v>282</v>
      </c>
      <c r="B310" s="11" t="s">
        <v>281</v>
      </c>
      <c r="C310" s="11" t="s">
        <v>277</v>
      </c>
      <c r="D310" s="11" t="s">
        <v>563</v>
      </c>
      <c r="E310" s="11" t="s">
        <v>285</v>
      </c>
      <c r="F310" s="229">
        <v>17194.599999999999</v>
      </c>
      <c r="G310" s="229">
        <v>17194.599999999999</v>
      </c>
      <c r="H310" s="229">
        <v>0</v>
      </c>
      <c r="I310" s="229">
        <v>0</v>
      </c>
      <c r="J310" s="230">
        <v>0</v>
      </c>
      <c r="K310" s="229">
        <v>0</v>
      </c>
      <c r="L310" s="229">
        <v>0</v>
      </c>
      <c r="M310" s="229">
        <v>0</v>
      </c>
      <c r="N310" s="229">
        <v>0</v>
      </c>
      <c r="O310" s="229">
        <v>0</v>
      </c>
      <c r="P310" s="229">
        <v>0</v>
      </c>
      <c r="Q310" s="229">
        <v>17194.599999999999</v>
      </c>
      <c r="R310" s="229">
        <v>0</v>
      </c>
      <c r="S310" s="229">
        <v>0</v>
      </c>
      <c r="T310" s="229">
        <v>0</v>
      </c>
      <c r="U310" s="229">
        <v>0</v>
      </c>
      <c r="V310" s="229">
        <v>0</v>
      </c>
      <c r="W310" s="229">
        <v>0</v>
      </c>
      <c r="X310" s="229">
        <v>0</v>
      </c>
      <c r="Y310" s="229">
        <v>0</v>
      </c>
      <c r="Z310" s="229">
        <v>0</v>
      </c>
      <c r="AA310" s="229">
        <v>0</v>
      </c>
      <c r="AB310" s="229">
        <v>0</v>
      </c>
      <c r="AC310" s="229">
        <v>0</v>
      </c>
      <c r="AD310" s="229">
        <v>0</v>
      </c>
      <c r="AE310" s="229">
        <v>0</v>
      </c>
      <c r="AF310" s="229">
        <v>0</v>
      </c>
    </row>
    <row r="311" spans="1:32" ht="14.25" customHeight="1">
      <c r="A311" s="11" t="s">
        <v>286</v>
      </c>
      <c r="B311" s="11" t="s">
        <v>287</v>
      </c>
      <c r="C311" s="11" t="s">
        <v>290</v>
      </c>
      <c r="D311" s="11" t="s">
        <v>563</v>
      </c>
      <c r="E311" s="11" t="s">
        <v>448</v>
      </c>
      <c r="F311" s="229">
        <v>116541.42</v>
      </c>
      <c r="G311" s="229">
        <v>116541.42</v>
      </c>
      <c r="H311" s="229">
        <v>0</v>
      </c>
      <c r="I311" s="229">
        <v>0</v>
      </c>
      <c r="J311" s="230">
        <v>0</v>
      </c>
      <c r="K311" s="229">
        <v>0</v>
      </c>
      <c r="L311" s="229">
        <v>0</v>
      </c>
      <c r="M311" s="229">
        <v>0</v>
      </c>
      <c r="N311" s="229">
        <v>0</v>
      </c>
      <c r="O311" s="229">
        <v>116541.42</v>
      </c>
      <c r="P311" s="229">
        <v>0</v>
      </c>
      <c r="Q311" s="229">
        <v>0</v>
      </c>
      <c r="R311" s="229">
        <v>0</v>
      </c>
      <c r="S311" s="229">
        <v>0</v>
      </c>
      <c r="T311" s="229">
        <v>0</v>
      </c>
      <c r="U311" s="229">
        <v>0</v>
      </c>
      <c r="V311" s="229">
        <v>0</v>
      </c>
      <c r="W311" s="229">
        <v>0</v>
      </c>
      <c r="X311" s="229">
        <v>0</v>
      </c>
      <c r="Y311" s="229">
        <v>0</v>
      </c>
      <c r="Z311" s="229">
        <v>0</v>
      </c>
      <c r="AA311" s="229">
        <v>0</v>
      </c>
      <c r="AB311" s="229">
        <v>0</v>
      </c>
      <c r="AC311" s="229">
        <v>0</v>
      </c>
      <c r="AD311" s="229">
        <v>0</v>
      </c>
      <c r="AE311" s="229">
        <v>0</v>
      </c>
      <c r="AF311" s="229">
        <v>0</v>
      </c>
    </row>
    <row r="312" spans="1:32" ht="14.25" customHeight="1">
      <c r="A312" s="11" t="s">
        <v>289</v>
      </c>
      <c r="B312" s="11" t="s">
        <v>290</v>
      </c>
      <c r="C312" s="11" t="s">
        <v>277</v>
      </c>
      <c r="D312" s="11" t="s">
        <v>563</v>
      </c>
      <c r="E312" s="11" t="s">
        <v>291</v>
      </c>
      <c r="F312" s="229">
        <v>315312</v>
      </c>
      <c r="G312" s="229">
        <v>315312</v>
      </c>
      <c r="H312" s="229">
        <v>0</v>
      </c>
      <c r="I312" s="229">
        <v>0</v>
      </c>
      <c r="J312" s="230">
        <v>0</v>
      </c>
      <c r="K312" s="229">
        <v>0</v>
      </c>
      <c r="L312" s="229">
        <v>0</v>
      </c>
      <c r="M312" s="229">
        <v>0</v>
      </c>
      <c r="N312" s="229">
        <v>0</v>
      </c>
      <c r="O312" s="229">
        <v>0</v>
      </c>
      <c r="P312" s="229">
        <v>0</v>
      </c>
      <c r="Q312" s="229">
        <v>0</v>
      </c>
      <c r="R312" s="229">
        <v>315312</v>
      </c>
      <c r="S312" s="229">
        <v>0</v>
      </c>
      <c r="T312" s="229">
        <v>0</v>
      </c>
      <c r="U312" s="229">
        <v>0</v>
      </c>
      <c r="V312" s="229">
        <v>0</v>
      </c>
      <c r="W312" s="229">
        <v>0</v>
      </c>
      <c r="X312" s="229">
        <v>0</v>
      </c>
      <c r="Y312" s="229">
        <v>0</v>
      </c>
      <c r="Z312" s="229">
        <v>0</v>
      </c>
      <c r="AA312" s="229">
        <v>0</v>
      </c>
      <c r="AB312" s="229">
        <v>0</v>
      </c>
      <c r="AC312" s="229">
        <v>0</v>
      </c>
      <c r="AD312" s="229">
        <v>0</v>
      </c>
      <c r="AE312" s="229">
        <v>0</v>
      </c>
      <c r="AF312" s="229">
        <v>0</v>
      </c>
    </row>
  </sheetData>
  <sheetProtection formatCells="0" formatColumns="0" formatRows="0"/>
  <mergeCells count="31">
    <mergeCell ref="G5:G6"/>
    <mergeCell ref="H5:H6"/>
    <mergeCell ref="I5:I6"/>
    <mergeCell ref="A4:E4"/>
    <mergeCell ref="A5:C5"/>
    <mergeCell ref="D5:D6"/>
    <mergeCell ref="E5:E6"/>
    <mergeCell ref="F4:F6"/>
    <mergeCell ref="AD5:AD6"/>
    <mergeCell ref="S5:S6"/>
    <mergeCell ref="T5:T6"/>
    <mergeCell ref="N5:N6"/>
    <mergeCell ref="O5:O6"/>
    <mergeCell ref="P5:P6"/>
    <mergeCell ref="Q5:Q6"/>
    <mergeCell ref="AF5:AF6"/>
    <mergeCell ref="J5:J6"/>
    <mergeCell ref="K5:K6"/>
    <mergeCell ref="U5:U6"/>
    <mergeCell ref="R5:R6"/>
    <mergeCell ref="L5:L6"/>
    <mergeCell ref="M5:M6"/>
    <mergeCell ref="AE5:AE6"/>
    <mergeCell ref="V5:V6"/>
    <mergeCell ref="W5:W6"/>
    <mergeCell ref="X5:X6"/>
    <mergeCell ref="Y5:Y6"/>
    <mergeCell ref="Z5:Z6"/>
    <mergeCell ref="AA5:AA6"/>
    <mergeCell ref="AB5:AB6"/>
    <mergeCell ref="AC5:AC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E26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6" width="16.83203125" style="1" customWidth="1"/>
    <col min="7" max="33" width="13.83203125" style="1" customWidth="1"/>
    <col min="34" max="135" width="9" style="1" customWidth="1"/>
    <col min="136" max="177" width="9.1640625" style="1" customWidth="1"/>
    <col min="178" max="16384" width="9.1640625" style="1"/>
  </cols>
  <sheetData>
    <row r="1" spans="1:135" ht="14.25" customHeight="1">
      <c r="A1" s="231"/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232"/>
      <c r="AE1" s="232"/>
      <c r="AF1" s="232"/>
      <c r="AG1" s="233" t="s">
        <v>417</v>
      </c>
      <c r="AH1" s="232"/>
      <c r="AI1" s="232"/>
      <c r="AJ1" s="232"/>
      <c r="AK1" s="232"/>
      <c r="AL1" s="232"/>
      <c r="AM1" s="232"/>
      <c r="AN1" s="232"/>
      <c r="AO1" s="232"/>
      <c r="AP1" s="232"/>
      <c r="AQ1" s="232"/>
      <c r="AR1" s="232"/>
      <c r="AS1" s="232"/>
      <c r="AT1" s="232"/>
      <c r="AU1" s="232"/>
      <c r="AV1" s="232"/>
      <c r="AW1" s="232"/>
      <c r="AX1" s="232"/>
      <c r="AY1" s="232"/>
      <c r="AZ1" s="232"/>
      <c r="BA1" s="232"/>
      <c r="BB1" s="232"/>
      <c r="BC1" s="232"/>
      <c r="BD1" s="232"/>
      <c r="BE1" s="232"/>
      <c r="BF1" s="232"/>
      <c r="BG1" s="232"/>
      <c r="BH1" s="232"/>
      <c r="BI1" s="232"/>
      <c r="BJ1" s="232"/>
      <c r="BK1" s="232"/>
      <c r="BL1" s="232"/>
      <c r="BM1" s="232"/>
      <c r="BN1" s="232"/>
      <c r="BO1" s="232"/>
      <c r="BP1" s="232"/>
      <c r="BQ1" s="232"/>
      <c r="BR1" s="232"/>
      <c r="BS1" s="232"/>
      <c r="BT1" s="232"/>
      <c r="BU1" s="232"/>
      <c r="BV1" s="232"/>
      <c r="BW1" s="232"/>
      <c r="BX1" s="232"/>
      <c r="BY1" s="232"/>
      <c r="BZ1" s="232"/>
      <c r="CA1" s="232"/>
      <c r="CB1" s="232"/>
      <c r="CC1" s="232"/>
      <c r="CD1" s="232"/>
      <c r="CE1" s="232"/>
      <c r="CF1" s="232"/>
      <c r="CG1" s="232"/>
      <c r="CH1" s="232"/>
      <c r="CI1" s="232"/>
      <c r="CJ1" s="232"/>
      <c r="CK1" s="232"/>
      <c r="CL1" s="232"/>
      <c r="CM1" s="232"/>
      <c r="CN1" s="232"/>
      <c r="CO1" s="232"/>
      <c r="CP1" s="232"/>
      <c r="CQ1" s="232"/>
      <c r="CR1" s="232"/>
      <c r="CS1" s="232"/>
      <c r="CT1" s="232"/>
      <c r="CU1" s="232"/>
      <c r="CV1" s="232"/>
      <c r="CW1" s="232"/>
      <c r="CX1" s="232"/>
      <c r="CY1" s="232"/>
      <c r="CZ1" s="232"/>
      <c r="DA1" s="232"/>
      <c r="DB1" s="232"/>
      <c r="DC1" s="232"/>
      <c r="DD1" s="232"/>
      <c r="DE1" s="232"/>
      <c r="DF1" s="232"/>
      <c r="DG1" s="232"/>
      <c r="DH1" s="232"/>
      <c r="DI1" s="232"/>
      <c r="DJ1" s="232"/>
      <c r="DK1" s="232"/>
      <c r="DL1" s="232"/>
      <c r="DM1" s="232"/>
      <c r="DN1" s="232"/>
      <c r="DO1" s="232"/>
      <c r="DP1" s="232"/>
      <c r="DQ1" s="232"/>
      <c r="DR1" s="232"/>
      <c r="DS1" s="232"/>
      <c r="DT1" s="232"/>
      <c r="DU1" s="232"/>
      <c r="DV1" s="232"/>
      <c r="DW1" s="232"/>
      <c r="DX1" s="232"/>
      <c r="DY1" s="232"/>
      <c r="DZ1" s="232"/>
      <c r="EA1" s="232"/>
      <c r="EB1" s="232"/>
      <c r="EC1" s="232"/>
      <c r="ED1" s="232"/>
      <c r="EE1" s="232"/>
    </row>
    <row r="2" spans="1:135" s="3" customFormat="1" ht="20.100000000000001" customHeight="1">
      <c r="A2" s="234" t="s">
        <v>354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38"/>
      <c r="AH2" s="242"/>
      <c r="AI2" s="242"/>
      <c r="AJ2" s="242"/>
      <c r="AK2" s="242"/>
      <c r="AL2" s="242"/>
      <c r="AM2" s="242"/>
      <c r="AN2" s="242"/>
      <c r="AO2" s="242"/>
      <c r="AP2" s="242"/>
      <c r="AQ2" s="242"/>
      <c r="AR2" s="242"/>
      <c r="AS2" s="242"/>
      <c r="AT2" s="242"/>
      <c r="AU2" s="242"/>
      <c r="AV2" s="242"/>
      <c r="AW2" s="242"/>
      <c r="AX2" s="242"/>
      <c r="AY2" s="242"/>
      <c r="AZ2" s="242"/>
      <c r="BA2" s="242"/>
      <c r="BB2" s="242"/>
      <c r="BC2" s="242"/>
      <c r="BD2" s="242"/>
      <c r="BE2" s="242"/>
      <c r="BF2" s="242"/>
      <c r="BG2" s="242"/>
      <c r="BH2" s="242"/>
      <c r="BI2" s="242"/>
      <c r="BJ2" s="242"/>
      <c r="BK2" s="242"/>
      <c r="BL2" s="242"/>
      <c r="BM2" s="242"/>
      <c r="BN2" s="242"/>
      <c r="BO2" s="242"/>
      <c r="BP2" s="242"/>
      <c r="BQ2" s="242"/>
      <c r="BR2" s="242"/>
      <c r="BS2" s="242"/>
      <c r="BT2" s="242"/>
      <c r="BU2" s="242"/>
      <c r="BV2" s="242"/>
      <c r="BW2" s="242"/>
      <c r="BX2" s="242"/>
      <c r="BY2" s="242"/>
      <c r="BZ2" s="242"/>
      <c r="CA2" s="242"/>
      <c r="CB2" s="242"/>
      <c r="CC2" s="242"/>
      <c r="CD2" s="242"/>
      <c r="CE2" s="242"/>
      <c r="CF2" s="242"/>
      <c r="CG2" s="242"/>
      <c r="CH2" s="242"/>
      <c r="CI2" s="242"/>
      <c r="CJ2" s="242"/>
      <c r="CK2" s="242"/>
      <c r="CL2" s="242"/>
      <c r="CM2" s="242"/>
      <c r="CN2" s="242"/>
      <c r="CO2" s="235"/>
      <c r="CP2" s="235"/>
      <c r="CQ2" s="235"/>
      <c r="CR2" s="235"/>
      <c r="CS2" s="235"/>
      <c r="CT2" s="235"/>
      <c r="CU2" s="235"/>
      <c r="CV2" s="235"/>
      <c r="CW2" s="235"/>
      <c r="CX2" s="235"/>
      <c r="CY2" s="235"/>
      <c r="CZ2" s="235"/>
      <c r="DA2" s="235"/>
      <c r="DB2" s="235"/>
      <c r="DC2" s="235"/>
      <c r="DD2" s="235"/>
      <c r="DE2" s="235"/>
      <c r="DF2" s="235"/>
      <c r="DG2" s="235"/>
      <c r="DH2" s="235"/>
      <c r="DI2" s="235"/>
      <c r="DJ2" s="235"/>
      <c r="DK2" s="235"/>
      <c r="DL2" s="235"/>
      <c r="DM2" s="235"/>
      <c r="DN2" s="235"/>
      <c r="DO2" s="235"/>
      <c r="DP2" s="235"/>
      <c r="DQ2" s="235"/>
      <c r="DR2" s="235"/>
      <c r="DS2" s="235"/>
      <c r="DT2" s="235"/>
      <c r="DU2" s="235"/>
      <c r="DV2" s="235"/>
      <c r="DW2" s="235"/>
      <c r="DX2" s="235"/>
      <c r="DY2" s="235"/>
      <c r="DZ2" s="235"/>
      <c r="EA2" s="235"/>
      <c r="EB2" s="235"/>
      <c r="EC2" s="235"/>
      <c r="ED2" s="235"/>
      <c r="EE2" s="235"/>
    </row>
    <row r="3" spans="1:135" ht="14.25" customHeight="1">
      <c r="A3" s="232" t="s">
        <v>431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  <c r="AD3" s="232"/>
      <c r="AE3" s="232"/>
      <c r="AF3" s="232"/>
      <c r="AG3" s="236" t="s">
        <v>1</v>
      </c>
      <c r="AH3" s="232"/>
      <c r="AI3" s="232"/>
      <c r="AJ3" s="232"/>
      <c r="AK3" s="232"/>
      <c r="AL3" s="232"/>
      <c r="AM3" s="232"/>
      <c r="AN3" s="232"/>
      <c r="AO3" s="232"/>
      <c r="AP3" s="232"/>
      <c r="AQ3" s="232"/>
      <c r="AR3" s="232"/>
      <c r="AS3" s="232"/>
      <c r="AT3" s="232"/>
      <c r="AU3" s="232"/>
      <c r="AV3" s="232"/>
      <c r="AW3" s="232"/>
      <c r="AX3" s="232"/>
      <c r="AY3" s="232"/>
      <c r="AZ3" s="232"/>
      <c r="BA3" s="232"/>
      <c r="BB3" s="232"/>
      <c r="BC3" s="232"/>
      <c r="BD3" s="232"/>
      <c r="BE3" s="232"/>
      <c r="BF3" s="232"/>
      <c r="BG3" s="232"/>
      <c r="BH3" s="232"/>
      <c r="BI3" s="232"/>
      <c r="BJ3" s="232"/>
      <c r="BK3" s="232"/>
      <c r="BL3" s="232"/>
      <c r="BM3" s="232"/>
      <c r="BN3" s="232"/>
      <c r="BO3" s="232"/>
      <c r="BP3" s="232"/>
      <c r="BQ3" s="232"/>
      <c r="BR3" s="232"/>
      <c r="BS3" s="232"/>
      <c r="BT3" s="232"/>
      <c r="BU3" s="232"/>
      <c r="BV3" s="232"/>
      <c r="BW3" s="232"/>
      <c r="BX3" s="232"/>
      <c r="BY3" s="232"/>
      <c r="BZ3" s="232"/>
      <c r="CA3" s="232"/>
      <c r="CB3" s="232"/>
      <c r="CC3" s="232"/>
      <c r="CD3" s="232"/>
      <c r="CE3" s="232"/>
      <c r="CF3" s="232"/>
      <c r="CG3" s="232"/>
      <c r="CH3" s="232"/>
      <c r="CI3" s="232"/>
      <c r="CJ3" s="232"/>
      <c r="CK3" s="232"/>
      <c r="CL3" s="232"/>
      <c r="CM3" s="232"/>
      <c r="CN3" s="232"/>
      <c r="CO3" s="232"/>
      <c r="CP3" s="232"/>
      <c r="CQ3" s="232"/>
      <c r="CR3" s="232"/>
      <c r="CS3" s="232"/>
      <c r="CT3" s="232"/>
      <c r="CU3" s="232"/>
      <c r="CV3" s="232"/>
      <c r="CW3" s="232"/>
      <c r="CX3" s="232"/>
      <c r="CY3" s="232"/>
      <c r="CZ3" s="232"/>
      <c r="DA3" s="232"/>
      <c r="DB3" s="232"/>
      <c r="DC3" s="232"/>
      <c r="DD3" s="232"/>
      <c r="DE3" s="232"/>
      <c r="DF3" s="232"/>
      <c r="DG3" s="232"/>
      <c r="DH3" s="232"/>
      <c r="DI3" s="232"/>
      <c r="DJ3" s="232"/>
      <c r="DK3" s="232"/>
      <c r="DL3" s="232"/>
      <c r="DM3" s="232"/>
      <c r="DN3" s="232"/>
      <c r="DO3" s="232"/>
      <c r="DP3" s="232"/>
      <c r="DQ3" s="232"/>
      <c r="DR3" s="232"/>
      <c r="DS3" s="232"/>
      <c r="DT3" s="232"/>
      <c r="DU3" s="232"/>
      <c r="DV3" s="232"/>
      <c r="DW3" s="232"/>
      <c r="DX3" s="232"/>
      <c r="DY3" s="232"/>
      <c r="DZ3" s="232"/>
      <c r="EA3" s="232"/>
      <c r="EB3" s="232"/>
      <c r="EC3" s="232"/>
      <c r="ED3" s="232"/>
      <c r="EE3" s="232"/>
    </row>
    <row r="4" spans="1:135" ht="14.25" customHeight="1">
      <c r="A4" s="381" t="s">
        <v>56</v>
      </c>
      <c r="B4" s="381"/>
      <c r="C4" s="381"/>
      <c r="D4" s="381"/>
      <c r="E4" s="384"/>
      <c r="F4" s="239" t="s">
        <v>113</v>
      </c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239"/>
      <c r="AC4" s="241"/>
      <c r="AD4" s="239"/>
      <c r="AE4" s="239"/>
      <c r="AF4" s="239"/>
      <c r="AG4" s="239"/>
      <c r="AH4" s="237"/>
      <c r="AI4" s="237"/>
      <c r="AJ4" s="237"/>
      <c r="AK4" s="237"/>
      <c r="AL4" s="237"/>
      <c r="AM4" s="237"/>
      <c r="AN4" s="237"/>
      <c r="AO4" s="237"/>
      <c r="AP4" s="237"/>
      <c r="AQ4" s="237"/>
      <c r="AR4" s="237"/>
      <c r="AS4" s="237"/>
      <c r="AT4" s="237"/>
      <c r="AU4" s="237"/>
      <c r="AV4" s="237"/>
      <c r="AW4" s="237"/>
      <c r="AX4" s="237"/>
      <c r="AY4" s="237"/>
      <c r="AZ4" s="237"/>
      <c r="BA4" s="237"/>
      <c r="BB4" s="237"/>
      <c r="BC4" s="237"/>
      <c r="BD4" s="237"/>
      <c r="BE4" s="237"/>
      <c r="BF4" s="237"/>
      <c r="BG4" s="237"/>
      <c r="BH4" s="237"/>
      <c r="BI4" s="237"/>
      <c r="BJ4" s="237"/>
      <c r="BK4" s="237"/>
      <c r="BL4" s="237"/>
      <c r="BM4" s="237"/>
      <c r="BN4" s="237"/>
      <c r="BO4" s="237"/>
      <c r="BP4" s="237"/>
      <c r="BQ4" s="237"/>
      <c r="BR4" s="237"/>
      <c r="BS4" s="237"/>
      <c r="BT4" s="237"/>
      <c r="BU4" s="237"/>
      <c r="BV4" s="237"/>
      <c r="BW4" s="237"/>
      <c r="BX4" s="237"/>
      <c r="BY4" s="237"/>
      <c r="BZ4" s="237"/>
      <c r="CA4" s="237"/>
      <c r="CB4" s="237"/>
      <c r="CC4" s="237"/>
      <c r="CD4" s="237"/>
      <c r="CE4" s="237"/>
      <c r="CF4" s="237"/>
      <c r="CG4" s="237"/>
      <c r="CH4" s="237"/>
      <c r="CI4" s="237"/>
      <c r="CJ4" s="237"/>
      <c r="CK4" s="237"/>
      <c r="CL4" s="237"/>
      <c r="CM4" s="237"/>
      <c r="CN4" s="237"/>
      <c r="CO4" s="237"/>
      <c r="CP4" s="237"/>
      <c r="CQ4" s="237"/>
      <c r="CR4" s="237"/>
      <c r="CS4" s="237"/>
      <c r="CT4" s="237"/>
      <c r="CU4" s="237"/>
      <c r="CV4" s="237"/>
      <c r="CW4" s="237"/>
      <c r="CX4" s="237"/>
      <c r="CY4" s="237"/>
      <c r="CZ4" s="237"/>
      <c r="DA4" s="237"/>
      <c r="DB4" s="237"/>
      <c r="DC4" s="237"/>
      <c r="DD4" s="237"/>
      <c r="DE4" s="237"/>
      <c r="DF4" s="237"/>
      <c r="DG4" s="237"/>
      <c r="DH4" s="237"/>
      <c r="DI4" s="237"/>
      <c r="DJ4" s="237"/>
      <c r="DK4" s="237"/>
      <c r="DL4" s="237"/>
      <c r="DM4" s="237"/>
      <c r="DN4" s="237"/>
      <c r="DO4" s="237"/>
      <c r="DP4" s="237"/>
      <c r="DQ4" s="237"/>
      <c r="DR4" s="237"/>
      <c r="DS4" s="237"/>
      <c r="DT4" s="237"/>
      <c r="DU4" s="237"/>
      <c r="DV4" s="237"/>
      <c r="DW4" s="237"/>
      <c r="DX4" s="237"/>
      <c r="DY4" s="237"/>
      <c r="DZ4" s="237"/>
      <c r="EA4" s="237"/>
      <c r="EB4" s="237"/>
      <c r="EC4" s="237"/>
      <c r="ED4" s="237"/>
      <c r="EE4" s="237"/>
    </row>
    <row r="5" spans="1:135" ht="14.25" customHeight="1">
      <c r="A5" s="381" t="s">
        <v>46</v>
      </c>
      <c r="B5" s="381"/>
      <c r="C5" s="381"/>
      <c r="D5" s="381" t="s">
        <v>47</v>
      </c>
      <c r="E5" s="381" t="s">
        <v>60</v>
      </c>
      <c r="F5" s="424" t="s">
        <v>49</v>
      </c>
      <c r="G5" s="424" t="s">
        <v>133</v>
      </c>
      <c r="H5" s="424" t="s">
        <v>134</v>
      </c>
      <c r="I5" s="424" t="s">
        <v>135</v>
      </c>
      <c r="J5" s="424" t="s">
        <v>136</v>
      </c>
      <c r="K5" s="424" t="s">
        <v>137</v>
      </c>
      <c r="L5" s="424" t="s">
        <v>138</v>
      </c>
      <c r="M5" s="424" t="s">
        <v>139</v>
      </c>
      <c r="N5" s="424" t="s">
        <v>140</v>
      </c>
      <c r="O5" s="424" t="s">
        <v>141</v>
      </c>
      <c r="P5" s="424" t="s">
        <v>142</v>
      </c>
      <c r="Q5" s="424" t="s">
        <v>143</v>
      </c>
      <c r="R5" s="424" t="s">
        <v>144</v>
      </c>
      <c r="S5" s="424" t="s">
        <v>145</v>
      </c>
      <c r="T5" s="424" t="s">
        <v>146</v>
      </c>
      <c r="U5" s="424" t="s">
        <v>147</v>
      </c>
      <c r="V5" s="424" t="s">
        <v>148</v>
      </c>
      <c r="W5" s="424" t="s">
        <v>149</v>
      </c>
      <c r="X5" s="424" t="s">
        <v>150</v>
      </c>
      <c r="Y5" s="424" t="s">
        <v>151</v>
      </c>
      <c r="Z5" s="426" t="s">
        <v>152</v>
      </c>
      <c r="AA5" s="428" t="s">
        <v>153</v>
      </c>
      <c r="AB5" s="424" t="s">
        <v>154</v>
      </c>
      <c r="AC5" s="424" t="s">
        <v>155</v>
      </c>
      <c r="AD5" s="424" t="s">
        <v>156</v>
      </c>
      <c r="AE5" s="424" t="s">
        <v>157</v>
      </c>
      <c r="AF5" s="424" t="s">
        <v>158</v>
      </c>
      <c r="AG5" s="424" t="s">
        <v>159</v>
      </c>
      <c r="AH5" s="237"/>
      <c r="AI5" s="237"/>
      <c r="AJ5" s="237"/>
      <c r="AK5" s="237"/>
      <c r="AL5" s="237"/>
      <c r="AM5" s="237"/>
      <c r="AN5" s="237"/>
      <c r="AO5" s="237"/>
      <c r="AP5" s="237"/>
      <c r="AQ5" s="237"/>
      <c r="AR5" s="237"/>
      <c r="AS5" s="237"/>
      <c r="AT5" s="237"/>
      <c r="AU5" s="237"/>
      <c r="AV5" s="237"/>
      <c r="AW5" s="237"/>
      <c r="AX5" s="237"/>
      <c r="AY5" s="237"/>
      <c r="AZ5" s="237"/>
      <c r="BA5" s="237"/>
      <c r="BB5" s="237"/>
      <c r="BC5" s="237"/>
      <c r="BD5" s="237"/>
      <c r="BE5" s="237"/>
      <c r="BF5" s="237"/>
      <c r="BG5" s="237"/>
      <c r="BH5" s="237"/>
      <c r="BI5" s="237"/>
      <c r="BJ5" s="237"/>
      <c r="BK5" s="237"/>
      <c r="BL5" s="237"/>
      <c r="BM5" s="237"/>
      <c r="BN5" s="237"/>
      <c r="BO5" s="237"/>
      <c r="BP5" s="237"/>
      <c r="BQ5" s="237"/>
      <c r="BR5" s="237"/>
      <c r="BS5" s="237"/>
      <c r="BT5" s="237"/>
      <c r="BU5" s="237"/>
      <c r="BV5" s="237"/>
      <c r="BW5" s="237"/>
      <c r="BX5" s="237"/>
      <c r="BY5" s="237"/>
      <c r="BZ5" s="237"/>
      <c r="CA5" s="237"/>
      <c r="CB5" s="237"/>
      <c r="CC5" s="237"/>
      <c r="CD5" s="237"/>
      <c r="CE5" s="237"/>
      <c r="CF5" s="237"/>
      <c r="CG5" s="237"/>
      <c r="CH5" s="237"/>
      <c r="CI5" s="237"/>
      <c r="CJ5" s="237"/>
      <c r="CK5" s="237"/>
      <c r="CL5" s="237"/>
      <c r="CM5" s="237"/>
      <c r="CN5" s="237"/>
      <c r="CO5" s="237"/>
      <c r="CP5" s="237"/>
      <c r="CQ5" s="237"/>
      <c r="CR5" s="237"/>
      <c r="CS5" s="237"/>
      <c r="CT5" s="237"/>
      <c r="CU5" s="237"/>
      <c r="CV5" s="237"/>
      <c r="CW5" s="237"/>
      <c r="CX5" s="237"/>
      <c r="CY5" s="237"/>
      <c r="CZ5" s="237"/>
      <c r="DA5" s="237"/>
      <c r="DB5" s="237"/>
      <c r="DC5" s="237"/>
      <c r="DD5" s="237"/>
      <c r="DE5" s="237"/>
      <c r="DF5" s="237"/>
      <c r="DG5" s="237"/>
      <c r="DH5" s="237"/>
      <c r="DI5" s="237"/>
      <c r="DJ5" s="237"/>
      <c r="DK5" s="237"/>
      <c r="DL5" s="237"/>
      <c r="DM5" s="237"/>
      <c r="DN5" s="237"/>
      <c r="DO5" s="237"/>
      <c r="DP5" s="237"/>
      <c r="DQ5" s="237"/>
      <c r="DR5" s="237"/>
      <c r="DS5" s="237"/>
      <c r="DT5" s="237"/>
      <c r="DU5" s="237"/>
      <c r="DV5" s="237"/>
      <c r="DW5" s="237"/>
      <c r="DX5" s="237"/>
      <c r="DY5" s="237"/>
      <c r="DZ5" s="237"/>
      <c r="EA5" s="237"/>
      <c r="EB5" s="237"/>
      <c r="EC5" s="237"/>
      <c r="ED5" s="237"/>
      <c r="EE5" s="237"/>
    </row>
    <row r="6" spans="1:135" ht="14.25" customHeight="1">
      <c r="A6" s="240" t="s">
        <v>50</v>
      </c>
      <c r="B6" s="240" t="s">
        <v>51</v>
      </c>
      <c r="C6" s="240" t="s">
        <v>52</v>
      </c>
      <c r="D6" s="381"/>
      <c r="E6" s="381"/>
      <c r="F6" s="425"/>
      <c r="G6" s="425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  <c r="T6" s="425"/>
      <c r="U6" s="425"/>
      <c r="V6" s="425"/>
      <c r="W6" s="425"/>
      <c r="X6" s="425"/>
      <c r="Y6" s="425"/>
      <c r="Z6" s="427"/>
      <c r="AA6" s="429"/>
      <c r="AB6" s="425"/>
      <c r="AC6" s="425"/>
      <c r="AD6" s="425"/>
      <c r="AE6" s="425"/>
      <c r="AF6" s="425"/>
      <c r="AG6" s="425"/>
      <c r="AH6" s="232"/>
      <c r="AI6" s="232"/>
      <c r="AJ6" s="232"/>
      <c r="AK6" s="232"/>
      <c r="AL6" s="232"/>
      <c r="AM6" s="232"/>
      <c r="AN6" s="232"/>
      <c r="AO6" s="232"/>
      <c r="AP6" s="232"/>
      <c r="AQ6" s="232"/>
      <c r="AR6" s="232"/>
      <c r="AS6" s="232"/>
      <c r="AT6" s="232"/>
      <c r="AU6" s="232"/>
      <c r="AV6" s="232"/>
      <c r="AW6" s="232"/>
      <c r="AX6" s="232"/>
      <c r="AY6" s="232"/>
      <c r="AZ6" s="232"/>
      <c r="BA6" s="232"/>
      <c r="BB6" s="232"/>
      <c r="BC6" s="232"/>
      <c r="BD6" s="232"/>
      <c r="BE6" s="232"/>
      <c r="BF6" s="232"/>
      <c r="BG6" s="232"/>
      <c r="BH6" s="232"/>
      <c r="BI6" s="232"/>
      <c r="BJ6" s="232"/>
      <c r="BK6" s="232"/>
      <c r="BL6" s="232"/>
      <c r="BM6" s="232"/>
      <c r="BN6" s="232"/>
      <c r="BO6" s="232"/>
      <c r="BP6" s="232"/>
      <c r="BQ6" s="232"/>
      <c r="BR6" s="232"/>
      <c r="BS6" s="232"/>
      <c r="BT6" s="232"/>
      <c r="BU6" s="232"/>
      <c r="BV6" s="232"/>
      <c r="BW6" s="232"/>
      <c r="BX6" s="232"/>
      <c r="BY6" s="232"/>
      <c r="BZ6" s="232"/>
      <c r="CA6" s="232"/>
      <c r="CB6" s="232"/>
      <c r="CC6" s="232"/>
      <c r="CD6" s="232"/>
      <c r="CE6" s="232"/>
      <c r="CF6" s="232"/>
      <c r="CG6" s="232"/>
      <c r="CH6" s="232"/>
      <c r="CI6" s="232"/>
      <c r="CJ6" s="232"/>
      <c r="CK6" s="232"/>
      <c r="CL6" s="232"/>
      <c r="CM6" s="232"/>
      <c r="CN6" s="232"/>
      <c r="CO6" s="232"/>
      <c r="CP6" s="232"/>
      <c r="CQ6" s="232"/>
      <c r="CR6" s="232"/>
      <c r="CS6" s="232"/>
      <c r="CT6" s="232"/>
      <c r="CU6" s="232"/>
      <c r="CV6" s="232"/>
      <c r="CW6" s="232"/>
      <c r="CX6" s="232"/>
      <c r="CY6" s="232"/>
      <c r="CZ6" s="232"/>
      <c r="DA6" s="232"/>
      <c r="DB6" s="232"/>
      <c r="DC6" s="232"/>
      <c r="DD6" s="232"/>
      <c r="DE6" s="232"/>
      <c r="DF6" s="232"/>
      <c r="DG6" s="232"/>
      <c r="DH6" s="232"/>
      <c r="DI6" s="232"/>
      <c r="DJ6" s="232"/>
      <c r="DK6" s="232"/>
      <c r="DL6" s="232"/>
      <c r="DM6" s="232"/>
      <c r="DN6" s="232"/>
      <c r="DO6" s="232"/>
      <c r="DP6" s="232"/>
      <c r="DQ6" s="232"/>
      <c r="DR6" s="232"/>
      <c r="DS6" s="232"/>
      <c r="DT6" s="232"/>
      <c r="DU6" s="232"/>
      <c r="DV6" s="232"/>
      <c r="DW6" s="232"/>
      <c r="DX6" s="232"/>
      <c r="DY6" s="232"/>
      <c r="DZ6" s="232"/>
      <c r="EA6" s="232"/>
      <c r="EB6" s="232"/>
      <c r="EC6" s="232"/>
      <c r="ED6" s="232"/>
      <c r="EE6" s="232"/>
    </row>
    <row r="7" spans="1:135" s="231" customFormat="1" ht="14.25" customHeight="1">
      <c r="A7" s="11"/>
      <c r="B7" s="11"/>
      <c r="C7" s="11"/>
      <c r="D7" s="11"/>
      <c r="E7" s="11" t="s">
        <v>45</v>
      </c>
      <c r="F7" s="243">
        <f t="shared" ref="F7:AG7" si="0">F8</f>
        <v>10896770.039999999</v>
      </c>
      <c r="G7" s="243">
        <f t="shared" si="0"/>
        <v>614000</v>
      </c>
      <c r="H7" s="243">
        <f t="shared" si="0"/>
        <v>130200</v>
      </c>
      <c r="I7" s="243">
        <f t="shared" si="0"/>
        <v>0</v>
      </c>
      <c r="J7" s="243">
        <f t="shared" si="0"/>
        <v>0</v>
      </c>
      <c r="K7" s="243">
        <f t="shared" si="0"/>
        <v>13300</v>
      </c>
      <c r="L7" s="243">
        <f t="shared" si="0"/>
        <v>50000</v>
      </c>
      <c r="M7" s="243">
        <f t="shared" si="0"/>
        <v>87200</v>
      </c>
      <c r="N7" s="243">
        <f t="shared" si="0"/>
        <v>0</v>
      </c>
      <c r="O7" s="243">
        <f t="shared" si="0"/>
        <v>0</v>
      </c>
      <c r="P7" s="243">
        <f t="shared" si="0"/>
        <v>634400</v>
      </c>
      <c r="Q7" s="243">
        <f t="shared" si="0"/>
        <v>0</v>
      </c>
      <c r="R7" s="243">
        <f t="shared" si="0"/>
        <v>50500</v>
      </c>
      <c r="S7" s="243">
        <f t="shared" si="0"/>
        <v>0</v>
      </c>
      <c r="T7" s="243">
        <f t="shared" si="0"/>
        <v>0</v>
      </c>
      <c r="U7" s="243">
        <f t="shared" si="0"/>
        <v>0</v>
      </c>
      <c r="V7" s="243">
        <f t="shared" si="0"/>
        <v>10000</v>
      </c>
      <c r="W7" s="243">
        <f t="shared" si="0"/>
        <v>2000</v>
      </c>
      <c r="X7" s="243">
        <f t="shared" si="0"/>
        <v>0</v>
      </c>
      <c r="Y7" s="243">
        <f t="shared" si="0"/>
        <v>0</v>
      </c>
      <c r="Z7" s="243">
        <f t="shared" si="0"/>
        <v>5844380.04</v>
      </c>
      <c r="AA7" s="243">
        <f t="shared" si="0"/>
        <v>0</v>
      </c>
      <c r="AB7" s="243">
        <f t="shared" si="0"/>
        <v>134000</v>
      </c>
      <c r="AC7" s="243">
        <f t="shared" si="0"/>
        <v>31000</v>
      </c>
      <c r="AD7" s="243">
        <f t="shared" si="0"/>
        <v>74600</v>
      </c>
      <c r="AE7" s="243">
        <f t="shared" si="0"/>
        <v>129600</v>
      </c>
      <c r="AF7" s="243">
        <f t="shared" si="0"/>
        <v>0</v>
      </c>
      <c r="AG7" s="243">
        <f t="shared" si="0"/>
        <v>3091590</v>
      </c>
      <c r="AH7" s="232"/>
      <c r="AI7" s="232"/>
      <c r="AJ7" s="232"/>
      <c r="AK7" s="232"/>
      <c r="AL7" s="232"/>
      <c r="AM7" s="232"/>
      <c r="AN7" s="232"/>
      <c r="AO7" s="232"/>
      <c r="AP7" s="232"/>
      <c r="AQ7" s="232"/>
      <c r="AR7" s="232"/>
      <c r="AS7" s="232"/>
      <c r="AT7" s="232"/>
      <c r="AU7" s="232"/>
      <c r="AV7" s="232"/>
      <c r="AW7" s="232"/>
      <c r="AX7" s="232"/>
      <c r="AY7" s="232"/>
      <c r="AZ7" s="232"/>
      <c r="BA7" s="232"/>
      <c r="BB7" s="232"/>
      <c r="BC7" s="232"/>
      <c r="BD7" s="232"/>
      <c r="BE7" s="232"/>
      <c r="BF7" s="232"/>
      <c r="BG7" s="232"/>
      <c r="BH7" s="232"/>
      <c r="BI7" s="232"/>
      <c r="BJ7" s="232"/>
      <c r="BK7" s="232"/>
      <c r="BL7" s="232"/>
      <c r="BM7" s="232"/>
      <c r="BN7" s="232"/>
      <c r="BO7" s="232"/>
      <c r="BP7" s="232"/>
      <c r="BQ7" s="232"/>
      <c r="BR7" s="232"/>
      <c r="BS7" s="232"/>
      <c r="BT7" s="232"/>
      <c r="BU7" s="232"/>
      <c r="BV7" s="232"/>
      <c r="BW7" s="232"/>
      <c r="BX7" s="232"/>
      <c r="BY7" s="232"/>
      <c r="BZ7" s="232"/>
      <c r="CA7" s="232"/>
      <c r="CB7" s="232"/>
      <c r="CC7" s="232"/>
      <c r="CD7" s="232"/>
      <c r="CE7" s="232"/>
      <c r="CF7" s="232"/>
      <c r="CG7" s="232"/>
      <c r="CH7" s="232"/>
      <c r="CI7" s="232"/>
      <c r="CJ7" s="232"/>
      <c r="CK7" s="232"/>
      <c r="CL7" s="232"/>
      <c r="CM7" s="232"/>
      <c r="CN7" s="232"/>
      <c r="CO7" s="232"/>
      <c r="CP7" s="232"/>
      <c r="CQ7" s="232"/>
      <c r="CR7" s="232"/>
      <c r="CS7" s="232"/>
      <c r="CT7" s="232"/>
      <c r="CU7" s="232"/>
      <c r="CV7" s="232"/>
      <c r="CW7" s="232"/>
      <c r="CX7" s="232"/>
      <c r="CY7" s="232"/>
      <c r="CZ7" s="232"/>
      <c r="DA7" s="232"/>
      <c r="DB7" s="232"/>
      <c r="DC7" s="232"/>
      <c r="DD7" s="232"/>
      <c r="DE7" s="232"/>
      <c r="DF7" s="232"/>
      <c r="DG7" s="232"/>
      <c r="DH7" s="232"/>
      <c r="DI7" s="232"/>
      <c r="DJ7" s="232"/>
      <c r="DK7" s="232"/>
      <c r="DL7" s="232"/>
      <c r="DM7" s="232"/>
      <c r="DN7" s="232"/>
      <c r="DO7" s="232"/>
      <c r="DP7" s="232"/>
      <c r="DQ7" s="232"/>
      <c r="DR7" s="232"/>
      <c r="DS7" s="232"/>
      <c r="DT7" s="232"/>
      <c r="DU7" s="232"/>
      <c r="DV7" s="232"/>
      <c r="DW7" s="232"/>
      <c r="DX7" s="232"/>
      <c r="DY7" s="232"/>
      <c r="DZ7" s="232"/>
      <c r="EA7" s="232"/>
      <c r="EB7" s="232"/>
      <c r="EC7" s="232"/>
      <c r="ED7" s="232"/>
      <c r="EE7" s="232"/>
    </row>
    <row r="8" spans="1:135" ht="14.25" customHeight="1">
      <c r="A8" s="11"/>
      <c r="B8" s="11"/>
      <c r="C8" s="11"/>
      <c r="D8" s="11" t="s">
        <v>314</v>
      </c>
      <c r="E8" s="11" t="s">
        <v>432</v>
      </c>
      <c r="F8" s="243">
        <f t="shared" ref="F8:AG8" si="1">F9+F14+F17+F20+F23+F25</f>
        <v>10896770.039999999</v>
      </c>
      <c r="G8" s="243">
        <f t="shared" si="1"/>
        <v>614000</v>
      </c>
      <c r="H8" s="243">
        <f t="shared" si="1"/>
        <v>130200</v>
      </c>
      <c r="I8" s="243">
        <f t="shared" si="1"/>
        <v>0</v>
      </c>
      <c r="J8" s="243">
        <f t="shared" si="1"/>
        <v>0</v>
      </c>
      <c r="K8" s="243">
        <f t="shared" si="1"/>
        <v>13300</v>
      </c>
      <c r="L8" s="243">
        <f t="shared" si="1"/>
        <v>50000</v>
      </c>
      <c r="M8" s="243">
        <f t="shared" si="1"/>
        <v>87200</v>
      </c>
      <c r="N8" s="243">
        <f t="shared" si="1"/>
        <v>0</v>
      </c>
      <c r="O8" s="243">
        <f t="shared" si="1"/>
        <v>0</v>
      </c>
      <c r="P8" s="243">
        <f t="shared" si="1"/>
        <v>634400</v>
      </c>
      <c r="Q8" s="243">
        <f t="shared" si="1"/>
        <v>0</v>
      </c>
      <c r="R8" s="243">
        <f t="shared" si="1"/>
        <v>50500</v>
      </c>
      <c r="S8" s="243">
        <f t="shared" si="1"/>
        <v>0</v>
      </c>
      <c r="T8" s="243">
        <f t="shared" si="1"/>
        <v>0</v>
      </c>
      <c r="U8" s="243">
        <f t="shared" si="1"/>
        <v>0</v>
      </c>
      <c r="V8" s="243">
        <f t="shared" si="1"/>
        <v>10000</v>
      </c>
      <c r="W8" s="243">
        <f t="shared" si="1"/>
        <v>2000</v>
      </c>
      <c r="X8" s="243">
        <f t="shared" si="1"/>
        <v>0</v>
      </c>
      <c r="Y8" s="243">
        <f t="shared" si="1"/>
        <v>0</v>
      </c>
      <c r="Z8" s="243">
        <f t="shared" si="1"/>
        <v>5844380.04</v>
      </c>
      <c r="AA8" s="243">
        <f t="shared" si="1"/>
        <v>0</v>
      </c>
      <c r="AB8" s="243">
        <f t="shared" si="1"/>
        <v>134000</v>
      </c>
      <c r="AC8" s="243">
        <f t="shared" si="1"/>
        <v>31000</v>
      </c>
      <c r="AD8" s="243">
        <f t="shared" si="1"/>
        <v>74600</v>
      </c>
      <c r="AE8" s="243">
        <f t="shared" si="1"/>
        <v>129600</v>
      </c>
      <c r="AF8" s="243">
        <f t="shared" si="1"/>
        <v>0</v>
      </c>
      <c r="AG8" s="243">
        <f t="shared" si="1"/>
        <v>3091590</v>
      </c>
      <c r="AH8" s="232"/>
      <c r="AI8" s="232"/>
      <c r="AJ8" s="232"/>
      <c r="AK8" s="232"/>
      <c r="AL8" s="232"/>
      <c r="AM8" s="232"/>
      <c r="AN8" s="232"/>
      <c r="AO8" s="232"/>
      <c r="AP8" s="232"/>
      <c r="AQ8" s="232"/>
      <c r="AR8" s="232"/>
      <c r="AS8" s="232"/>
      <c r="AT8" s="232"/>
      <c r="AU8" s="232"/>
      <c r="AV8" s="232"/>
      <c r="AW8" s="232"/>
      <c r="AX8" s="232"/>
      <c r="AY8" s="232"/>
      <c r="AZ8" s="232"/>
      <c r="BA8" s="232"/>
      <c r="BB8" s="232"/>
      <c r="BC8" s="232"/>
      <c r="BD8" s="232"/>
      <c r="BE8" s="232"/>
      <c r="BF8" s="232"/>
      <c r="BG8" s="232"/>
      <c r="BH8" s="232"/>
      <c r="BI8" s="232"/>
      <c r="BJ8" s="232"/>
      <c r="BK8" s="232"/>
      <c r="BL8" s="232"/>
      <c r="BM8" s="232"/>
      <c r="BN8" s="232"/>
      <c r="BO8" s="232"/>
      <c r="BP8" s="232"/>
      <c r="BQ8" s="232"/>
      <c r="BR8" s="232"/>
      <c r="BS8" s="232"/>
      <c r="BT8" s="232"/>
      <c r="BU8" s="232"/>
      <c r="BV8" s="232"/>
      <c r="BW8" s="232"/>
      <c r="BX8" s="232"/>
      <c r="BY8" s="232"/>
      <c r="BZ8" s="232"/>
      <c r="CA8" s="232"/>
      <c r="CB8" s="232"/>
      <c r="CC8" s="232"/>
      <c r="CD8" s="232"/>
      <c r="CE8" s="232"/>
      <c r="CF8" s="232"/>
      <c r="CG8" s="232"/>
      <c r="CH8" s="232"/>
      <c r="CI8" s="232"/>
      <c r="CJ8" s="232"/>
      <c r="CK8" s="232"/>
      <c r="CL8" s="232"/>
      <c r="CM8" s="232"/>
      <c r="CN8" s="232"/>
      <c r="CO8" s="232"/>
      <c r="CP8" s="232"/>
      <c r="CQ8" s="232"/>
      <c r="CR8" s="232"/>
      <c r="CS8" s="232"/>
      <c r="CT8" s="232"/>
      <c r="CU8" s="232"/>
      <c r="CV8" s="232"/>
      <c r="CW8" s="232"/>
      <c r="CX8" s="232"/>
      <c r="CY8" s="232"/>
      <c r="CZ8" s="232"/>
      <c r="DA8" s="232"/>
      <c r="DB8" s="232"/>
      <c r="DC8" s="232"/>
      <c r="DD8" s="232"/>
      <c r="DE8" s="232"/>
      <c r="DF8" s="232"/>
      <c r="DG8" s="232"/>
      <c r="DH8" s="232"/>
      <c r="DI8" s="232"/>
      <c r="DJ8" s="232"/>
      <c r="DK8" s="232"/>
      <c r="DL8" s="232"/>
      <c r="DM8" s="232"/>
      <c r="DN8" s="232"/>
      <c r="DO8" s="232"/>
      <c r="DP8" s="232"/>
      <c r="DQ8" s="232"/>
      <c r="DR8" s="232"/>
      <c r="DS8" s="232"/>
      <c r="DT8" s="232"/>
      <c r="DU8" s="232"/>
      <c r="DV8" s="232"/>
      <c r="DW8" s="232"/>
      <c r="DX8" s="232"/>
      <c r="DY8" s="232"/>
      <c r="DZ8" s="232"/>
      <c r="EA8" s="232"/>
      <c r="EB8" s="232"/>
      <c r="EC8" s="232"/>
      <c r="ED8" s="232"/>
      <c r="EE8" s="232"/>
    </row>
    <row r="9" spans="1:135" ht="14.25" customHeight="1">
      <c r="A9" s="11"/>
      <c r="B9" s="11"/>
      <c r="C9" s="11"/>
      <c r="D9" s="11" t="s">
        <v>433</v>
      </c>
      <c r="E9" s="11" t="s">
        <v>434</v>
      </c>
      <c r="F9" s="243">
        <f t="shared" ref="F9:AG9" si="2">SUM(F10:F13)</f>
        <v>9097370.0399999991</v>
      </c>
      <c r="G9" s="243">
        <f t="shared" si="2"/>
        <v>387000</v>
      </c>
      <c r="H9" s="243">
        <f t="shared" si="2"/>
        <v>0</v>
      </c>
      <c r="I9" s="243">
        <f t="shared" si="2"/>
        <v>0</v>
      </c>
      <c r="J9" s="243">
        <f t="shared" si="2"/>
        <v>0</v>
      </c>
      <c r="K9" s="243">
        <f t="shared" si="2"/>
        <v>3000</v>
      </c>
      <c r="L9" s="243">
        <f t="shared" si="2"/>
        <v>40000</v>
      </c>
      <c r="M9" s="243">
        <f t="shared" si="2"/>
        <v>56000</v>
      </c>
      <c r="N9" s="243">
        <f t="shared" si="2"/>
        <v>0</v>
      </c>
      <c r="O9" s="243">
        <f t="shared" si="2"/>
        <v>0</v>
      </c>
      <c r="P9" s="243">
        <f t="shared" si="2"/>
        <v>323000</v>
      </c>
      <c r="Q9" s="243">
        <f t="shared" si="2"/>
        <v>0</v>
      </c>
      <c r="R9" s="243">
        <f t="shared" si="2"/>
        <v>0</v>
      </c>
      <c r="S9" s="243">
        <f t="shared" si="2"/>
        <v>0</v>
      </c>
      <c r="T9" s="243">
        <f t="shared" si="2"/>
        <v>0</v>
      </c>
      <c r="U9" s="243">
        <f t="shared" si="2"/>
        <v>0</v>
      </c>
      <c r="V9" s="243">
        <f t="shared" si="2"/>
        <v>10000</v>
      </c>
      <c r="W9" s="243">
        <f t="shared" si="2"/>
        <v>0</v>
      </c>
      <c r="X9" s="243">
        <f t="shared" si="2"/>
        <v>0</v>
      </c>
      <c r="Y9" s="243">
        <f t="shared" si="2"/>
        <v>0</v>
      </c>
      <c r="Z9" s="243">
        <f t="shared" si="2"/>
        <v>5152380.04</v>
      </c>
      <c r="AA9" s="243">
        <f t="shared" si="2"/>
        <v>0</v>
      </c>
      <c r="AB9" s="243">
        <f t="shared" si="2"/>
        <v>60000</v>
      </c>
      <c r="AC9" s="243">
        <f t="shared" si="2"/>
        <v>0</v>
      </c>
      <c r="AD9" s="243">
        <f t="shared" si="2"/>
        <v>0</v>
      </c>
      <c r="AE9" s="243">
        <f t="shared" si="2"/>
        <v>129600</v>
      </c>
      <c r="AF9" s="243">
        <f t="shared" si="2"/>
        <v>0</v>
      </c>
      <c r="AG9" s="243">
        <f t="shared" si="2"/>
        <v>2936390</v>
      </c>
      <c r="AH9" s="232"/>
      <c r="AI9" s="232"/>
      <c r="AJ9" s="232"/>
      <c r="AK9" s="232"/>
      <c r="AL9" s="232"/>
      <c r="AM9" s="232"/>
      <c r="AN9" s="232"/>
      <c r="AO9" s="232"/>
      <c r="AP9" s="232"/>
      <c r="AQ9" s="232"/>
      <c r="AR9" s="232"/>
      <c r="AS9" s="232"/>
      <c r="AT9" s="232"/>
      <c r="AU9" s="232"/>
      <c r="AV9" s="232"/>
      <c r="AW9" s="232"/>
      <c r="AX9" s="232"/>
      <c r="AY9" s="232"/>
      <c r="AZ9" s="232"/>
      <c r="BA9" s="232"/>
      <c r="BB9" s="232"/>
      <c r="BC9" s="232"/>
      <c r="BD9" s="232"/>
      <c r="BE9" s="232"/>
      <c r="BF9" s="232"/>
      <c r="BG9" s="232"/>
      <c r="BH9" s="232"/>
      <c r="BI9" s="232"/>
      <c r="BJ9" s="232"/>
      <c r="BK9" s="232"/>
      <c r="BL9" s="232"/>
      <c r="BM9" s="232"/>
      <c r="BN9" s="232"/>
      <c r="BO9" s="232"/>
      <c r="BP9" s="232"/>
      <c r="BQ9" s="232"/>
      <c r="BR9" s="232"/>
      <c r="BS9" s="232"/>
      <c r="BT9" s="232"/>
      <c r="BU9" s="232"/>
      <c r="BV9" s="232"/>
      <c r="BW9" s="232"/>
      <c r="BX9" s="232"/>
      <c r="BY9" s="232"/>
      <c r="BZ9" s="232"/>
      <c r="CA9" s="232"/>
      <c r="CB9" s="232"/>
      <c r="CC9" s="232"/>
      <c r="CD9" s="232"/>
      <c r="CE9" s="232"/>
      <c r="CF9" s="232"/>
      <c r="CG9" s="232"/>
      <c r="CH9" s="232"/>
      <c r="CI9" s="232"/>
      <c r="CJ9" s="232"/>
      <c r="CK9" s="232"/>
      <c r="CL9" s="232"/>
      <c r="CM9" s="232"/>
      <c r="CN9" s="232"/>
      <c r="CO9" s="232"/>
      <c r="CP9" s="232"/>
      <c r="CQ9" s="232"/>
      <c r="CR9" s="232"/>
      <c r="CS9" s="232"/>
      <c r="CT9" s="232"/>
      <c r="CU9" s="232"/>
      <c r="CV9" s="232"/>
      <c r="CW9" s="232"/>
      <c r="CX9" s="232"/>
      <c r="CY9" s="232"/>
      <c r="CZ9" s="232"/>
      <c r="DA9" s="232"/>
      <c r="DB9" s="232"/>
      <c r="DC9" s="232"/>
      <c r="DD9" s="232"/>
      <c r="DE9" s="232"/>
      <c r="DF9" s="232"/>
      <c r="DG9" s="232"/>
      <c r="DH9" s="232"/>
      <c r="DI9" s="232"/>
      <c r="DJ9" s="232"/>
      <c r="DK9" s="232"/>
      <c r="DL9" s="232"/>
      <c r="DM9" s="232"/>
      <c r="DN9" s="232"/>
      <c r="DO9" s="232"/>
      <c r="DP9" s="232"/>
      <c r="DQ9" s="232"/>
      <c r="DR9" s="232"/>
      <c r="DS9" s="232"/>
      <c r="DT9" s="232"/>
      <c r="DU9" s="232"/>
      <c r="DV9" s="232"/>
      <c r="DW9" s="232"/>
      <c r="DX9" s="232"/>
      <c r="DY9" s="232"/>
      <c r="DZ9" s="232"/>
      <c r="EA9" s="232"/>
      <c r="EB9" s="232"/>
      <c r="EC9" s="232"/>
      <c r="ED9" s="232"/>
      <c r="EE9" s="232"/>
    </row>
    <row r="10" spans="1:135" ht="14.25" customHeight="1">
      <c r="A10" s="11" t="s">
        <v>435</v>
      </c>
      <c r="B10" s="11" t="s">
        <v>277</v>
      </c>
      <c r="C10" s="11" t="s">
        <v>277</v>
      </c>
      <c r="D10" s="11" t="s">
        <v>436</v>
      </c>
      <c r="E10" s="11" t="s">
        <v>437</v>
      </c>
      <c r="F10" s="243">
        <v>442080.04</v>
      </c>
      <c r="G10" s="243">
        <v>70000</v>
      </c>
      <c r="H10" s="243">
        <v>0</v>
      </c>
      <c r="I10" s="243">
        <v>0</v>
      </c>
      <c r="J10" s="243">
        <v>0</v>
      </c>
      <c r="K10" s="243">
        <v>3000</v>
      </c>
      <c r="L10" s="243">
        <v>20000</v>
      </c>
      <c r="M10" s="243">
        <v>36000</v>
      </c>
      <c r="N10" s="243">
        <v>0</v>
      </c>
      <c r="O10" s="243">
        <v>0</v>
      </c>
      <c r="P10" s="243">
        <v>30000</v>
      </c>
      <c r="Q10" s="243">
        <v>0</v>
      </c>
      <c r="R10" s="243">
        <v>0</v>
      </c>
      <c r="S10" s="243">
        <v>0</v>
      </c>
      <c r="T10" s="243">
        <v>0</v>
      </c>
      <c r="U10" s="243">
        <v>0</v>
      </c>
      <c r="V10" s="243">
        <v>5000</v>
      </c>
      <c r="W10" s="243">
        <v>0</v>
      </c>
      <c r="X10" s="243">
        <v>0</v>
      </c>
      <c r="Y10" s="243">
        <v>0</v>
      </c>
      <c r="Z10" s="243">
        <v>57480.04</v>
      </c>
      <c r="AA10" s="243">
        <v>0</v>
      </c>
      <c r="AB10" s="243">
        <v>60000</v>
      </c>
      <c r="AC10" s="243">
        <v>0</v>
      </c>
      <c r="AD10" s="243">
        <v>0</v>
      </c>
      <c r="AE10" s="243">
        <v>129600</v>
      </c>
      <c r="AF10" s="243">
        <v>0</v>
      </c>
      <c r="AG10" s="243">
        <v>31000</v>
      </c>
      <c r="AH10" s="232"/>
      <c r="AI10" s="232"/>
      <c r="AJ10" s="232"/>
      <c r="AK10" s="232"/>
      <c r="AL10" s="232"/>
      <c r="AM10" s="232"/>
      <c r="AN10" s="232"/>
      <c r="AO10" s="232"/>
      <c r="AP10" s="232"/>
      <c r="AQ10" s="232"/>
      <c r="AR10" s="232"/>
      <c r="AS10" s="232"/>
      <c r="AT10" s="232"/>
      <c r="AU10" s="232"/>
      <c r="AV10" s="232"/>
      <c r="AW10" s="232"/>
      <c r="AX10" s="232"/>
      <c r="AY10" s="232"/>
      <c r="AZ10" s="232"/>
      <c r="BA10" s="232"/>
      <c r="BB10" s="232"/>
      <c r="BC10" s="232"/>
      <c r="BD10" s="232"/>
      <c r="BE10" s="232"/>
      <c r="BF10" s="232"/>
      <c r="BG10" s="232"/>
      <c r="BH10" s="232"/>
      <c r="BI10" s="232"/>
      <c r="BJ10" s="232"/>
      <c r="BK10" s="232"/>
      <c r="BL10" s="232"/>
      <c r="BM10" s="232"/>
      <c r="BN10" s="232"/>
      <c r="BO10" s="232"/>
      <c r="BP10" s="232"/>
      <c r="BQ10" s="232"/>
      <c r="BR10" s="232"/>
      <c r="BS10" s="232"/>
      <c r="BT10" s="232"/>
      <c r="BU10" s="232"/>
      <c r="BV10" s="232"/>
      <c r="BW10" s="232"/>
      <c r="BX10" s="232"/>
      <c r="BY10" s="232"/>
      <c r="BZ10" s="232"/>
      <c r="CA10" s="232"/>
      <c r="CB10" s="232"/>
      <c r="CC10" s="232"/>
      <c r="CD10" s="232"/>
      <c r="CE10" s="232"/>
      <c r="CF10" s="232"/>
      <c r="CG10" s="232"/>
      <c r="CH10" s="232"/>
      <c r="CI10" s="232"/>
      <c r="CJ10" s="232"/>
      <c r="CK10" s="232"/>
      <c r="CL10" s="232"/>
      <c r="CM10" s="232"/>
      <c r="CN10" s="232"/>
      <c r="CO10" s="232"/>
      <c r="CP10" s="232"/>
      <c r="CQ10" s="232"/>
      <c r="CR10" s="232"/>
      <c r="CS10" s="232"/>
      <c r="CT10" s="232"/>
      <c r="CU10" s="232"/>
      <c r="CV10" s="232"/>
      <c r="CW10" s="232"/>
      <c r="CX10" s="232"/>
      <c r="CY10" s="232"/>
      <c r="CZ10" s="232"/>
      <c r="DA10" s="232"/>
      <c r="DB10" s="232"/>
      <c r="DC10" s="232"/>
      <c r="DD10" s="232"/>
      <c r="DE10" s="232"/>
      <c r="DF10" s="232"/>
      <c r="DG10" s="232"/>
      <c r="DH10" s="232"/>
      <c r="DI10" s="232"/>
      <c r="DJ10" s="232"/>
      <c r="DK10" s="232"/>
      <c r="DL10" s="232"/>
      <c r="DM10" s="232"/>
      <c r="DN10" s="232"/>
      <c r="DO10" s="232"/>
      <c r="DP10" s="232"/>
      <c r="DQ10" s="232"/>
      <c r="DR10" s="232"/>
      <c r="DS10" s="232"/>
      <c r="DT10" s="232"/>
      <c r="DU10" s="232"/>
      <c r="DV10" s="232"/>
      <c r="DW10" s="232"/>
      <c r="DX10" s="232"/>
      <c r="DY10" s="232"/>
      <c r="DZ10" s="232"/>
      <c r="EA10" s="232"/>
      <c r="EB10" s="232"/>
      <c r="EC10" s="232"/>
      <c r="ED10" s="232"/>
      <c r="EE10" s="232"/>
    </row>
    <row r="11" spans="1:135" ht="14.25" customHeight="1">
      <c r="A11" s="11" t="s">
        <v>435</v>
      </c>
      <c r="B11" s="11" t="s">
        <v>277</v>
      </c>
      <c r="C11" s="11" t="s">
        <v>290</v>
      </c>
      <c r="D11" s="11" t="s">
        <v>436</v>
      </c>
      <c r="E11" s="11" t="s">
        <v>438</v>
      </c>
      <c r="F11" s="243">
        <v>546250</v>
      </c>
      <c r="G11" s="243">
        <v>267000</v>
      </c>
      <c r="H11" s="243">
        <v>0</v>
      </c>
      <c r="I11" s="243">
        <v>0</v>
      </c>
      <c r="J11" s="243">
        <v>0</v>
      </c>
      <c r="K11" s="243">
        <v>0</v>
      </c>
      <c r="L11" s="243">
        <v>0</v>
      </c>
      <c r="M11" s="243">
        <v>0</v>
      </c>
      <c r="N11" s="243">
        <v>0</v>
      </c>
      <c r="O11" s="243">
        <v>0</v>
      </c>
      <c r="P11" s="243">
        <v>233000</v>
      </c>
      <c r="Q11" s="243">
        <v>0</v>
      </c>
      <c r="R11" s="243">
        <v>0</v>
      </c>
      <c r="S11" s="243">
        <v>0</v>
      </c>
      <c r="T11" s="243">
        <v>0</v>
      </c>
      <c r="U11" s="243">
        <v>0</v>
      </c>
      <c r="V11" s="243">
        <v>5000</v>
      </c>
      <c r="W11" s="243">
        <v>0</v>
      </c>
      <c r="X11" s="243">
        <v>0</v>
      </c>
      <c r="Y11" s="243">
        <v>0</v>
      </c>
      <c r="Z11" s="243">
        <v>0</v>
      </c>
      <c r="AA11" s="243">
        <v>0</v>
      </c>
      <c r="AB11" s="243">
        <v>0</v>
      </c>
      <c r="AC11" s="243">
        <v>0</v>
      </c>
      <c r="AD11" s="243">
        <v>0</v>
      </c>
      <c r="AE11" s="243">
        <v>0</v>
      </c>
      <c r="AF11" s="243">
        <v>0</v>
      </c>
      <c r="AG11" s="243">
        <v>41250</v>
      </c>
      <c r="AH11" s="232"/>
      <c r="AI11" s="232"/>
      <c r="AJ11" s="232"/>
      <c r="AK11" s="232"/>
      <c r="AL11" s="232"/>
      <c r="AM11" s="232"/>
      <c r="AN11" s="232"/>
      <c r="AO11" s="232"/>
      <c r="AP11" s="232"/>
      <c r="AQ11" s="232"/>
      <c r="AR11" s="232"/>
      <c r="AS11" s="232"/>
      <c r="AT11" s="232"/>
      <c r="AU11" s="232"/>
      <c r="AV11" s="232"/>
      <c r="AW11" s="232"/>
      <c r="AX11" s="232"/>
      <c r="AY11" s="232"/>
      <c r="AZ11" s="232"/>
      <c r="BA11" s="232"/>
      <c r="BB11" s="232"/>
      <c r="BC11" s="232"/>
      <c r="BD11" s="232"/>
      <c r="BE11" s="232"/>
      <c r="BF11" s="232"/>
      <c r="BG11" s="232"/>
      <c r="BH11" s="232"/>
      <c r="BI11" s="232"/>
      <c r="BJ11" s="232"/>
      <c r="BK11" s="232"/>
      <c r="BL11" s="232"/>
      <c r="BM11" s="232"/>
      <c r="BN11" s="232"/>
      <c r="BO11" s="232"/>
      <c r="BP11" s="232"/>
      <c r="BQ11" s="232"/>
      <c r="BR11" s="232"/>
      <c r="BS11" s="232"/>
      <c r="BT11" s="232"/>
      <c r="BU11" s="232"/>
      <c r="BV11" s="232"/>
      <c r="BW11" s="232"/>
      <c r="BX11" s="232"/>
      <c r="BY11" s="232"/>
      <c r="BZ11" s="232"/>
      <c r="CA11" s="232"/>
      <c r="CB11" s="232"/>
      <c r="CC11" s="232"/>
      <c r="CD11" s="232"/>
      <c r="CE11" s="232"/>
      <c r="CF11" s="232"/>
      <c r="CG11" s="232"/>
      <c r="CH11" s="232"/>
      <c r="CI11" s="232"/>
      <c r="CJ11" s="232"/>
      <c r="CK11" s="232"/>
      <c r="CL11" s="232"/>
      <c r="CM11" s="232"/>
      <c r="CN11" s="232"/>
      <c r="CO11" s="232"/>
      <c r="CP11" s="232"/>
      <c r="CQ11" s="232"/>
      <c r="CR11" s="232"/>
      <c r="CS11" s="232"/>
      <c r="CT11" s="232"/>
      <c r="CU11" s="232"/>
      <c r="CV11" s="232"/>
      <c r="CW11" s="232"/>
      <c r="CX11" s="232"/>
      <c r="CY11" s="232"/>
      <c r="CZ11" s="232"/>
      <c r="DA11" s="232"/>
      <c r="DB11" s="232"/>
      <c r="DC11" s="232"/>
      <c r="DD11" s="232"/>
      <c r="DE11" s="232"/>
      <c r="DF11" s="232"/>
      <c r="DG11" s="232"/>
      <c r="DH11" s="232"/>
      <c r="DI11" s="232"/>
      <c r="DJ11" s="232"/>
      <c r="DK11" s="232"/>
      <c r="DL11" s="232"/>
      <c r="DM11" s="232"/>
      <c r="DN11" s="232"/>
      <c r="DO11" s="232"/>
      <c r="DP11" s="232"/>
      <c r="DQ11" s="232"/>
      <c r="DR11" s="232"/>
      <c r="DS11" s="232"/>
      <c r="DT11" s="232"/>
      <c r="DU11" s="232"/>
      <c r="DV11" s="232"/>
      <c r="DW11" s="232"/>
      <c r="DX11" s="232"/>
      <c r="DY11" s="232"/>
      <c r="DZ11" s="232"/>
      <c r="EA11" s="232"/>
      <c r="EB11" s="232"/>
      <c r="EC11" s="232"/>
      <c r="ED11" s="232"/>
      <c r="EE11" s="232"/>
    </row>
    <row r="12" spans="1:135" ht="14.25" customHeight="1">
      <c r="A12" s="11" t="s">
        <v>435</v>
      </c>
      <c r="B12" s="11" t="s">
        <v>290</v>
      </c>
      <c r="C12" s="11" t="s">
        <v>277</v>
      </c>
      <c r="D12" s="11" t="s">
        <v>436</v>
      </c>
      <c r="E12" s="11" t="s">
        <v>439</v>
      </c>
      <c r="F12" s="243">
        <v>1199500</v>
      </c>
      <c r="G12" s="243">
        <v>0</v>
      </c>
      <c r="H12" s="243">
        <v>0</v>
      </c>
      <c r="I12" s="243">
        <v>0</v>
      </c>
      <c r="J12" s="243">
        <v>0</v>
      </c>
      <c r="K12" s="243">
        <v>0</v>
      </c>
      <c r="L12" s="243">
        <v>0</v>
      </c>
      <c r="M12" s="243">
        <v>0</v>
      </c>
      <c r="N12" s="243">
        <v>0</v>
      </c>
      <c r="O12" s="243">
        <v>0</v>
      </c>
      <c r="P12" s="243">
        <v>0</v>
      </c>
      <c r="Q12" s="243">
        <v>0</v>
      </c>
      <c r="R12" s="243">
        <v>0</v>
      </c>
      <c r="S12" s="243">
        <v>0</v>
      </c>
      <c r="T12" s="243">
        <v>0</v>
      </c>
      <c r="U12" s="243">
        <v>0</v>
      </c>
      <c r="V12" s="243">
        <v>0</v>
      </c>
      <c r="W12" s="243">
        <v>0</v>
      </c>
      <c r="X12" s="243">
        <v>0</v>
      </c>
      <c r="Y12" s="243">
        <v>0</v>
      </c>
      <c r="Z12" s="243">
        <v>0</v>
      </c>
      <c r="AA12" s="243">
        <v>0</v>
      </c>
      <c r="AB12" s="243">
        <v>0</v>
      </c>
      <c r="AC12" s="243">
        <v>0</v>
      </c>
      <c r="AD12" s="243">
        <v>0</v>
      </c>
      <c r="AE12" s="243">
        <v>0</v>
      </c>
      <c r="AF12" s="243">
        <v>0</v>
      </c>
      <c r="AG12" s="243">
        <v>1199500</v>
      </c>
      <c r="AH12" s="232"/>
      <c r="AI12" s="232"/>
      <c r="AJ12" s="232"/>
      <c r="AK12" s="232"/>
      <c r="AL12" s="232"/>
      <c r="AM12" s="232"/>
      <c r="AN12" s="232"/>
      <c r="AO12" s="232"/>
      <c r="AP12" s="232"/>
      <c r="AQ12" s="232"/>
      <c r="AR12" s="232"/>
      <c r="AS12" s="232"/>
      <c r="AT12" s="232"/>
      <c r="AU12" s="232"/>
      <c r="AV12" s="232"/>
      <c r="AW12" s="232"/>
      <c r="AX12" s="232"/>
      <c r="AY12" s="232"/>
      <c r="AZ12" s="232"/>
      <c r="BA12" s="232"/>
      <c r="BB12" s="232"/>
      <c r="BC12" s="232"/>
      <c r="BD12" s="232"/>
      <c r="BE12" s="232"/>
      <c r="BF12" s="232"/>
      <c r="BG12" s="232"/>
      <c r="BH12" s="232"/>
      <c r="BI12" s="232"/>
      <c r="BJ12" s="232"/>
      <c r="BK12" s="232"/>
      <c r="BL12" s="232"/>
      <c r="BM12" s="232"/>
      <c r="BN12" s="232"/>
      <c r="BO12" s="232"/>
      <c r="BP12" s="232"/>
      <c r="BQ12" s="232"/>
      <c r="BR12" s="232"/>
      <c r="BS12" s="232"/>
      <c r="BT12" s="232"/>
      <c r="BU12" s="232"/>
      <c r="BV12" s="232"/>
      <c r="BW12" s="232"/>
      <c r="BX12" s="232"/>
      <c r="BY12" s="232"/>
      <c r="BZ12" s="232"/>
      <c r="CA12" s="232"/>
      <c r="CB12" s="232"/>
      <c r="CC12" s="232"/>
      <c r="CD12" s="232"/>
      <c r="CE12" s="232"/>
      <c r="CF12" s="232"/>
      <c r="CG12" s="232"/>
      <c r="CH12" s="232"/>
      <c r="CI12" s="232"/>
      <c r="CJ12" s="232"/>
      <c r="CK12" s="232"/>
      <c r="CL12" s="232"/>
      <c r="CM12" s="232"/>
      <c r="CN12" s="232"/>
      <c r="CO12" s="232"/>
      <c r="CP12" s="232"/>
      <c r="CQ12" s="232"/>
      <c r="CR12" s="232"/>
      <c r="CS12" s="232"/>
      <c r="CT12" s="232"/>
      <c r="CU12" s="232"/>
      <c r="CV12" s="232"/>
      <c r="CW12" s="232"/>
      <c r="CX12" s="232"/>
      <c r="CY12" s="232"/>
      <c r="CZ12" s="232"/>
      <c r="DA12" s="232"/>
      <c r="DB12" s="232"/>
      <c r="DC12" s="232"/>
      <c r="DD12" s="232"/>
      <c r="DE12" s="232"/>
      <c r="DF12" s="232"/>
      <c r="DG12" s="232"/>
      <c r="DH12" s="232"/>
      <c r="DI12" s="232"/>
      <c r="DJ12" s="232"/>
      <c r="DK12" s="232"/>
      <c r="DL12" s="232"/>
      <c r="DM12" s="232"/>
      <c r="DN12" s="232"/>
      <c r="DO12" s="232"/>
      <c r="DP12" s="232"/>
      <c r="DQ12" s="232"/>
      <c r="DR12" s="232"/>
      <c r="DS12" s="232"/>
      <c r="DT12" s="232"/>
      <c r="DU12" s="232"/>
      <c r="DV12" s="232"/>
      <c r="DW12" s="232"/>
      <c r="DX12" s="232"/>
      <c r="DY12" s="232"/>
      <c r="DZ12" s="232"/>
      <c r="EA12" s="232"/>
      <c r="EB12" s="232"/>
      <c r="EC12" s="232"/>
      <c r="ED12" s="232"/>
      <c r="EE12" s="232"/>
    </row>
    <row r="13" spans="1:135" ht="14.25" customHeight="1">
      <c r="A13" s="11" t="s">
        <v>435</v>
      </c>
      <c r="B13" s="11" t="s">
        <v>290</v>
      </c>
      <c r="C13" s="11" t="s">
        <v>281</v>
      </c>
      <c r="D13" s="11" t="s">
        <v>436</v>
      </c>
      <c r="E13" s="11" t="s">
        <v>443</v>
      </c>
      <c r="F13" s="243">
        <v>6909540</v>
      </c>
      <c r="G13" s="243">
        <v>50000</v>
      </c>
      <c r="H13" s="243">
        <v>0</v>
      </c>
      <c r="I13" s="243">
        <v>0</v>
      </c>
      <c r="J13" s="243">
        <v>0</v>
      </c>
      <c r="K13" s="243">
        <v>0</v>
      </c>
      <c r="L13" s="243">
        <v>20000</v>
      </c>
      <c r="M13" s="243">
        <v>20000</v>
      </c>
      <c r="N13" s="243">
        <v>0</v>
      </c>
      <c r="O13" s="243">
        <v>0</v>
      </c>
      <c r="P13" s="243">
        <v>60000</v>
      </c>
      <c r="Q13" s="243">
        <v>0</v>
      </c>
      <c r="R13" s="243">
        <v>0</v>
      </c>
      <c r="S13" s="243">
        <v>0</v>
      </c>
      <c r="T13" s="243">
        <v>0</v>
      </c>
      <c r="U13" s="243">
        <v>0</v>
      </c>
      <c r="V13" s="243">
        <v>0</v>
      </c>
      <c r="W13" s="243">
        <v>0</v>
      </c>
      <c r="X13" s="243">
        <v>0</v>
      </c>
      <c r="Y13" s="243">
        <v>0</v>
      </c>
      <c r="Z13" s="243">
        <v>5094900</v>
      </c>
      <c r="AA13" s="243">
        <v>0</v>
      </c>
      <c r="AB13" s="243">
        <v>0</v>
      </c>
      <c r="AC13" s="243">
        <v>0</v>
      </c>
      <c r="AD13" s="243">
        <v>0</v>
      </c>
      <c r="AE13" s="243">
        <v>0</v>
      </c>
      <c r="AF13" s="243">
        <v>0</v>
      </c>
      <c r="AG13" s="243">
        <v>1664640</v>
      </c>
      <c r="AH13" s="232"/>
      <c r="AI13" s="232"/>
      <c r="AJ13" s="232"/>
      <c r="AK13" s="232"/>
      <c r="AL13" s="232"/>
      <c r="AM13" s="232"/>
      <c r="AN13" s="232"/>
      <c r="AO13" s="232"/>
      <c r="AP13" s="232"/>
      <c r="AQ13" s="232"/>
      <c r="AR13" s="232"/>
      <c r="AS13" s="232"/>
      <c r="AT13" s="232"/>
      <c r="AU13" s="232"/>
      <c r="AV13" s="232"/>
      <c r="AW13" s="232"/>
      <c r="AX13" s="232"/>
      <c r="AY13" s="232"/>
      <c r="AZ13" s="232"/>
      <c r="BA13" s="232"/>
      <c r="BB13" s="232"/>
      <c r="BC13" s="232"/>
      <c r="BD13" s="232"/>
      <c r="BE13" s="232"/>
      <c r="BF13" s="232"/>
      <c r="BG13" s="232"/>
      <c r="BH13" s="232"/>
      <c r="BI13" s="232"/>
      <c r="BJ13" s="232"/>
      <c r="BK13" s="232"/>
      <c r="BL13" s="232"/>
      <c r="BM13" s="232"/>
      <c r="BN13" s="232"/>
      <c r="BO13" s="232"/>
      <c r="BP13" s="232"/>
      <c r="BQ13" s="232"/>
      <c r="BR13" s="232"/>
      <c r="BS13" s="232"/>
      <c r="BT13" s="232"/>
      <c r="BU13" s="232"/>
      <c r="BV13" s="232"/>
      <c r="BW13" s="232"/>
      <c r="BX13" s="232"/>
      <c r="BY13" s="232"/>
      <c r="BZ13" s="232"/>
      <c r="CA13" s="232"/>
      <c r="CB13" s="232"/>
      <c r="CC13" s="232"/>
      <c r="CD13" s="232"/>
      <c r="CE13" s="232"/>
      <c r="CF13" s="232"/>
      <c r="CG13" s="232"/>
      <c r="CH13" s="232"/>
      <c r="CI13" s="232"/>
      <c r="CJ13" s="232"/>
      <c r="CK13" s="232"/>
      <c r="CL13" s="232"/>
      <c r="CM13" s="232"/>
      <c r="CN13" s="232"/>
      <c r="CO13" s="232"/>
      <c r="CP13" s="232"/>
      <c r="CQ13" s="232"/>
      <c r="CR13" s="232"/>
      <c r="CS13" s="232"/>
      <c r="CT13" s="232"/>
      <c r="CU13" s="232"/>
      <c r="CV13" s="232"/>
      <c r="CW13" s="232"/>
      <c r="CX13" s="232"/>
      <c r="CY13" s="232"/>
      <c r="CZ13" s="232"/>
      <c r="DA13" s="232"/>
      <c r="DB13" s="232"/>
      <c r="DC13" s="232"/>
      <c r="DD13" s="232"/>
      <c r="DE13" s="232"/>
      <c r="DF13" s="232"/>
      <c r="DG13" s="232"/>
      <c r="DH13" s="232"/>
      <c r="DI13" s="232"/>
      <c r="DJ13" s="232"/>
      <c r="DK13" s="232"/>
      <c r="DL13" s="232"/>
      <c r="DM13" s="232"/>
      <c r="DN13" s="232"/>
      <c r="DO13" s="232"/>
      <c r="DP13" s="232"/>
      <c r="DQ13" s="232"/>
      <c r="DR13" s="232"/>
      <c r="DS13" s="232"/>
      <c r="DT13" s="232"/>
      <c r="DU13" s="232"/>
      <c r="DV13" s="232"/>
      <c r="DW13" s="232"/>
      <c r="DX13" s="232"/>
      <c r="DY13" s="232"/>
      <c r="DZ13" s="232"/>
      <c r="EA13" s="232"/>
      <c r="EB13" s="232"/>
      <c r="EC13" s="232"/>
      <c r="ED13" s="232"/>
      <c r="EE13" s="232"/>
    </row>
    <row r="14" spans="1:135" ht="14.25" customHeight="1">
      <c r="A14" s="11"/>
      <c r="B14" s="11"/>
      <c r="C14" s="11"/>
      <c r="D14" s="11" t="s">
        <v>444</v>
      </c>
      <c r="E14" s="11" t="s">
        <v>445</v>
      </c>
      <c r="F14" s="243">
        <f t="shared" ref="F14:AG14" si="3">SUM(F15:F16)</f>
        <v>261200</v>
      </c>
      <c r="G14" s="243">
        <f t="shared" si="3"/>
        <v>51000</v>
      </c>
      <c r="H14" s="243">
        <f t="shared" si="3"/>
        <v>200</v>
      </c>
      <c r="I14" s="243">
        <f t="shared" si="3"/>
        <v>0</v>
      </c>
      <c r="J14" s="243">
        <f t="shared" si="3"/>
        <v>0</v>
      </c>
      <c r="K14" s="243">
        <f t="shared" si="3"/>
        <v>0</v>
      </c>
      <c r="L14" s="243">
        <f t="shared" si="3"/>
        <v>0</v>
      </c>
      <c r="M14" s="243">
        <f t="shared" si="3"/>
        <v>200</v>
      </c>
      <c r="N14" s="243">
        <f t="shared" si="3"/>
        <v>0</v>
      </c>
      <c r="O14" s="243">
        <f t="shared" si="3"/>
        <v>0</v>
      </c>
      <c r="P14" s="243">
        <f t="shared" si="3"/>
        <v>43200</v>
      </c>
      <c r="Q14" s="243">
        <f t="shared" si="3"/>
        <v>0</v>
      </c>
      <c r="R14" s="243">
        <f t="shared" si="3"/>
        <v>50500</v>
      </c>
      <c r="S14" s="243">
        <f t="shared" si="3"/>
        <v>0</v>
      </c>
      <c r="T14" s="243">
        <f t="shared" si="3"/>
        <v>0</v>
      </c>
      <c r="U14" s="243">
        <f t="shared" si="3"/>
        <v>0</v>
      </c>
      <c r="V14" s="243">
        <f t="shared" si="3"/>
        <v>0</v>
      </c>
      <c r="W14" s="243">
        <f t="shared" si="3"/>
        <v>0</v>
      </c>
      <c r="X14" s="243">
        <f t="shared" si="3"/>
        <v>0</v>
      </c>
      <c r="Y14" s="243">
        <f t="shared" si="3"/>
        <v>0</v>
      </c>
      <c r="Z14" s="243">
        <f t="shared" si="3"/>
        <v>50000</v>
      </c>
      <c r="AA14" s="243">
        <f t="shared" si="3"/>
        <v>0</v>
      </c>
      <c r="AB14" s="243">
        <f t="shared" si="3"/>
        <v>1000</v>
      </c>
      <c r="AC14" s="243">
        <f t="shared" si="3"/>
        <v>0</v>
      </c>
      <c r="AD14" s="243">
        <f t="shared" si="3"/>
        <v>5000</v>
      </c>
      <c r="AE14" s="243">
        <f t="shared" si="3"/>
        <v>0</v>
      </c>
      <c r="AF14" s="243">
        <f t="shared" si="3"/>
        <v>0</v>
      </c>
      <c r="AG14" s="243">
        <f t="shared" si="3"/>
        <v>60100</v>
      </c>
      <c r="AH14" s="232"/>
      <c r="AI14" s="232"/>
      <c r="AJ14" s="232"/>
      <c r="AK14" s="232"/>
      <c r="AL14" s="232"/>
      <c r="AM14" s="232"/>
      <c r="AN14" s="232"/>
      <c r="AO14" s="232"/>
      <c r="AP14" s="232"/>
      <c r="AQ14" s="232"/>
      <c r="AR14" s="232"/>
      <c r="AS14" s="232"/>
      <c r="AT14" s="232"/>
      <c r="AU14" s="232"/>
      <c r="AV14" s="232"/>
      <c r="AW14" s="232"/>
      <c r="AX14" s="232"/>
      <c r="AY14" s="232"/>
      <c r="AZ14" s="232"/>
      <c r="BA14" s="232"/>
      <c r="BB14" s="232"/>
      <c r="BC14" s="232"/>
      <c r="BD14" s="232"/>
      <c r="BE14" s="232"/>
      <c r="BF14" s="232"/>
      <c r="BG14" s="232"/>
      <c r="BH14" s="232"/>
      <c r="BI14" s="232"/>
      <c r="BJ14" s="232"/>
      <c r="BK14" s="232"/>
      <c r="BL14" s="232"/>
      <c r="BM14" s="232"/>
      <c r="BN14" s="232"/>
      <c r="BO14" s="232"/>
      <c r="BP14" s="232"/>
      <c r="BQ14" s="232"/>
      <c r="BR14" s="232"/>
      <c r="BS14" s="232"/>
      <c r="BT14" s="232"/>
      <c r="BU14" s="232"/>
      <c r="BV14" s="232"/>
      <c r="BW14" s="232"/>
      <c r="BX14" s="232"/>
      <c r="BY14" s="232"/>
      <c r="BZ14" s="232"/>
      <c r="CA14" s="232"/>
      <c r="CB14" s="232"/>
      <c r="CC14" s="232"/>
      <c r="CD14" s="232"/>
      <c r="CE14" s="232"/>
      <c r="CF14" s="232"/>
      <c r="CG14" s="232"/>
      <c r="CH14" s="232"/>
      <c r="CI14" s="232"/>
      <c r="CJ14" s="232"/>
      <c r="CK14" s="232"/>
      <c r="CL14" s="232"/>
      <c r="CM14" s="232"/>
      <c r="CN14" s="232"/>
      <c r="CO14" s="232"/>
      <c r="CP14" s="232"/>
      <c r="CQ14" s="232"/>
      <c r="CR14" s="232"/>
      <c r="CS14" s="232"/>
      <c r="CT14" s="232"/>
      <c r="CU14" s="232"/>
      <c r="CV14" s="232"/>
      <c r="CW14" s="232"/>
      <c r="CX14" s="232"/>
      <c r="CY14" s="232"/>
      <c r="CZ14" s="232"/>
      <c r="DA14" s="232"/>
      <c r="DB14" s="232"/>
      <c r="DC14" s="232"/>
      <c r="DD14" s="232"/>
      <c r="DE14" s="232"/>
      <c r="DF14" s="232"/>
      <c r="DG14" s="232"/>
      <c r="DH14" s="232"/>
      <c r="DI14" s="232"/>
      <c r="DJ14" s="232"/>
      <c r="DK14" s="232"/>
      <c r="DL14" s="232"/>
      <c r="DM14" s="232"/>
      <c r="DN14" s="232"/>
      <c r="DO14" s="232"/>
      <c r="DP14" s="232"/>
      <c r="DQ14" s="232"/>
      <c r="DR14" s="232"/>
      <c r="DS14" s="232"/>
      <c r="DT14" s="232"/>
      <c r="DU14" s="232"/>
      <c r="DV14" s="232"/>
      <c r="DW14" s="232"/>
      <c r="DX14" s="232"/>
      <c r="DY14" s="232"/>
      <c r="DZ14" s="232"/>
      <c r="EA14" s="232"/>
      <c r="EB14" s="232"/>
      <c r="EC14" s="232"/>
      <c r="ED14" s="232"/>
      <c r="EE14" s="232"/>
    </row>
    <row r="15" spans="1:135" ht="14.25" customHeight="1">
      <c r="A15" s="11" t="s">
        <v>435</v>
      </c>
      <c r="B15" s="11" t="s">
        <v>290</v>
      </c>
      <c r="C15" s="11" t="s">
        <v>281</v>
      </c>
      <c r="D15" s="11" t="s">
        <v>446</v>
      </c>
      <c r="E15" s="11" t="s">
        <v>443</v>
      </c>
      <c r="F15" s="243">
        <v>200000</v>
      </c>
      <c r="G15" s="243">
        <v>50000</v>
      </c>
      <c r="H15" s="243">
        <v>0</v>
      </c>
      <c r="I15" s="243">
        <v>0</v>
      </c>
      <c r="J15" s="243">
        <v>0</v>
      </c>
      <c r="K15" s="243">
        <v>0</v>
      </c>
      <c r="L15" s="243">
        <v>0</v>
      </c>
      <c r="M15" s="243">
        <v>0</v>
      </c>
      <c r="N15" s="243">
        <v>0</v>
      </c>
      <c r="O15" s="243">
        <v>0</v>
      </c>
      <c r="P15" s="243">
        <v>0</v>
      </c>
      <c r="Q15" s="243">
        <v>0</v>
      </c>
      <c r="R15" s="243">
        <v>50000</v>
      </c>
      <c r="S15" s="243">
        <v>0</v>
      </c>
      <c r="T15" s="243">
        <v>0</v>
      </c>
      <c r="U15" s="243">
        <v>0</v>
      </c>
      <c r="V15" s="243">
        <v>0</v>
      </c>
      <c r="W15" s="243">
        <v>0</v>
      </c>
      <c r="X15" s="243">
        <v>0</v>
      </c>
      <c r="Y15" s="243">
        <v>0</v>
      </c>
      <c r="Z15" s="243">
        <v>50000</v>
      </c>
      <c r="AA15" s="243">
        <v>0</v>
      </c>
      <c r="AB15" s="243">
        <v>0</v>
      </c>
      <c r="AC15" s="243">
        <v>0</v>
      </c>
      <c r="AD15" s="243">
        <v>0</v>
      </c>
      <c r="AE15" s="243">
        <v>0</v>
      </c>
      <c r="AF15" s="243">
        <v>0</v>
      </c>
      <c r="AG15" s="243">
        <v>50000</v>
      </c>
      <c r="AH15" s="232"/>
      <c r="AI15" s="232"/>
      <c r="AJ15" s="232"/>
      <c r="AK15" s="232"/>
      <c r="AL15" s="232"/>
      <c r="AM15" s="232"/>
      <c r="AN15" s="232"/>
      <c r="AO15" s="232"/>
      <c r="AP15" s="232"/>
      <c r="AQ15" s="232"/>
      <c r="AR15" s="232"/>
      <c r="AS15" s="232"/>
      <c r="AT15" s="232"/>
      <c r="AU15" s="232"/>
      <c r="AV15" s="232"/>
      <c r="AW15" s="232"/>
      <c r="AX15" s="232"/>
      <c r="AY15" s="232"/>
      <c r="AZ15" s="232"/>
      <c r="BA15" s="232"/>
      <c r="BB15" s="232"/>
      <c r="BC15" s="232"/>
      <c r="BD15" s="232"/>
      <c r="BE15" s="232"/>
      <c r="BF15" s="232"/>
      <c r="BG15" s="232"/>
      <c r="BH15" s="232"/>
      <c r="BI15" s="232"/>
      <c r="BJ15" s="232"/>
      <c r="BK15" s="232"/>
      <c r="BL15" s="232"/>
      <c r="BM15" s="232"/>
      <c r="BN15" s="232"/>
      <c r="BO15" s="232"/>
      <c r="BP15" s="232"/>
      <c r="BQ15" s="232"/>
      <c r="BR15" s="232"/>
      <c r="BS15" s="232"/>
      <c r="BT15" s="232"/>
      <c r="BU15" s="232"/>
      <c r="BV15" s="232"/>
      <c r="BW15" s="232"/>
      <c r="BX15" s="232"/>
      <c r="BY15" s="232"/>
      <c r="BZ15" s="232"/>
      <c r="CA15" s="232"/>
      <c r="CB15" s="232"/>
      <c r="CC15" s="232"/>
      <c r="CD15" s="232"/>
      <c r="CE15" s="232"/>
      <c r="CF15" s="232"/>
      <c r="CG15" s="232"/>
      <c r="CH15" s="232"/>
      <c r="CI15" s="232"/>
      <c r="CJ15" s="232"/>
      <c r="CK15" s="232"/>
      <c r="CL15" s="232"/>
      <c r="CM15" s="232"/>
      <c r="CN15" s="232"/>
      <c r="CO15" s="232"/>
      <c r="CP15" s="232"/>
      <c r="CQ15" s="232"/>
      <c r="CR15" s="232"/>
      <c r="CS15" s="232"/>
      <c r="CT15" s="232"/>
      <c r="CU15" s="232"/>
      <c r="CV15" s="232"/>
      <c r="CW15" s="232"/>
      <c r="CX15" s="232"/>
      <c r="CY15" s="232"/>
      <c r="CZ15" s="232"/>
      <c r="DA15" s="232"/>
      <c r="DB15" s="232"/>
      <c r="DC15" s="232"/>
      <c r="DD15" s="232"/>
      <c r="DE15" s="232"/>
      <c r="DF15" s="232"/>
      <c r="DG15" s="232"/>
      <c r="DH15" s="232"/>
      <c r="DI15" s="232"/>
      <c r="DJ15" s="232"/>
      <c r="DK15" s="232"/>
      <c r="DL15" s="232"/>
      <c r="DM15" s="232"/>
      <c r="DN15" s="232"/>
      <c r="DO15" s="232"/>
      <c r="DP15" s="232"/>
      <c r="DQ15" s="232"/>
      <c r="DR15" s="232"/>
      <c r="DS15" s="232"/>
      <c r="DT15" s="232"/>
      <c r="DU15" s="232"/>
      <c r="DV15" s="232"/>
      <c r="DW15" s="232"/>
      <c r="DX15" s="232"/>
      <c r="DY15" s="232"/>
      <c r="DZ15" s="232"/>
      <c r="EA15" s="232"/>
      <c r="EB15" s="232"/>
      <c r="EC15" s="232"/>
      <c r="ED15" s="232"/>
      <c r="EE15" s="232"/>
    </row>
    <row r="16" spans="1:135" ht="14.25" customHeight="1">
      <c r="A16" s="11" t="s">
        <v>435</v>
      </c>
      <c r="B16" s="11" t="s">
        <v>441</v>
      </c>
      <c r="C16" s="11" t="s">
        <v>276</v>
      </c>
      <c r="D16" s="11" t="s">
        <v>446</v>
      </c>
      <c r="E16" s="11" t="s">
        <v>447</v>
      </c>
      <c r="F16" s="243">
        <v>61200</v>
      </c>
      <c r="G16" s="243">
        <v>1000</v>
      </c>
      <c r="H16" s="243">
        <v>200</v>
      </c>
      <c r="I16" s="243">
        <v>0</v>
      </c>
      <c r="J16" s="243">
        <v>0</v>
      </c>
      <c r="K16" s="243">
        <v>0</v>
      </c>
      <c r="L16" s="243">
        <v>0</v>
      </c>
      <c r="M16" s="243">
        <v>200</v>
      </c>
      <c r="N16" s="243">
        <v>0</v>
      </c>
      <c r="O16" s="243">
        <v>0</v>
      </c>
      <c r="P16" s="243">
        <v>43200</v>
      </c>
      <c r="Q16" s="243">
        <v>0</v>
      </c>
      <c r="R16" s="243">
        <v>500</v>
      </c>
      <c r="S16" s="243">
        <v>0</v>
      </c>
      <c r="T16" s="243">
        <v>0</v>
      </c>
      <c r="U16" s="243">
        <v>0</v>
      </c>
      <c r="V16" s="243">
        <v>0</v>
      </c>
      <c r="W16" s="243">
        <v>0</v>
      </c>
      <c r="X16" s="243">
        <v>0</v>
      </c>
      <c r="Y16" s="243">
        <v>0</v>
      </c>
      <c r="Z16" s="243">
        <v>0</v>
      </c>
      <c r="AA16" s="243">
        <v>0</v>
      </c>
      <c r="AB16" s="243">
        <v>1000</v>
      </c>
      <c r="AC16" s="243">
        <v>0</v>
      </c>
      <c r="AD16" s="243">
        <v>5000</v>
      </c>
      <c r="AE16" s="243">
        <v>0</v>
      </c>
      <c r="AF16" s="243">
        <v>0</v>
      </c>
      <c r="AG16" s="243">
        <v>10100</v>
      </c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  <c r="AV16" s="232"/>
      <c r="AW16" s="232"/>
      <c r="AX16" s="232"/>
      <c r="AY16" s="232"/>
      <c r="AZ16" s="232"/>
      <c r="BA16" s="232"/>
      <c r="BB16" s="232"/>
      <c r="BC16" s="232"/>
      <c r="BD16" s="232"/>
      <c r="BE16" s="232"/>
      <c r="BF16" s="232"/>
      <c r="BG16" s="232"/>
      <c r="BH16" s="232"/>
      <c r="BI16" s="232"/>
      <c r="BJ16" s="232"/>
      <c r="BK16" s="232"/>
      <c r="BL16" s="232"/>
      <c r="BM16" s="232"/>
      <c r="BN16" s="232"/>
      <c r="BO16" s="232"/>
      <c r="BP16" s="232"/>
      <c r="BQ16" s="232"/>
      <c r="BR16" s="232"/>
      <c r="BS16" s="232"/>
      <c r="BT16" s="232"/>
      <c r="BU16" s="232"/>
      <c r="BV16" s="232"/>
      <c r="BW16" s="232"/>
      <c r="BX16" s="232"/>
      <c r="BY16" s="232"/>
      <c r="BZ16" s="232"/>
      <c r="CA16" s="232"/>
      <c r="CB16" s="232"/>
      <c r="CC16" s="232"/>
      <c r="CD16" s="232"/>
      <c r="CE16" s="232"/>
      <c r="CF16" s="232"/>
      <c r="CG16" s="232"/>
      <c r="CH16" s="232"/>
      <c r="CI16" s="232"/>
      <c r="CJ16" s="232"/>
      <c r="CK16" s="232"/>
      <c r="CL16" s="232"/>
      <c r="CM16" s="232"/>
      <c r="CN16" s="232"/>
      <c r="CO16" s="232"/>
      <c r="CP16" s="232"/>
      <c r="CQ16" s="232"/>
      <c r="CR16" s="232"/>
      <c r="CS16" s="232"/>
      <c r="CT16" s="232"/>
      <c r="CU16" s="232"/>
      <c r="CV16" s="232"/>
      <c r="CW16" s="232"/>
      <c r="CX16" s="232"/>
      <c r="CY16" s="232"/>
      <c r="CZ16" s="232"/>
      <c r="DA16" s="232"/>
      <c r="DB16" s="232"/>
      <c r="DC16" s="232"/>
      <c r="DD16" s="232"/>
      <c r="DE16" s="232"/>
      <c r="DF16" s="232"/>
      <c r="DG16" s="232"/>
      <c r="DH16" s="232"/>
      <c r="DI16" s="232"/>
      <c r="DJ16" s="232"/>
      <c r="DK16" s="232"/>
      <c r="DL16" s="232"/>
      <c r="DM16" s="232"/>
      <c r="DN16" s="232"/>
      <c r="DO16" s="232"/>
      <c r="DP16" s="232"/>
      <c r="DQ16" s="232"/>
      <c r="DR16" s="232"/>
      <c r="DS16" s="232"/>
      <c r="DT16" s="232"/>
      <c r="DU16" s="232"/>
      <c r="DV16" s="232"/>
      <c r="DW16" s="232"/>
      <c r="DX16" s="232"/>
      <c r="DY16" s="232"/>
      <c r="DZ16" s="232"/>
      <c r="EA16" s="232"/>
      <c r="EB16" s="232"/>
      <c r="EC16" s="232"/>
      <c r="ED16" s="232"/>
      <c r="EE16" s="232"/>
    </row>
    <row r="17" spans="1:135" ht="14.25" customHeight="1">
      <c r="A17" s="11"/>
      <c r="B17" s="11"/>
      <c r="C17" s="11"/>
      <c r="D17" s="11" t="s">
        <v>449</v>
      </c>
      <c r="E17" s="11" t="s">
        <v>450</v>
      </c>
      <c r="F17" s="243">
        <f t="shared" ref="F17:AG17" si="4">SUM(F18:F19)</f>
        <v>567200</v>
      </c>
      <c r="G17" s="243">
        <f t="shared" si="4"/>
        <v>75000</v>
      </c>
      <c r="H17" s="243">
        <f t="shared" si="4"/>
        <v>130000</v>
      </c>
      <c r="I17" s="243">
        <f t="shared" si="4"/>
        <v>0</v>
      </c>
      <c r="J17" s="243">
        <f t="shared" si="4"/>
        <v>0</v>
      </c>
      <c r="K17" s="243">
        <f t="shared" si="4"/>
        <v>10000</v>
      </c>
      <c r="L17" s="243">
        <f t="shared" si="4"/>
        <v>10000</v>
      </c>
      <c r="M17" s="243">
        <f t="shared" si="4"/>
        <v>20000</v>
      </c>
      <c r="N17" s="243">
        <f t="shared" si="4"/>
        <v>0</v>
      </c>
      <c r="O17" s="243">
        <f t="shared" si="4"/>
        <v>0</v>
      </c>
      <c r="P17" s="243">
        <f t="shared" si="4"/>
        <v>120000</v>
      </c>
      <c r="Q17" s="243">
        <f t="shared" si="4"/>
        <v>0</v>
      </c>
      <c r="R17" s="243">
        <f t="shared" si="4"/>
        <v>0</v>
      </c>
      <c r="S17" s="243">
        <f t="shared" si="4"/>
        <v>0</v>
      </c>
      <c r="T17" s="243">
        <f t="shared" si="4"/>
        <v>0</v>
      </c>
      <c r="U17" s="243">
        <f t="shared" si="4"/>
        <v>0</v>
      </c>
      <c r="V17" s="243">
        <f t="shared" si="4"/>
        <v>0</v>
      </c>
      <c r="W17" s="243">
        <f t="shared" si="4"/>
        <v>0</v>
      </c>
      <c r="X17" s="243">
        <f t="shared" si="4"/>
        <v>0</v>
      </c>
      <c r="Y17" s="243">
        <f t="shared" si="4"/>
        <v>0</v>
      </c>
      <c r="Z17" s="243">
        <f t="shared" si="4"/>
        <v>30000</v>
      </c>
      <c r="AA17" s="243">
        <f t="shared" si="4"/>
        <v>0</v>
      </c>
      <c r="AB17" s="243">
        <f t="shared" si="4"/>
        <v>65000</v>
      </c>
      <c r="AC17" s="243">
        <f t="shared" si="4"/>
        <v>30000</v>
      </c>
      <c r="AD17" s="243">
        <f t="shared" si="4"/>
        <v>30000</v>
      </c>
      <c r="AE17" s="243">
        <f t="shared" si="4"/>
        <v>0</v>
      </c>
      <c r="AF17" s="243">
        <f t="shared" si="4"/>
        <v>0</v>
      </c>
      <c r="AG17" s="243">
        <f t="shared" si="4"/>
        <v>47200</v>
      </c>
      <c r="AH17" s="232"/>
      <c r="AI17" s="232"/>
      <c r="AJ17" s="232"/>
      <c r="AK17" s="232"/>
      <c r="AL17" s="232"/>
      <c r="AM17" s="232"/>
      <c r="AN17" s="232"/>
      <c r="AO17" s="232"/>
      <c r="AP17" s="232"/>
      <c r="AQ17" s="232"/>
      <c r="AR17" s="232"/>
      <c r="AS17" s="232"/>
      <c r="AT17" s="232"/>
      <c r="AU17" s="232"/>
      <c r="AV17" s="232"/>
      <c r="AW17" s="232"/>
      <c r="AX17" s="232"/>
      <c r="AY17" s="232"/>
      <c r="AZ17" s="232"/>
      <c r="BA17" s="232"/>
      <c r="BB17" s="232"/>
      <c r="BC17" s="232"/>
      <c r="BD17" s="232"/>
      <c r="BE17" s="232"/>
      <c r="BF17" s="232"/>
      <c r="BG17" s="232"/>
      <c r="BH17" s="232"/>
      <c r="BI17" s="232"/>
      <c r="BJ17" s="232"/>
      <c r="BK17" s="232"/>
      <c r="BL17" s="232"/>
      <c r="BM17" s="232"/>
      <c r="BN17" s="232"/>
      <c r="BO17" s="232"/>
      <c r="BP17" s="232"/>
      <c r="BQ17" s="232"/>
      <c r="BR17" s="232"/>
      <c r="BS17" s="232"/>
      <c r="BT17" s="232"/>
      <c r="BU17" s="232"/>
      <c r="BV17" s="232"/>
      <c r="BW17" s="232"/>
      <c r="BX17" s="232"/>
      <c r="BY17" s="232"/>
      <c r="BZ17" s="232"/>
      <c r="CA17" s="232"/>
      <c r="CB17" s="232"/>
      <c r="CC17" s="232"/>
      <c r="CD17" s="232"/>
      <c r="CE17" s="232"/>
      <c r="CF17" s="232"/>
      <c r="CG17" s="232"/>
      <c r="CH17" s="232"/>
      <c r="CI17" s="232"/>
      <c r="CJ17" s="232"/>
      <c r="CK17" s="232"/>
      <c r="CL17" s="232"/>
      <c r="CM17" s="232"/>
      <c r="CN17" s="232"/>
      <c r="CO17" s="232"/>
      <c r="CP17" s="232"/>
      <c r="CQ17" s="232"/>
      <c r="CR17" s="232"/>
      <c r="CS17" s="232"/>
      <c r="CT17" s="232"/>
      <c r="CU17" s="232"/>
      <c r="CV17" s="232"/>
      <c r="CW17" s="232"/>
      <c r="CX17" s="232"/>
      <c r="CY17" s="232"/>
      <c r="CZ17" s="232"/>
      <c r="DA17" s="232"/>
      <c r="DB17" s="232"/>
      <c r="DC17" s="232"/>
      <c r="DD17" s="232"/>
      <c r="DE17" s="232"/>
      <c r="DF17" s="232"/>
      <c r="DG17" s="232"/>
      <c r="DH17" s="232"/>
      <c r="DI17" s="232"/>
      <c r="DJ17" s="232"/>
      <c r="DK17" s="232"/>
      <c r="DL17" s="232"/>
      <c r="DM17" s="232"/>
      <c r="DN17" s="232"/>
      <c r="DO17" s="232"/>
      <c r="DP17" s="232"/>
      <c r="DQ17" s="232"/>
      <c r="DR17" s="232"/>
      <c r="DS17" s="232"/>
      <c r="DT17" s="232"/>
      <c r="DU17" s="232"/>
      <c r="DV17" s="232"/>
      <c r="DW17" s="232"/>
      <c r="DX17" s="232"/>
      <c r="DY17" s="232"/>
      <c r="DZ17" s="232"/>
      <c r="EA17" s="232"/>
      <c r="EB17" s="232"/>
      <c r="EC17" s="232"/>
      <c r="ED17" s="232"/>
      <c r="EE17" s="232"/>
    </row>
    <row r="18" spans="1:135" ht="14.25" customHeight="1">
      <c r="A18" s="11" t="s">
        <v>435</v>
      </c>
      <c r="B18" s="11" t="s">
        <v>290</v>
      </c>
      <c r="C18" s="11" t="s">
        <v>281</v>
      </c>
      <c r="D18" s="11" t="s">
        <v>451</v>
      </c>
      <c r="E18" s="11" t="s">
        <v>443</v>
      </c>
      <c r="F18" s="243">
        <v>200000</v>
      </c>
      <c r="G18" s="243">
        <v>15000</v>
      </c>
      <c r="H18" s="243">
        <v>130000</v>
      </c>
      <c r="I18" s="243">
        <v>0</v>
      </c>
      <c r="J18" s="243">
        <v>0</v>
      </c>
      <c r="K18" s="243">
        <v>0</v>
      </c>
      <c r="L18" s="243">
        <v>0</v>
      </c>
      <c r="M18" s="243">
        <v>0</v>
      </c>
      <c r="N18" s="243">
        <v>0</v>
      </c>
      <c r="O18" s="243">
        <v>0</v>
      </c>
      <c r="P18" s="243">
        <v>0</v>
      </c>
      <c r="Q18" s="243">
        <v>0</v>
      </c>
      <c r="R18" s="243">
        <v>0</v>
      </c>
      <c r="S18" s="243">
        <v>0</v>
      </c>
      <c r="T18" s="243">
        <v>0</v>
      </c>
      <c r="U18" s="243">
        <v>0</v>
      </c>
      <c r="V18" s="243">
        <v>0</v>
      </c>
      <c r="W18" s="243">
        <v>0</v>
      </c>
      <c r="X18" s="243">
        <v>0</v>
      </c>
      <c r="Y18" s="243">
        <v>0</v>
      </c>
      <c r="Z18" s="243">
        <v>30000</v>
      </c>
      <c r="AA18" s="243">
        <v>0</v>
      </c>
      <c r="AB18" s="243">
        <v>0</v>
      </c>
      <c r="AC18" s="243">
        <v>0</v>
      </c>
      <c r="AD18" s="243">
        <v>0</v>
      </c>
      <c r="AE18" s="243">
        <v>0</v>
      </c>
      <c r="AF18" s="243">
        <v>0</v>
      </c>
      <c r="AG18" s="243">
        <v>25000</v>
      </c>
      <c r="AH18" s="232"/>
      <c r="AI18" s="232"/>
      <c r="AJ18" s="232"/>
      <c r="AK18" s="232"/>
      <c r="AL18" s="232"/>
      <c r="AM18" s="232"/>
      <c r="AN18" s="232"/>
      <c r="AO18" s="232"/>
      <c r="AP18" s="232"/>
      <c r="AQ18" s="232"/>
      <c r="AR18" s="232"/>
      <c r="AS18" s="232"/>
      <c r="AT18" s="232"/>
      <c r="AU18" s="232"/>
      <c r="AV18" s="232"/>
      <c r="AW18" s="232"/>
      <c r="AX18" s="232"/>
      <c r="AY18" s="232"/>
      <c r="AZ18" s="232"/>
      <c r="BA18" s="232"/>
      <c r="BB18" s="232"/>
      <c r="BC18" s="232"/>
      <c r="BD18" s="232"/>
      <c r="BE18" s="232"/>
      <c r="BF18" s="232"/>
      <c r="BG18" s="232"/>
      <c r="BH18" s="232"/>
      <c r="BI18" s="232"/>
      <c r="BJ18" s="232"/>
      <c r="BK18" s="232"/>
      <c r="BL18" s="232"/>
      <c r="BM18" s="232"/>
      <c r="BN18" s="232"/>
      <c r="BO18" s="232"/>
      <c r="BP18" s="232"/>
      <c r="BQ18" s="232"/>
      <c r="BR18" s="232"/>
      <c r="BS18" s="232"/>
      <c r="BT18" s="232"/>
      <c r="BU18" s="232"/>
      <c r="BV18" s="232"/>
      <c r="BW18" s="232"/>
      <c r="BX18" s="232"/>
      <c r="BY18" s="232"/>
      <c r="BZ18" s="232"/>
      <c r="CA18" s="232"/>
      <c r="CB18" s="232"/>
      <c r="CC18" s="232"/>
      <c r="CD18" s="232"/>
      <c r="CE18" s="232"/>
      <c r="CF18" s="232"/>
      <c r="CG18" s="232"/>
      <c r="CH18" s="232"/>
      <c r="CI18" s="232"/>
      <c r="CJ18" s="232"/>
      <c r="CK18" s="232"/>
      <c r="CL18" s="232"/>
      <c r="CM18" s="232"/>
      <c r="CN18" s="232"/>
      <c r="CO18" s="232"/>
      <c r="CP18" s="232"/>
      <c r="CQ18" s="232"/>
      <c r="CR18" s="232"/>
      <c r="CS18" s="232"/>
      <c r="CT18" s="232"/>
      <c r="CU18" s="232"/>
      <c r="CV18" s="232"/>
      <c r="CW18" s="232"/>
      <c r="CX18" s="232"/>
      <c r="CY18" s="232"/>
      <c r="CZ18" s="232"/>
      <c r="DA18" s="232"/>
      <c r="DB18" s="232"/>
      <c r="DC18" s="232"/>
      <c r="DD18" s="232"/>
      <c r="DE18" s="232"/>
      <c r="DF18" s="232"/>
      <c r="DG18" s="232"/>
      <c r="DH18" s="232"/>
      <c r="DI18" s="232"/>
      <c r="DJ18" s="232"/>
      <c r="DK18" s="232"/>
      <c r="DL18" s="232"/>
      <c r="DM18" s="232"/>
      <c r="DN18" s="232"/>
      <c r="DO18" s="232"/>
      <c r="DP18" s="232"/>
      <c r="DQ18" s="232"/>
      <c r="DR18" s="232"/>
      <c r="DS18" s="232"/>
      <c r="DT18" s="232"/>
      <c r="DU18" s="232"/>
      <c r="DV18" s="232"/>
      <c r="DW18" s="232"/>
      <c r="DX18" s="232"/>
      <c r="DY18" s="232"/>
      <c r="DZ18" s="232"/>
      <c r="EA18" s="232"/>
      <c r="EB18" s="232"/>
      <c r="EC18" s="232"/>
      <c r="ED18" s="232"/>
      <c r="EE18" s="232"/>
    </row>
    <row r="19" spans="1:135" ht="14.25" customHeight="1">
      <c r="A19" s="11" t="s">
        <v>435</v>
      </c>
      <c r="B19" s="11" t="s">
        <v>452</v>
      </c>
      <c r="C19" s="11" t="s">
        <v>277</v>
      </c>
      <c r="D19" s="11" t="s">
        <v>451</v>
      </c>
      <c r="E19" s="11" t="s">
        <v>453</v>
      </c>
      <c r="F19" s="243">
        <v>367200</v>
      </c>
      <c r="G19" s="243">
        <v>60000</v>
      </c>
      <c r="H19" s="243">
        <v>0</v>
      </c>
      <c r="I19" s="243">
        <v>0</v>
      </c>
      <c r="J19" s="243">
        <v>0</v>
      </c>
      <c r="K19" s="243">
        <v>10000</v>
      </c>
      <c r="L19" s="243">
        <v>10000</v>
      </c>
      <c r="M19" s="243">
        <v>20000</v>
      </c>
      <c r="N19" s="243">
        <v>0</v>
      </c>
      <c r="O19" s="243">
        <v>0</v>
      </c>
      <c r="P19" s="243">
        <v>120000</v>
      </c>
      <c r="Q19" s="243">
        <v>0</v>
      </c>
      <c r="R19" s="243">
        <v>0</v>
      </c>
      <c r="S19" s="243">
        <v>0</v>
      </c>
      <c r="T19" s="243">
        <v>0</v>
      </c>
      <c r="U19" s="243">
        <v>0</v>
      </c>
      <c r="V19" s="243">
        <v>0</v>
      </c>
      <c r="W19" s="243">
        <v>0</v>
      </c>
      <c r="X19" s="243">
        <v>0</v>
      </c>
      <c r="Y19" s="243">
        <v>0</v>
      </c>
      <c r="Z19" s="243">
        <v>0</v>
      </c>
      <c r="AA19" s="243">
        <v>0</v>
      </c>
      <c r="AB19" s="243">
        <v>65000</v>
      </c>
      <c r="AC19" s="243">
        <v>30000</v>
      </c>
      <c r="AD19" s="243">
        <v>30000</v>
      </c>
      <c r="AE19" s="243">
        <v>0</v>
      </c>
      <c r="AF19" s="243">
        <v>0</v>
      </c>
      <c r="AG19" s="243">
        <v>22200</v>
      </c>
      <c r="AH19" s="232"/>
      <c r="AI19" s="232"/>
      <c r="AJ19" s="232"/>
      <c r="AK19" s="232"/>
      <c r="AL19" s="232"/>
      <c r="AM19" s="232"/>
      <c r="AN19" s="232"/>
      <c r="AO19" s="232"/>
      <c r="AP19" s="232"/>
      <c r="AQ19" s="232"/>
      <c r="AR19" s="232"/>
      <c r="AS19" s="232"/>
      <c r="AT19" s="232"/>
      <c r="AU19" s="232"/>
      <c r="AV19" s="232"/>
      <c r="AW19" s="232"/>
      <c r="AX19" s="232"/>
      <c r="AY19" s="232"/>
      <c r="AZ19" s="232"/>
      <c r="BA19" s="232"/>
      <c r="BB19" s="232"/>
      <c r="BC19" s="232"/>
      <c r="BD19" s="232"/>
      <c r="BE19" s="232"/>
      <c r="BF19" s="232"/>
      <c r="BG19" s="232"/>
      <c r="BH19" s="232"/>
      <c r="BI19" s="232"/>
      <c r="BJ19" s="232"/>
      <c r="BK19" s="232"/>
      <c r="BL19" s="232"/>
      <c r="BM19" s="232"/>
      <c r="BN19" s="232"/>
      <c r="BO19" s="232"/>
      <c r="BP19" s="232"/>
      <c r="BQ19" s="232"/>
      <c r="BR19" s="232"/>
      <c r="BS19" s="232"/>
      <c r="BT19" s="232"/>
      <c r="BU19" s="232"/>
      <c r="BV19" s="232"/>
      <c r="BW19" s="232"/>
      <c r="BX19" s="232"/>
      <c r="BY19" s="232"/>
      <c r="BZ19" s="232"/>
      <c r="CA19" s="232"/>
      <c r="CB19" s="232"/>
      <c r="CC19" s="232"/>
      <c r="CD19" s="232"/>
      <c r="CE19" s="232"/>
      <c r="CF19" s="232"/>
      <c r="CG19" s="232"/>
      <c r="CH19" s="232"/>
      <c r="CI19" s="232"/>
      <c r="CJ19" s="232"/>
      <c r="CK19" s="232"/>
      <c r="CL19" s="232"/>
      <c r="CM19" s="232"/>
      <c r="CN19" s="232"/>
      <c r="CO19" s="232"/>
      <c r="CP19" s="232"/>
      <c r="CQ19" s="232"/>
      <c r="CR19" s="232"/>
      <c r="CS19" s="232"/>
      <c r="CT19" s="232"/>
      <c r="CU19" s="232"/>
      <c r="CV19" s="232"/>
      <c r="CW19" s="232"/>
      <c r="CX19" s="232"/>
      <c r="CY19" s="232"/>
      <c r="CZ19" s="232"/>
      <c r="DA19" s="232"/>
      <c r="DB19" s="232"/>
      <c r="DC19" s="232"/>
      <c r="DD19" s="232"/>
      <c r="DE19" s="232"/>
      <c r="DF19" s="232"/>
      <c r="DG19" s="232"/>
      <c r="DH19" s="232"/>
      <c r="DI19" s="232"/>
      <c r="DJ19" s="232"/>
      <c r="DK19" s="232"/>
      <c r="DL19" s="232"/>
      <c r="DM19" s="232"/>
      <c r="DN19" s="232"/>
      <c r="DO19" s="232"/>
      <c r="DP19" s="232"/>
      <c r="DQ19" s="232"/>
      <c r="DR19" s="232"/>
      <c r="DS19" s="232"/>
      <c r="DT19" s="232"/>
      <c r="DU19" s="232"/>
      <c r="DV19" s="232"/>
      <c r="DW19" s="232"/>
      <c r="DX19" s="232"/>
      <c r="DY19" s="232"/>
      <c r="DZ19" s="232"/>
      <c r="EA19" s="232"/>
      <c r="EB19" s="232"/>
      <c r="EC19" s="232"/>
      <c r="ED19" s="232"/>
      <c r="EE19" s="232"/>
    </row>
    <row r="20" spans="1:135" ht="14.25" customHeight="1">
      <c r="A20" s="11"/>
      <c r="B20" s="11"/>
      <c r="C20" s="11"/>
      <c r="D20" s="11" t="s">
        <v>456</v>
      </c>
      <c r="E20" s="11" t="s">
        <v>457</v>
      </c>
      <c r="F20" s="243">
        <f t="shared" ref="F20:AG20" si="5">SUM(F21:F22)</f>
        <v>71000</v>
      </c>
      <c r="G20" s="243">
        <f t="shared" si="5"/>
        <v>1000</v>
      </c>
      <c r="H20" s="243">
        <f t="shared" si="5"/>
        <v>0</v>
      </c>
      <c r="I20" s="243">
        <f t="shared" si="5"/>
        <v>0</v>
      </c>
      <c r="J20" s="243">
        <f t="shared" si="5"/>
        <v>0</v>
      </c>
      <c r="K20" s="243">
        <f t="shared" si="5"/>
        <v>300</v>
      </c>
      <c r="L20" s="243">
        <f t="shared" si="5"/>
        <v>0</v>
      </c>
      <c r="M20" s="243">
        <f t="shared" si="5"/>
        <v>1000</v>
      </c>
      <c r="N20" s="243">
        <f t="shared" si="5"/>
        <v>0</v>
      </c>
      <c r="O20" s="243">
        <f t="shared" si="5"/>
        <v>0</v>
      </c>
      <c r="P20" s="243">
        <f t="shared" si="5"/>
        <v>28200</v>
      </c>
      <c r="Q20" s="243">
        <f t="shared" si="5"/>
        <v>0</v>
      </c>
      <c r="R20" s="243">
        <f t="shared" si="5"/>
        <v>0</v>
      </c>
      <c r="S20" s="243">
        <f t="shared" si="5"/>
        <v>0</v>
      </c>
      <c r="T20" s="243">
        <f t="shared" si="5"/>
        <v>0</v>
      </c>
      <c r="U20" s="243">
        <f t="shared" si="5"/>
        <v>0</v>
      </c>
      <c r="V20" s="243">
        <f t="shared" si="5"/>
        <v>0</v>
      </c>
      <c r="W20" s="243">
        <f t="shared" si="5"/>
        <v>2000</v>
      </c>
      <c r="X20" s="243">
        <f t="shared" si="5"/>
        <v>0</v>
      </c>
      <c r="Y20" s="243">
        <f t="shared" si="5"/>
        <v>0</v>
      </c>
      <c r="Z20" s="243">
        <f t="shared" si="5"/>
        <v>12000</v>
      </c>
      <c r="AA20" s="243">
        <f t="shared" si="5"/>
        <v>0</v>
      </c>
      <c r="AB20" s="243">
        <f t="shared" si="5"/>
        <v>8000</v>
      </c>
      <c r="AC20" s="243">
        <f t="shared" si="5"/>
        <v>1000</v>
      </c>
      <c r="AD20" s="243">
        <f t="shared" si="5"/>
        <v>9600</v>
      </c>
      <c r="AE20" s="243">
        <f t="shared" si="5"/>
        <v>0</v>
      </c>
      <c r="AF20" s="243">
        <f t="shared" si="5"/>
        <v>0</v>
      </c>
      <c r="AG20" s="243">
        <f t="shared" si="5"/>
        <v>7900</v>
      </c>
    </row>
    <row r="21" spans="1:135" ht="14.25" customHeight="1">
      <c r="A21" s="11" t="s">
        <v>435</v>
      </c>
      <c r="B21" s="11" t="s">
        <v>290</v>
      </c>
      <c r="C21" s="11" t="s">
        <v>281</v>
      </c>
      <c r="D21" s="11" t="s">
        <v>458</v>
      </c>
      <c r="E21" s="11" t="s">
        <v>443</v>
      </c>
      <c r="F21" s="243">
        <v>20000</v>
      </c>
      <c r="G21" s="243">
        <v>0</v>
      </c>
      <c r="H21" s="243">
        <v>0</v>
      </c>
      <c r="I21" s="243">
        <v>0</v>
      </c>
      <c r="J21" s="243">
        <v>0</v>
      </c>
      <c r="K21" s="243">
        <v>0</v>
      </c>
      <c r="L21" s="243">
        <v>0</v>
      </c>
      <c r="M21" s="243">
        <v>0</v>
      </c>
      <c r="N21" s="243">
        <v>0</v>
      </c>
      <c r="O21" s="243">
        <v>0</v>
      </c>
      <c r="P21" s="243">
        <v>0</v>
      </c>
      <c r="Q21" s="243">
        <v>0</v>
      </c>
      <c r="R21" s="243">
        <v>0</v>
      </c>
      <c r="S21" s="243">
        <v>0</v>
      </c>
      <c r="T21" s="243">
        <v>0</v>
      </c>
      <c r="U21" s="243">
        <v>0</v>
      </c>
      <c r="V21" s="243">
        <v>0</v>
      </c>
      <c r="W21" s="243">
        <v>2000</v>
      </c>
      <c r="X21" s="243">
        <v>0</v>
      </c>
      <c r="Y21" s="243">
        <v>0</v>
      </c>
      <c r="Z21" s="243">
        <v>12000</v>
      </c>
      <c r="AA21" s="243">
        <v>0</v>
      </c>
      <c r="AB21" s="243">
        <v>0</v>
      </c>
      <c r="AC21" s="243">
        <v>0</v>
      </c>
      <c r="AD21" s="243">
        <v>0</v>
      </c>
      <c r="AE21" s="243">
        <v>0</v>
      </c>
      <c r="AF21" s="243">
        <v>0</v>
      </c>
      <c r="AG21" s="243">
        <v>6000</v>
      </c>
    </row>
    <row r="22" spans="1:135" ht="14.25" customHeight="1">
      <c r="A22" s="11" t="s">
        <v>435</v>
      </c>
      <c r="B22" s="11" t="s">
        <v>452</v>
      </c>
      <c r="C22" s="11" t="s">
        <v>277</v>
      </c>
      <c r="D22" s="11" t="s">
        <v>458</v>
      </c>
      <c r="E22" s="11" t="s">
        <v>453</v>
      </c>
      <c r="F22" s="243">
        <v>51000</v>
      </c>
      <c r="G22" s="243">
        <v>1000</v>
      </c>
      <c r="H22" s="243">
        <v>0</v>
      </c>
      <c r="I22" s="243">
        <v>0</v>
      </c>
      <c r="J22" s="243">
        <v>0</v>
      </c>
      <c r="K22" s="243">
        <v>300</v>
      </c>
      <c r="L22" s="243">
        <v>0</v>
      </c>
      <c r="M22" s="243">
        <v>1000</v>
      </c>
      <c r="N22" s="243">
        <v>0</v>
      </c>
      <c r="O22" s="243">
        <v>0</v>
      </c>
      <c r="P22" s="243">
        <v>28200</v>
      </c>
      <c r="Q22" s="243">
        <v>0</v>
      </c>
      <c r="R22" s="243">
        <v>0</v>
      </c>
      <c r="S22" s="243">
        <v>0</v>
      </c>
      <c r="T22" s="243">
        <v>0</v>
      </c>
      <c r="U22" s="243">
        <v>0</v>
      </c>
      <c r="V22" s="243">
        <v>0</v>
      </c>
      <c r="W22" s="243">
        <v>0</v>
      </c>
      <c r="X22" s="243">
        <v>0</v>
      </c>
      <c r="Y22" s="243">
        <v>0</v>
      </c>
      <c r="Z22" s="243">
        <v>0</v>
      </c>
      <c r="AA22" s="243">
        <v>0</v>
      </c>
      <c r="AB22" s="243">
        <v>8000</v>
      </c>
      <c r="AC22" s="243">
        <v>1000</v>
      </c>
      <c r="AD22" s="243">
        <v>9600</v>
      </c>
      <c r="AE22" s="243">
        <v>0</v>
      </c>
      <c r="AF22" s="243">
        <v>0</v>
      </c>
      <c r="AG22" s="243">
        <v>1900</v>
      </c>
    </row>
    <row r="23" spans="1:135" ht="14.25" customHeight="1">
      <c r="A23" s="11"/>
      <c r="B23" s="11"/>
      <c r="C23" s="11"/>
      <c r="D23" s="11" t="s">
        <v>475</v>
      </c>
      <c r="E23" s="11" t="s">
        <v>476</v>
      </c>
      <c r="F23" s="243">
        <f t="shared" ref="F23:AG23" si="6">F24</f>
        <v>600000</v>
      </c>
      <c r="G23" s="243">
        <f t="shared" si="6"/>
        <v>0</v>
      </c>
      <c r="H23" s="243">
        <f t="shared" si="6"/>
        <v>0</v>
      </c>
      <c r="I23" s="243">
        <f t="shared" si="6"/>
        <v>0</v>
      </c>
      <c r="J23" s="243">
        <f t="shared" si="6"/>
        <v>0</v>
      </c>
      <c r="K23" s="243">
        <f t="shared" si="6"/>
        <v>0</v>
      </c>
      <c r="L23" s="243">
        <f t="shared" si="6"/>
        <v>0</v>
      </c>
      <c r="M23" s="243">
        <f t="shared" si="6"/>
        <v>0</v>
      </c>
      <c r="N23" s="243">
        <f t="shared" si="6"/>
        <v>0</v>
      </c>
      <c r="O23" s="243">
        <f t="shared" si="6"/>
        <v>0</v>
      </c>
      <c r="P23" s="243">
        <f t="shared" si="6"/>
        <v>0</v>
      </c>
      <c r="Q23" s="243">
        <f t="shared" si="6"/>
        <v>0</v>
      </c>
      <c r="R23" s="243">
        <f t="shared" si="6"/>
        <v>0</v>
      </c>
      <c r="S23" s="243">
        <f t="shared" si="6"/>
        <v>0</v>
      </c>
      <c r="T23" s="243">
        <f t="shared" si="6"/>
        <v>0</v>
      </c>
      <c r="U23" s="243">
        <f t="shared" si="6"/>
        <v>0</v>
      </c>
      <c r="V23" s="243">
        <f t="shared" si="6"/>
        <v>0</v>
      </c>
      <c r="W23" s="243">
        <f t="shared" si="6"/>
        <v>0</v>
      </c>
      <c r="X23" s="243">
        <f t="shared" si="6"/>
        <v>0</v>
      </c>
      <c r="Y23" s="243">
        <f t="shared" si="6"/>
        <v>0</v>
      </c>
      <c r="Z23" s="243">
        <f t="shared" si="6"/>
        <v>600000</v>
      </c>
      <c r="AA23" s="243">
        <f t="shared" si="6"/>
        <v>0</v>
      </c>
      <c r="AB23" s="243">
        <f t="shared" si="6"/>
        <v>0</v>
      </c>
      <c r="AC23" s="243">
        <f t="shared" si="6"/>
        <v>0</v>
      </c>
      <c r="AD23" s="243">
        <f t="shared" si="6"/>
        <v>0</v>
      </c>
      <c r="AE23" s="243">
        <f t="shared" si="6"/>
        <v>0</v>
      </c>
      <c r="AF23" s="243">
        <f t="shared" si="6"/>
        <v>0</v>
      </c>
      <c r="AG23" s="243">
        <f t="shared" si="6"/>
        <v>0</v>
      </c>
    </row>
    <row r="24" spans="1:135" ht="14.25" customHeight="1">
      <c r="A24" s="11" t="s">
        <v>435</v>
      </c>
      <c r="B24" s="11" t="s">
        <v>290</v>
      </c>
      <c r="C24" s="11" t="s">
        <v>281</v>
      </c>
      <c r="D24" s="11" t="s">
        <v>477</v>
      </c>
      <c r="E24" s="11" t="s">
        <v>443</v>
      </c>
      <c r="F24" s="243">
        <v>600000</v>
      </c>
      <c r="G24" s="243">
        <v>0</v>
      </c>
      <c r="H24" s="243">
        <v>0</v>
      </c>
      <c r="I24" s="243">
        <v>0</v>
      </c>
      <c r="J24" s="243">
        <v>0</v>
      </c>
      <c r="K24" s="243">
        <v>0</v>
      </c>
      <c r="L24" s="243">
        <v>0</v>
      </c>
      <c r="M24" s="243">
        <v>0</v>
      </c>
      <c r="N24" s="243">
        <v>0</v>
      </c>
      <c r="O24" s="243">
        <v>0</v>
      </c>
      <c r="P24" s="243">
        <v>0</v>
      </c>
      <c r="Q24" s="243">
        <v>0</v>
      </c>
      <c r="R24" s="243">
        <v>0</v>
      </c>
      <c r="S24" s="243">
        <v>0</v>
      </c>
      <c r="T24" s="243">
        <v>0</v>
      </c>
      <c r="U24" s="243">
        <v>0</v>
      </c>
      <c r="V24" s="243">
        <v>0</v>
      </c>
      <c r="W24" s="243">
        <v>0</v>
      </c>
      <c r="X24" s="243">
        <v>0</v>
      </c>
      <c r="Y24" s="243">
        <v>0</v>
      </c>
      <c r="Z24" s="243">
        <v>600000</v>
      </c>
      <c r="AA24" s="243">
        <v>0</v>
      </c>
      <c r="AB24" s="243">
        <v>0</v>
      </c>
      <c r="AC24" s="243">
        <v>0</v>
      </c>
      <c r="AD24" s="243">
        <v>0</v>
      </c>
      <c r="AE24" s="243">
        <v>0</v>
      </c>
      <c r="AF24" s="243">
        <v>0</v>
      </c>
      <c r="AG24" s="243">
        <v>0</v>
      </c>
    </row>
    <row r="25" spans="1:135" ht="14.25" customHeight="1">
      <c r="A25" s="11"/>
      <c r="B25" s="11"/>
      <c r="C25" s="11"/>
      <c r="D25" s="11" t="s">
        <v>564</v>
      </c>
      <c r="E25" s="11" t="s">
        <v>565</v>
      </c>
      <c r="F25" s="243">
        <f t="shared" ref="F25:AG25" si="7">F26</f>
        <v>300000</v>
      </c>
      <c r="G25" s="243">
        <f t="shared" si="7"/>
        <v>100000</v>
      </c>
      <c r="H25" s="243">
        <f t="shared" si="7"/>
        <v>0</v>
      </c>
      <c r="I25" s="243">
        <f t="shared" si="7"/>
        <v>0</v>
      </c>
      <c r="J25" s="243">
        <f t="shared" si="7"/>
        <v>0</v>
      </c>
      <c r="K25" s="243">
        <f t="shared" si="7"/>
        <v>0</v>
      </c>
      <c r="L25" s="243">
        <f t="shared" si="7"/>
        <v>0</v>
      </c>
      <c r="M25" s="243">
        <f t="shared" si="7"/>
        <v>10000</v>
      </c>
      <c r="N25" s="243">
        <f t="shared" si="7"/>
        <v>0</v>
      </c>
      <c r="O25" s="243">
        <f t="shared" si="7"/>
        <v>0</v>
      </c>
      <c r="P25" s="243">
        <f t="shared" si="7"/>
        <v>120000</v>
      </c>
      <c r="Q25" s="243">
        <f t="shared" si="7"/>
        <v>0</v>
      </c>
      <c r="R25" s="243">
        <f t="shared" si="7"/>
        <v>0</v>
      </c>
      <c r="S25" s="243">
        <f t="shared" si="7"/>
        <v>0</v>
      </c>
      <c r="T25" s="243">
        <f t="shared" si="7"/>
        <v>0</v>
      </c>
      <c r="U25" s="243">
        <f t="shared" si="7"/>
        <v>0</v>
      </c>
      <c r="V25" s="243">
        <f t="shared" si="7"/>
        <v>0</v>
      </c>
      <c r="W25" s="243">
        <f t="shared" si="7"/>
        <v>0</v>
      </c>
      <c r="X25" s="243">
        <f t="shared" si="7"/>
        <v>0</v>
      </c>
      <c r="Y25" s="243">
        <f t="shared" si="7"/>
        <v>0</v>
      </c>
      <c r="Z25" s="243">
        <f t="shared" si="7"/>
        <v>0</v>
      </c>
      <c r="AA25" s="243">
        <f t="shared" si="7"/>
        <v>0</v>
      </c>
      <c r="AB25" s="243">
        <f t="shared" si="7"/>
        <v>0</v>
      </c>
      <c r="AC25" s="243">
        <f t="shared" si="7"/>
        <v>0</v>
      </c>
      <c r="AD25" s="243">
        <f t="shared" si="7"/>
        <v>30000</v>
      </c>
      <c r="AE25" s="243">
        <f t="shared" si="7"/>
        <v>0</v>
      </c>
      <c r="AF25" s="243">
        <f t="shared" si="7"/>
        <v>0</v>
      </c>
      <c r="AG25" s="243">
        <f t="shared" si="7"/>
        <v>40000</v>
      </c>
    </row>
    <row r="26" spans="1:135" ht="14.25" customHeight="1">
      <c r="A26" s="11" t="s">
        <v>435</v>
      </c>
      <c r="B26" s="11" t="s">
        <v>290</v>
      </c>
      <c r="C26" s="11" t="s">
        <v>281</v>
      </c>
      <c r="D26" s="11" t="s">
        <v>566</v>
      </c>
      <c r="E26" s="11" t="s">
        <v>443</v>
      </c>
      <c r="F26" s="243">
        <v>300000</v>
      </c>
      <c r="G26" s="243">
        <v>100000</v>
      </c>
      <c r="H26" s="243">
        <v>0</v>
      </c>
      <c r="I26" s="243">
        <v>0</v>
      </c>
      <c r="J26" s="243">
        <v>0</v>
      </c>
      <c r="K26" s="243">
        <v>0</v>
      </c>
      <c r="L26" s="243">
        <v>0</v>
      </c>
      <c r="M26" s="243">
        <v>10000</v>
      </c>
      <c r="N26" s="243">
        <v>0</v>
      </c>
      <c r="O26" s="243">
        <v>0</v>
      </c>
      <c r="P26" s="243">
        <v>120000</v>
      </c>
      <c r="Q26" s="243">
        <v>0</v>
      </c>
      <c r="R26" s="243">
        <v>0</v>
      </c>
      <c r="S26" s="243">
        <v>0</v>
      </c>
      <c r="T26" s="243">
        <v>0</v>
      </c>
      <c r="U26" s="243">
        <v>0</v>
      </c>
      <c r="V26" s="243">
        <v>0</v>
      </c>
      <c r="W26" s="243">
        <v>0</v>
      </c>
      <c r="X26" s="243">
        <v>0</v>
      </c>
      <c r="Y26" s="243">
        <v>0</v>
      </c>
      <c r="Z26" s="243">
        <v>0</v>
      </c>
      <c r="AA26" s="243">
        <v>0</v>
      </c>
      <c r="AB26" s="243">
        <v>0</v>
      </c>
      <c r="AC26" s="243">
        <v>0</v>
      </c>
      <c r="AD26" s="243">
        <v>30000</v>
      </c>
      <c r="AE26" s="243">
        <v>0</v>
      </c>
      <c r="AF26" s="243">
        <v>0</v>
      </c>
      <c r="AG26" s="243">
        <v>40000</v>
      </c>
    </row>
  </sheetData>
  <sheetProtection formatCells="0" formatColumns="0" formatRows="0"/>
  <mergeCells count="32">
    <mergeCell ref="AF5:AF6"/>
    <mergeCell ref="AG5:AG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P5:P6"/>
    <mergeCell ref="Q5:Q6"/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H19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6" width="16.83203125" style="1" customWidth="1"/>
    <col min="7" max="36" width="13.83203125" style="1" customWidth="1"/>
    <col min="37" max="138" width="9" style="1" customWidth="1"/>
    <col min="139" max="180" width="9.1640625" style="1" customWidth="1"/>
    <col min="181" max="16384" width="9.1640625" style="1"/>
  </cols>
  <sheetData>
    <row r="1" spans="1:138" ht="14.25" customHeight="1">
      <c r="A1" s="244"/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245"/>
      <c r="AH1" s="245"/>
      <c r="AI1" s="245"/>
      <c r="AJ1" s="246" t="s">
        <v>353</v>
      </c>
      <c r="AK1" s="245"/>
      <c r="AL1" s="245"/>
      <c r="AM1" s="245"/>
      <c r="AN1" s="245"/>
      <c r="AO1" s="245"/>
      <c r="AP1" s="245"/>
      <c r="AQ1" s="245"/>
      <c r="AR1" s="245"/>
      <c r="AS1" s="245"/>
      <c r="AT1" s="245"/>
      <c r="AU1" s="245"/>
      <c r="AV1" s="245"/>
      <c r="AW1" s="245"/>
      <c r="AX1" s="245"/>
      <c r="AY1" s="245"/>
      <c r="AZ1" s="245"/>
      <c r="BA1" s="245"/>
      <c r="BB1" s="245"/>
      <c r="BC1" s="245"/>
      <c r="BD1" s="245"/>
      <c r="BE1" s="245"/>
      <c r="BF1" s="245"/>
      <c r="BG1" s="245"/>
      <c r="BH1" s="245"/>
      <c r="BI1" s="245"/>
      <c r="BJ1" s="245"/>
      <c r="BK1" s="245"/>
      <c r="BL1" s="245"/>
      <c r="BM1" s="245"/>
      <c r="BN1" s="245"/>
      <c r="BO1" s="245"/>
      <c r="BP1" s="245"/>
      <c r="BQ1" s="245"/>
      <c r="BR1" s="245"/>
      <c r="BS1" s="245"/>
      <c r="BT1" s="245"/>
      <c r="BU1" s="245"/>
      <c r="BV1" s="245"/>
      <c r="BW1" s="245"/>
      <c r="BX1" s="245"/>
      <c r="BY1" s="245"/>
      <c r="BZ1" s="245"/>
      <c r="CA1" s="245"/>
      <c r="CB1" s="245"/>
      <c r="CC1" s="245"/>
      <c r="CD1" s="245"/>
      <c r="CE1" s="245"/>
      <c r="CF1" s="245"/>
      <c r="CG1" s="245"/>
      <c r="CH1" s="245"/>
      <c r="CI1" s="245"/>
      <c r="CJ1" s="245"/>
      <c r="CK1" s="245"/>
      <c r="CL1" s="245"/>
      <c r="CM1" s="245"/>
      <c r="CN1" s="245"/>
      <c r="CO1" s="245"/>
      <c r="CP1" s="245"/>
      <c r="CQ1" s="245"/>
      <c r="CR1" s="245"/>
      <c r="CS1" s="245"/>
      <c r="CT1" s="245"/>
      <c r="CU1" s="245"/>
      <c r="CV1" s="245"/>
      <c r="CW1" s="245"/>
      <c r="CX1" s="245"/>
      <c r="CY1" s="245"/>
      <c r="CZ1" s="245"/>
      <c r="DA1" s="245"/>
      <c r="DB1" s="245"/>
      <c r="DC1" s="245"/>
      <c r="DD1" s="245"/>
      <c r="DE1" s="245"/>
      <c r="DF1" s="245"/>
      <c r="DG1" s="245"/>
      <c r="DH1" s="245"/>
      <c r="DI1" s="245"/>
      <c r="DJ1" s="245"/>
      <c r="DK1" s="245"/>
      <c r="DL1" s="245"/>
      <c r="DM1" s="245"/>
      <c r="DN1" s="245"/>
      <c r="DO1" s="245"/>
      <c r="DP1" s="245"/>
      <c r="DQ1" s="245"/>
      <c r="DR1" s="245"/>
      <c r="DS1" s="245"/>
      <c r="DT1" s="245"/>
      <c r="DU1" s="245"/>
      <c r="DV1" s="245"/>
      <c r="DW1" s="245"/>
      <c r="DX1" s="245"/>
      <c r="DY1" s="245"/>
      <c r="DZ1" s="245"/>
      <c r="EA1" s="245"/>
      <c r="EB1" s="245"/>
      <c r="EC1" s="245"/>
      <c r="ED1" s="245"/>
      <c r="EE1" s="245"/>
      <c r="EF1" s="245"/>
      <c r="EG1" s="245"/>
      <c r="EH1" s="245"/>
    </row>
    <row r="2" spans="1:138" s="3" customFormat="1" ht="20.100000000000001" customHeight="1">
      <c r="A2" s="247" t="s">
        <v>354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7"/>
      <c r="AL2" s="257"/>
      <c r="AM2" s="257"/>
      <c r="AN2" s="257"/>
      <c r="AO2" s="257"/>
      <c r="AP2" s="257"/>
      <c r="AQ2" s="257"/>
      <c r="AR2" s="257"/>
      <c r="AS2" s="257"/>
      <c r="AT2" s="257"/>
      <c r="AU2" s="257"/>
      <c r="AV2" s="257"/>
      <c r="AW2" s="257"/>
      <c r="AX2" s="257"/>
      <c r="AY2" s="257"/>
      <c r="AZ2" s="257"/>
      <c r="BA2" s="257"/>
      <c r="BB2" s="257"/>
      <c r="BC2" s="257"/>
      <c r="BD2" s="257"/>
      <c r="BE2" s="257"/>
      <c r="BF2" s="257"/>
      <c r="BG2" s="257"/>
      <c r="BH2" s="257"/>
      <c r="BI2" s="257"/>
      <c r="BJ2" s="257"/>
      <c r="BK2" s="257"/>
      <c r="BL2" s="257"/>
      <c r="BM2" s="257"/>
      <c r="BN2" s="257"/>
      <c r="BO2" s="257"/>
      <c r="BP2" s="257"/>
      <c r="BQ2" s="257"/>
      <c r="BR2" s="257"/>
      <c r="BS2" s="257"/>
      <c r="BT2" s="257"/>
      <c r="BU2" s="257"/>
      <c r="BV2" s="257"/>
      <c r="BW2" s="257"/>
      <c r="BX2" s="257"/>
      <c r="BY2" s="257"/>
      <c r="BZ2" s="257"/>
      <c r="CA2" s="257"/>
      <c r="CB2" s="257"/>
      <c r="CC2" s="257"/>
      <c r="CD2" s="257"/>
      <c r="CE2" s="257"/>
      <c r="CF2" s="257"/>
      <c r="CG2" s="257"/>
      <c r="CH2" s="257"/>
      <c r="CI2" s="257"/>
      <c r="CJ2" s="257"/>
      <c r="CK2" s="257"/>
      <c r="CL2" s="257"/>
      <c r="CM2" s="257"/>
      <c r="CN2" s="257"/>
      <c r="CO2" s="257"/>
      <c r="CP2" s="257"/>
      <c r="CQ2" s="257"/>
      <c r="CR2" s="248"/>
      <c r="CS2" s="248"/>
      <c r="CT2" s="248"/>
      <c r="CU2" s="248"/>
      <c r="CV2" s="248"/>
      <c r="CW2" s="248"/>
      <c r="CX2" s="248"/>
      <c r="CY2" s="248"/>
      <c r="CZ2" s="248"/>
      <c r="DA2" s="248"/>
      <c r="DB2" s="248"/>
      <c r="DC2" s="248"/>
      <c r="DD2" s="248"/>
      <c r="DE2" s="248"/>
      <c r="DF2" s="248"/>
      <c r="DG2" s="248"/>
      <c r="DH2" s="248"/>
      <c r="DI2" s="248"/>
      <c r="DJ2" s="248"/>
      <c r="DK2" s="248"/>
      <c r="DL2" s="248"/>
      <c r="DM2" s="248"/>
      <c r="DN2" s="248"/>
      <c r="DO2" s="248"/>
      <c r="DP2" s="248"/>
      <c r="DQ2" s="248"/>
      <c r="DR2" s="248"/>
      <c r="DS2" s="248"/>
      <c r="DT2" s="248"/>
      <c r="DU2" s="248"/>
      <c r="DV2" s="248"/>
      <c r="DW2" s="248"/>
      <c r="DX2" s="248"/>
      <c r="DY2" s="248"/>
      <c r="DZ2" s="248"/>
      <c r="EA2" s="248"/>
      <c r="EB2" s="248"/>
      <c r="EC2" s="248"/>
      <c r="ED2" s="248"/>
      <c r="EE2" s="248"/>
      <c r="EF2" s="248"/>
      <c r="EG2" s="248"/>
      <c r="EH2" s="248"/>
    </row>
    <row r="3" spans="1:138" ht="14.25" customHeight="1">
      <c r="A3" s="245" t="s">
        <v>431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  <c r="Z3" s="245"/>
      <c r="AA3" s="245"/>
      <c r="AB3" s="245"/>
      <c r="AC3" s="245"/>
      <c r="AD3" s="245"/>
      <c r="AE3" s="245"/>
      <c r="AF3" s="245"/>
      <c r="AG3" s="245"/>
      <c r="AH3" s="245"/>
      <c r="AI3" s="245"/>
      <c r="AJ3" s="249" t="s">
        <v>1</v>
      </c>
      <c r="AK3" s="245"/>
      <c r="AL3" s="245"/>
      <c r="AM3" s="245"/>
      <c r="AN3" s="245"/>
      <c r="AO3" s="245"/>
      <c r="AP3" s="245"/>
      <c r="AQ3" s="245"/>
      <c r="AR3" s="245"/>
      <c r="AS3" s="245"/>
      <c r="AT3" s="245"/>
      <c r="AU3" s="245"/>
      <c r="AV3" s="245"/>
      <c r="AW3" s="245"/>
      <c r="AX3" s="245"/>
      <c r="AY3" s="245"/>
      <c r="AZ3" s="245"/>
      <c r="BA3" s="245"/>
      <c r="BB3" s="245"/>
      <c r="BC3" s="245"/>
      <c r="BD3" s="245"/>
      <c r="BE3" s="245"/>
      <c r="BF3" s="245"/>
      <c r="BG3" s="245"/>
      <c r="BH3" s="245"/>
      <c r="BI3" s="245"/>
      <c r="BJ3" s="245"/>
      <c r="BK3" s="245"/>
      <c r="BL3" s="245"/>
      <c r="BM3" s="245"/>
      <c r="BN3" s="245"/>
      <c r="BO3" s="245"/>
      <c r="BP3" s="245"/>
      <c r="BQ3" s="245"/>
      <c r="BR3" s="245"/>
      <c r="BS3" s="245"/>
      <c r="BT3" s="245"/>
      <c r="BU3" s="245"/>
      <c r="BV3" s="245"/>
      <c r="BW3" s="245"/>
      <c r="BX3" s="245"/>
      <c r="BY3" s="245"/>
      <c r="BZ3" s="245"/>
      <c r="CA3" s="245"/>
      <c r="CB3" s="245"/>
      <c r="CC3" s="245"/>
      <c r="CD3" s="245"/>
      <c r="CE3" s="245"/>
      <c r="CF3" s="245"/>
      <c r="CG3" s="245"/>
      <c r="CH3" s="245"/>
      <c r="CI3" s="245"/>
      <c r="CJ3" s="245"/>
      <c r="CK3" s="245"/>
      <c r="CL3" s="245"/>
      <c r="CM3" s="245"/>
      <c r="CN3" s="245"/>
      <c r="CO3" s="245"/>
      <c r="CP3" s="245"/>
      <c r="CQ3" s="245"/>
      <c r="CR3" s="245"/>
      <c r="CS3" s="245"/>
      <c r="CT3" s="245"/>
      <c r="CU3" s="245"/>
      <c r="CV3" s="245"/>
      <c r="CW3" s="245"/>
      <c r="CX3" s="245"/>
      <c r="CY3" s="245"/>
      <c r="CZ3" s="245"/>
      <c r="DA3" s="245"/>
      <c r="DB3" s="245"/>
      <c r="DC3" s="245"/>
      <c r="DD3" s="245"/>
      <c r="DE3" s="245"/>
      <c r="DF3" s="245"/>
      <c r="DG3" s="245"/>
      <c r="DH3" s="245"/>
      <c r="DI3" s="245"/>
      <c r="DJ3" s="245"/>
      <c r="DK3" s="245"/>
      <c r="DL3" s="245"/>
      <c r="DM3" s="245"/>
      <c r="DN3" s="245"/>
      <c r="DO3" s="245"/>
      <c r="DP3" s="245"/>
      <c r="DQ3" s="245"/>
      <c r="DR3" s="245"/>
      <c r="DS3" s="245"/>
      <c r="DT3" s="245"/>
      <c r="DU3" s="245"/>
      <c r="DV3" s="245"/>
      <c r="DW3" s="245"/>
      <c r="DX3" s="245"/>
      <c r="DY3" s="245"/>
      <c r="DZ3" s="245"/>
      <c r="EA3" s="245"/>
      <c r="EB3" s="245"/>
      <c r="EC3" s="245"/>
      <c r="ED3" s="245"/>
      <c r="EE3" s="245"/>
      <c r="EF3" s="245"/>
      <c r="EG3" s="245"/>
      <c r="EH3" s="245"/>
    </row>
    <row r="4" spans="1:138" ht="14.25" customHeight="1">
      <c r="A4" s="381" t="s">
        <v>56</v>
      </c>
      <c r="B4" s="381"/>
      <c r="C4" s="381"/>
      <c r="D4" s="381"/>
      <c r="E4" s="384"/>
      <c r="F4" s="381" t="s">
        <v>57</v>
      </c>
      <c r="G4" s="255" t="s">
        <v>115</v>
      </c>
      <c r="H4" s="253"/>
      <c r="I4" s="253"/>
      <c r="J4" s="253"/>
      <c r="K4" s="253"/>
      <c r="L4" s="253" t="s">
        <v>117</v>
      </c>
      <c r="M4" s="253"/>
      <c r="N4" s="253"/>
      <c r="O4" s="253" t="s">
        <v>118</v>
      </c>
      <c r="P4" s="253"/>
      <c r="Q4" s="253"/>
      <c r="R4" s="255"/>
      <c r="S4" s="253"/>
      <c r="T4" s="255"/>
      <c r="U4" s="255" t="s">
        <v>119</v>
      </c>
      <c r="V4" s="256"/>
      <c r="W4" s="252"/>
      <c r="X4" s="255" t="s">
        <v>116</v>
      </c>
      <c r="Y4" s="253"/>
      <c r="Z4" s="253"/>
      <c r="AA4" s="255"/>
      <c r="AB4" s="253"/>
      <c r="AC4" s="253"/>
      <c r="AD4" s="255"/>
      <c r="AE4" s="253"/>
      <c r="AF4" s="253"/>
      <c r="AG4" s="255"/>
      <c r="AH4" s="253"/>
      <c r="AI4" s="253"/>
      <c r="AJ4" s="253"/>
      <c r="AK4" s="250"/>
      <c r="AL4" s="250"/>
      <c r="AM4" s="250"/>
      <c r="AN4" s="250"/>
      <c r="AO4" s="250"/>
      <c r="AP4" s="250"/>
      <c r="AQ4" s="250"/>
      <c r="AR4" s="250"/>
      <c r="AS4" s="250"/>
      <c r="AT4" s="250"/>
      <c r="AU4" s="250"/>
      <c r="AV4" s="250"/>
      <c r="AW4" s="250"/>
      <c r="AX4" s="250"/>
      <c r="AY4" s="250"/>
      <c r="AZ4" s="250"/>
      <c r="BA4" s="250"/>
      <c r="BB4" s="250"/>
      <c r="BC4" s="250"/>
      <c r="BD4" s="250"/>
      <c r="BE4" s="250"/>
      <c r="BF4" s="250"/>
      <c r="BG4" s="250"/>
      <c r="BH4" s="250"/>
      <c r="BI4" s="250"/>
      <c r="BJ4" s="250"/>
      <c r="BK4" s="250"/>
      <c r="BL4" s="250"/>
      <c r="BM4" s="250"/>
      <c r="BN4" s="250"/>
      <c r="BO4" s="250"/>
      <c r="BP4" s="250"/>
      <c r="BQ4" s="250"/>
      <c r="BR4" s="250"/>
      <c r="BS4" s="250"/>
      <c r="BT4" s="250"/>
      <c r="BU4" s="250"/>
      <c r="BV4" s="250"/>
      <c r="BW4" s="250"/>
      <c r="BX4" s="250"/>
      <c r="BY4" s="250"/>
      <c r="BZ4" s="250"/>
      <c r="CA4" s="250"/>
      <c r="CB4" s="250"/>
      <c r="CC4" s="250"/>
      <c r="CD4" s="250"/>
      <c r="CE4" s="250"/>
      <c r="CF4" s="250"/>
      <c r="CG4" s="250"/>
      <c r="CH4" s="250"/>
      <c r="CI4" s="250"/>
      <c r="CJ4" s="250"/>
      <c r="CK4" s="250"/>
      <c r="CL4" s="250"/>
      <c r="CM4" s="250"/>
      <c r="CN4" s="250"/>
      <c r="CO4" s="250"/>
      <c r="CP4" s="250"/>
      <c r="CQ4" s="250"/>
      <c r="CR4" s="250"/>
      <c r="CS4" s="250"/>
      <c r="CT4" s="250"/>
      <c r="CU4" s="250"/>
      <c r="CV4" s="250"/>
      <c r="CW4" s="250"/>
      <c r="CX4" s="250"/>
      <c r="CY4" s="250"/>
      <c r="CZ4" s="250"/>
      <c r="DA4" s="250"/>
      <c r="DB4" s="250"/>
      <c r="DC4" s="250"/>
      <c r="DD4" s="250"/>
      <c r="DE4" s="250"/>
      <c r="DF4" s="250"/>
      <c r="DG4" s="250"/>
      <c r="DH4" s="250"/>
      <c r="DI4" s="250"/>
      <c r="DJ4" s="250"/>
      <c r="DK4" s="250"/>
      <c r="DL4" s="250"/>
      <c r="DM4" s="250"/>
      <c r="DN4" s="250"/>
      <c r="DO4" s="250"/>
      <c r="DP4" s="250"/>
      <c r="DQ4" s="250"/>
      <c r="DR4" s="250"/>
      <c r="DS4" s="250"/>
      <c r="DT4" s="250"/>
      <c r="DU4" s="250"/>
      <c r="DV4" s="250"/>
      <c r="DW4" s="250"/>
      <c r="DX4" s="250"/>
      <c r="DY4" s="250"/>
      <c r="DZ4" s="250"/>
      <c r="EA4" s="250"/>
      <c r="EB4" s="250"/>
      <c r="EC4" s="250"/>
      <c r="ED4" s="250"/>
      <c r="EE4" s="250"/>
      <c r="EF4" s="250"/>
      <c r="EG4" s="250"/>
      <c r="EH4" s="250"/>
    </row>
    <row r="5" spans="1:138" ht="14.25" customHeight="1">
      <c r="A5" s="381" t="s">
        <v>46</v>
      </c>
      <c r="B5" s="381"/>
      <c r="C5" s="381"/>
      <c r="D5" s="381" t="s">
        <v>47</v>
      </c>
      <c r="E5" s="381" t="s">
        <v>60</v>
      </c>
      <c r="F5" s="381"/>
      <c r="G5" s="424" t="s">
        <v>49</v>
      </c>
      <c r="H5" s="424" t="s">
        <v>171</v>
      </c>
      <c r="I5" s="424" t="s">
        <v>172</v>
      </c>
      <c r="J5" s="424" t="s">
        <v>173</v>
      </c>
      <c r="K5" s="424" t="s">
        <v>174</v>
      </c>
      <c r="L5" s="424" t="s">
        <v>49</v>
      </c>
      <c r="M5" s="424" t="s">
        <v>201</v>
      </c>
      <c r="N5" s="424" t="s">
        <v>202</v>
      </c>
      <c r="O5" s="424" t="s">
        <v>49</v>
      </c>
      <c r="P5" s="424" t="s">
        <v>203</v>
      </c>
      <c r="Q5" s="424" t="s">
        <v>204</v>
      </c>
      <c r="R5" s="426" t="s">
        <v>205</v>
      </c>
      <c r="S5" s="428" t="s">
        <v>206</v>
      </c>
      <c r="T5" s="424" t="s">
        <v>207</v>
      </c>
      <c r="U5" s="424" t="s">
        <v>49</v>
      </c>
      <c r="V5" s="424" t="s">
        <v>119</v>
      </c>
      <c r="W5" s="424" t="s">
        <v>208</v>
      </c>
      <c r="X5" s="424" t="s">
        <v>49</v>
      </c>
      <c r="Y5" s="424" t="s">
        <v>175</v>
      </c>
      <c r="Z5" s="424" t="s">
        <v>176</v>
      </c>
      <c r="AA5" s="424" t="s">
        <v>177</v>
      </c>
      <c r="AB5" s="424" t="s">
        <v>178</v>
      </c>
      <c r="AC5" s="424" t="s">
        <v>179</v>
      </c>
      <c r="AD5" s="424" t="s">
        <v>180</v>
      </c>
      <c r="AE5" s="424" t="s">
        <v>181</v>
      </c>
      <c r="AF5" s="424" t="s">
        <v>182</v>
      </c>
      <c r="AG5" s="424" t="s">
        <v>183</v>
      </c>
      <c r="AH5" s="424" t="s">
        <v>184</v>
      </c>
      <c r="AI5" s="424" t="s">
        <v>185</v>
      </c>
      <c r="AJ5" s="424" t="s">
        <v>186</v>
      </c>
      <c r="AK5" s="250"/>
      <c r="AL5" s="250"/>
      <c r="AM5" s="250"/>
      <c r="AN5" s="250"/>
      <c r="AO5" s="250"/>
      <c r="AP5" s="250"/>
      <c r="AQ5" s="250"/>
      <c r="AR5" s="250"/>
      <c r="AS5" s="250"/>
      <c r="AT5" s="250"/>
      <c r="AU5" s="250"/>
      <c r="AV5" s="250"/>
      <c r="AW5" s="250"/>
      <c r="AX5" s="250"/>
      <c r="AY5" s="250"/>
      <c r="AZ5" s="250"/>
      <c r="BA5" s="250"/>
      <c r="BB5" s="250"/>
      <c r="BC5" s="250"/>
      <c r="BD5" s="250"/>
      <c r="BE5" s="250"/>
      <c r="BF5" s="250"/>
      <c r="BG5" s="250"/>
      <c r="BH5" s="250"/>
      <c r="BI5" s="250"/>
      <c r="BJ5" s="250"/>
      <c r="BK5" s="250"/>
      <c r="BL5" s="250"/>
      <c r="BM5" s="250"/>
      <c r="BN5" s="250"/>
      <c r="BO5" s="250"/>
      <c r="BP5" s="250"/>
      <c r="BQ5" s="250"/>
      <c r="BR5" s="250"/>
      <c r="BS5" s="250"/>
      <c r="BT5" s="250"/>
      <c r="BU5" s="250"/>
      <c r="BV5" s="250"/>
      <c r="BW5" s="250"/>
      <c r="BX5" s="250"/>
      <c r="BY5" s="250"/>
      <c r="BZ5" s="250"/>
      <c r="CA5" s="250"/>
      <c r="CB5" s="250"/>
      <c r="CC5" s="250"/>
      <c r="CD5" s="250"/>
      <c r="CE5" s="250"/>
      <c r="CF5" s="250"/>
      <c r="CG5" s="250"/>
      <c r="CH5" s="250"/>
      <c r="CI5" s="250"/>
      <c r="CJ5" s="250"/>
      <c r="CK5" s="250"/>
      <c r="CL5" s="250"/>
      <c r="CM5" s="250"/>
      <c r="CN5" s="250"/>
      <c r="CO5" s="250"/>
      <c r="CP5" s="250"/>
      <c r="CQ5" s="250"/>
      <c r="CR5" s="250"/>
      <c r="CS5" s="250"/>
      <c r="CT5" s="250"/>
      <c r="CU5" s="250"/>
      <c r="CV5" s="250"/>
      <c r="CW5" s="250"/>
      <c r="CX5" s="250"/>
      <c r="CY5" s="250"/>
      <c r="CZ5" s="250"/>
      <c r="DA5" s="250"/>
      <c r="DB5" s="250"/>
      <c r="DC5" s="250"/>
      <c r="DD5" s="250"/>
      <c r="DE5" s="250"/>
      <c r="DF5" s="250"/>
      <c r="DG5" s="250"/>
      <c r="DH5" s="250"/>
      <c r="DI5" s="250"/>
      <c r="DJ5" s="250"/>
      <c r="DK5" s="250"/>
      <c r="DL5" s="250"/>
      <c r="DM5" s="250"/>
      <c r="DN5" s="250"/>
      <c r="DO5" s="250"/>
      <c r="DP5" s="250"/>
      <c r="DQ5" s="250"/>
      <c r="DR5" s="250"/>
      <c r="DS5" s="250"/>
      <c r="DT5" s="250"/>
      <c r="DU5" s="250"/>
      <c r="DV5" s="250"/>
      <c r="DW5" s="250"/>
      <c r="DX5" s="250"/>
      <c r="DY5" s="250"/>
      <c r="DZ5" s="250"/>
      <c r="EA5" s="250"/>
      <c r="EB5" s="250"/>
      <c r="EC5" s="250"/>
      <c r="ED5" s="250"/>
      <c r="EE5" s="250"/>
      <c r="EF5" s="250"/>
      <c r="EG5" s="250"/>
      <c r="EH5" s="250"/>
    </row>
    <row r="6" spans="1:138" ht="14.25" customHeight="1">
      <c r="A6" s="254" t="s">
        <v>50</v>
      </c>
      <c r="B6" s="254" t="s">
        <v>51</v>
      </c>
      <c r="C6" s="254" t="s">
        <v>52</v>
      </c>
      <c r="D6" s="381"/>
      <c r="E6" s="381"/>
      <c r="F6" s="382"/>
      <c r="G6" s="425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7"/>
      <c r="S6" s="429"/>
      <c r="T6" s="425"/>
      <c r="U6" s="425"/>
      <c r="V6" s="425"/>
      <c r="W6" s="425"/>
      <c r="X6" s="425"/>
      <c r="Y6" s="425"/>
      <c r="Z6" s="425"/>
      <c r="AA6" s="425"/>
      <c r="AB6" s="425"/>
      <c r="AC6" s="425"/>
      <c r="AD6" s="425"/>
      <c r="AE6" s="425"/>
      <c r="AF6" s="425"/>
      <c r="AG6" s="425"/>
      <c r="AH6" s="425"/>
      <c r="AI6" s="425"/>
      <c r="AJ6" s="425"/>
      <c r="AK6" s="245"/>
      <c r="AL6" s="245"/>
      <c r="AM6" s="245"/>
      <c r="AN6" s="245"/>
      <c r="AO6" s="245"/>
      <c r="AP6" s="245"/>
      <c r="AQ6" s="245"/>
      <c r="AR6" s="245"/>
      <c r="AS6" s="245"/>
      <c r="AT6" s="245"/>
      <c r="AU6" s="245"/>
      <c r="AV6" s="245"/>
      <c r="AW6" s="245"/>
      <c r="AX6" s="245"/>
      <c r="AY6" s="245"/>
      <c r="AZ6" s="245"/>
      <c r="BA6" s="245"/>
      <c r="BB6" s="245"/>
      <c r="BC6" s="245"/>
      <c r="BD6" s="245"/>
      <c r="BE6" s="245"/>
      <c r="BF6" s="245"/>
      <c r="BG6" s="245"/>
      <c r="BH6" s="245"/>
      <c r="BI6" s="245"/>
      <c r="BJ6" s="245"/>
      <c r="BK6" s="245"/>
      <c r="BL6" s="245"/>
      <c r="BM6" s="245"/>
      <c r="BN6" s="245"/>
      <c r="BO6" s="245"/>
      <c r="BP6" s="245"/>
      <c r="BQ6" s="245"/>
      <c r="BR6" s="245"/>
      <c r="BS6" s="245"/>
      <c r="BT6" s="245"/>
      <c r="BU6" s="245"/>
      <c r="BV6" s="245"/>
      <c r="BW6" s="245"/>
      <c r="BX6" s="245"/>
      <c r="BY6" s="245"/>
      <c r="BZ6" s="245"/>
      <c r="CA6" s="245"/>
      <c r="CB6" s="245"/>
      <c r="CC6" s="245"/>
      <c r="CD6" s="245"/>
      <c r="CE6" s="245"/>
      <c r="CF6" s="245"/>
      <c r="CG6" s="245"/>
      <c r="CH6" s="245"/>
      <c r="CI6" s="245"/>
      <c r="CJ6" s="245"/>
      <c r="CK6" s="245"/>
      <c r="CL6" s="245"/>
      <c r="CM6" s="245"/>
      <c r="CN6" s="245"/>
      <c r="CO6" s="245"/>
      <c r="CP6" s="245"/>
      <c r="CQ6" s="245"/>
      <c r="CR6" s="245"/>
      <c r="CS6" s="245"/>
      <c r="CT6" s="245"/>
      <c r="CU6" s="245"/>
      <c r="CV6" s="245"/>
      <c r="CW6" s="245"/>
      <c r="CX6" s="245"/>
      <c r="CY6" s="245"/>
      <c r="CZ6" s="245"/>
      <c r="DA6" s="245"/>
      <c r="DB6" s="245"/>
      <c r="DC6" s="245"/>
      <c r="DD6" s="245"/>
      <c r="DE6" s="245"/>
      <c r="DF6" s="245"/>
      <c r="DG6" s="245"/>
      <c r="DH6" s="245"/>
      <c r="DI6" s="245"/>
      <c r="DJ6" s="245"/>
      <c r="DK6" s="245"/>
      <c r="DL6" s="245"/>
      <c r="DM6" s="245"/>
      <c r="DN6" s="245"/>
      <c r="DO6" s="245"/>
      <c r="DP6" s="245"/>
      <c r="DQ6" s="245"/>
      <c r="DR6" s="245"/>
      <c r="DS6" s="245"/>
      <c r="DT6" s="245"/>
      <c r="DU6" s="245"/>
      <c r="DV6" s="245"/>
      <c r="DW6" s="245"/>
      <c r="DX6" s="245"/>
      <c r="DY6" s="245"/>
      <c r="DZ6" s="245"/>
      <c r="EA6" s="245"/>
      <c r="EB6" s="245"/>
      <c r="EC6" s="245"/>
      <c r="ED6" s="245"/>
      <c r="EE6" s="245"/>
      <c r="EF6" s="245"/>
      <c r="EG6" s="245"/>
      <c r="EH6" s="245"/>
    </row>
    <row r="7" spans="1:138" s="244" customFormat="1" ht="14.25" customHeight="1">
      <c r="A7" s="11"/>
      <c r="B7" s="11"/>
      <c r="C7" s="11"/>
      <c r="D7" s="11"/>
      <c r="E7" s="11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45"/>
      <c r="AL7" s="245"/>
      <c r="AM7" s="245"/>
      <c r="AN7" s="245"/>
      <c r="AO7" s="245"/>
      <c r="AP7" s="245"/>
      <c r="AQ7" s="245"/>
      <c r="AR7" s="245"/>
      <c r="AS7" s="245"/>
      <c r="AT7" s="245"/>
      <c r="AU7" s="245"/>
      <c r="AV7" s="245"/>
      <c r="AW7" s="245"/>
      <c r="AX7" s="245"/>
      <c r="AY7" s="245"/>
      <c r="AZ7" s="245"/>
      <c r="BA7" s="245"/>
      <c r="BB7" s="245"/>
      <c r="BC7" s="245"/>
      <c r="BD7" s="245"/>
      <c r="BE7" s="245"/>
      <c r="BF7" s="245"/>
      <c r="BG7" s="245"/>
      <c r="BH7" s="245"/>
      <c r="BI7" s="245"/>
      <c r="BJ7" s="245"/>
      <c r="BK7" s="245"/>
      <c r="BL7" s="245"/>
      <c r="BM7" s="245"/>
      <c r="BN7" s="245"/>
      <c r="BO7" s="245"/>
      <c r="BP7" s="245"/>
      <c r="BQ7" s="245"/>
      <c r="BR7" s="245"/>
      <c r="BS7" s="245"/>
      <c r="BT7" s="245"/>
      <c r="BU7" s="245"/>
      <c r="BV7" s="245"/>
      <c r="BW7" s="245"/>
      <c r="BX7" s="245"/>
      <c r="BY7" s="245"/>
      <c r="BZ7" s="245"/>
      <c r="CA7" s="245"/>
      <c r="CB7" s="245"/>
      <c r="CC7" s="245"/>
      <c r="CD7" s="245"/>
      <c r="CE7" s="245"/>
      <c r="CF7" s="245"/>
      <c r="CG7" s="245"/>
      <c r="CH7" s="245"/>
      <c r="CI7" s="245"/>
      <c r="CJ7" s="245"/>
      <c r="CK7" s="245"/>
      <c r="CL7" s="245"/>
      <c r="CM7" s="245"/>
      <c r="CN7" s="245"/>
      <c r="CO7" s="245"/>
      <c r="CP7" s="245"/>
      <c r="CQ7" s="245"/>
      <c r="CR7" s="245"/>
      <c r="CS7" s="245"/>
      <c r="CT7" s="245"/>
      <c r="CU7" s="245"/>
      <c r="CV7" s="245"/>
      <c r="CW7" s="245"/>
      <c r="CX7" s="245"/>
      <c r="CY7" s="245"/>
      <c r="CZ7" s="245"/>
      <c r="DA7" s="245"/>
      <c r="DB7" s="245"/>
      <c r="DC7" s="245"/>
      <c r="DD7" s="245"/>
      <c r="DE7" s="245"/>
      <c r="DF7" s="245"/>
      <c r="DG7" s="245"/>
      <c r="DH7" s="245"/>
      <c r="DI7" s="245"/>
      <c r="DJ7" s="245"/>
      <c r="DK7" s="245"/>
      <c r="DL7" s="245"/>
      <c r="DM7" s="245"/>
      <c r="DN7" s="245"/>
      <c r="DO7" s="245"/>
      <c r="DP7" s="245"/>
      <c r="DQ7" s="245"/>
      <c r="DR7" s="245"/>
      <c r="DS7" s="245"/>
      <c r="DT7" s="245"/>
      <c r="DU7" s="245"/>
      <c r="DV7" s="245"/>
      <c r="DW7" s="245"/>
      <c r="DX7" s="245"/>
      <c r="DY7" s="245"/>
      <c r="DZ7" s="245"/>
      <c r="EA7" s="245"/>
      <c r="EB7" s="245"/>
      <c r="EC7" s="245"/>
      <c r="ED7" s="245"/>
      <c r="EE7" s="245"/>
      <c r="EF7" s="245"/>
      <c r="EG7" s="245"/>
      <c r="EH7" s="245"/>
    </row>
    <row r="8" spans="1:138" ht="14.25" customHeight="1">
      <c r="A8" s="245"/>
      <c r="B8" s="245"/>
      <c r="C8" s="245"/>
      <c r="D8" s="245"/>
      <c r="E8" s="245"/>
      <c r="F8" s="245"/>
      <c r="G8" s="245"/>
      <c r="H8" s="245"/>
      <c r="I8" s="245"/>
      <c r="J8" s="245"/>
      <c r="K8" s="245"/>
      <c r="L8" s="245"/>
      <c r="M8" s="245"/>
      <c r="N8" s="245"/>
      <c r="O8" s="245"/>
      <c r="P8" s="245"/>
      <c r="Q8" s="245"/>
      <c r="R8" s="245"/>
      <c r="S8" s="245"/>
      <c r="T8" s="245"/>
      <c r="U8" s="245"/>
      <c r="V8" s="245"/>
      <c r="W8" s="245"/>
      <c r="X8" s="245"/>
      <c r="Y8" s="245"/>
      <c r="Z8" s="245"/>
      <c r="AA8" s="245"/>
      <c r="AB8" s="245"/>
      <c r="AC8" s="245"/>
      <c r="AD8" s="245"/>
      <c r="AE8" s="245"/>
      <c r="AF8" s="245"/>
      <c r="AG8" s="245"/>
      <c r="AH8" s="245"/>
      <c r="AI8" s="245"/>
      <c r="AJ8" s="245"/>
      <c r="AK8" s="245"/>
      <c r="AL8" s="245"/>
      <c r="AM8" s="245"/>
      <c r="AN8" s="245"/>
      <c r="AO8" s="245"/>
      <c r="AP8" s="245"/>
      <c r="AQ8" s="245"/>
      <c r="AR8" s="245"/>
      <c r="AS8" s="245"/>
      <c r="AT8" s="245"/>
      <c r="AU8" s="245"/>
      <c r="AV8" s="245"/>
      <c r="AW8" s="245"/>
      <c r="AX8" s="245"/>
      <c r="AY8" s="245"/>
      <c r="AZ8" s="245"/>
      <c r="BA8" s="245"/>
      <c r="BB8" s="245"/>
      <c r="BC8" s="245"/>
      <c r="BD8" s="245"/>
      <c r="BE8" s="245"/>
      <c r="BF8" s="245"/>
      <c r="BG8" s="245"/>
      <c r="BH8" s="245"/>
      <c r="BI8" s="245"/>
      <c r="BJ8" s="245"/>
      <c r="BK8" s="245"/>
      <c r="BL8" s="245"/>
      <c r="BM8" s="245"/>
      <c r="BN8" s="245"/>
      <c r="BO8" s="245"/>
      <c r="BP8" s="245"/>
      <c r="BQ8" s="245"/>
      <c r="BR8" s="245"/>
      <c r="BS8" s="245"/>
      <c r="BT8" s="245"/>
      <c r="BU8" s="245"/>
      <c r="BV8" s="245"/>
      <c r="BW8" s="245"/>
      <c r="BX8" s="245"/>
      <c r="BY8" s="245"/>
      <c r="BZ8" s="245"/>
      <c r="CA8" s="245"/>
      <c r="CB8" s="245"/>
      <c r="CC8" s="245"/>
      <c r="CD8" s="245"/>
      <c r="CE8" s="245"/>
      <c r="CF8" s="245"/>
      <c r="CG8" s="245"/>
      <c r="CH8" s="245"/>
      <c r="CI8" s="245"/>
      <c r="CJ8" s="245"/>
      <c r="CK8" s="245"/>
      <c r="CL8" s="245"/>
      <c r="CM8" s="245"/>
      <c r="CN8" s="245"/>
      <c r="CO8" s="245"/>
      <c r="CP8" s="245"/>
      <c r="CQ8" s="245"/>
      <c r="CR8" s="245"/>
      <c r="CS8" s="245"/>
      <c r="CT8" s="245"/>
      <c r="CU8" s="245"/>
      <c r="CV8" s="245"/>
      <c r="CW8" s="245"/>
      <c r="CX8" s="245"/>
      <c r="CY8" s="245"/>
      <c r="CZ8" s="245"/>
      <c r="DA8" s="245"/>
      <c r="DB8" s="245"/>
      <c r="DC8" s="245"/>
      <c r="DD8" s="245"/>
      <c r="DE8" s="245"/>
      <c r="DF8" s="245"/>
      <c r="DG8" s="245"/>
      <c r="DH8" s="245"/>
      <c r="DI8" s="245"/>
      <c r="DJ8" s="245"/>
      <c r="DK8" s="245"/>
      <c r="DL8" s="245"/>
      <c r="DM8" s="245"/>
      <c r="DN8" s="245"/>
      <c r="DO8" s="245"/>
      <c r="DP8" s="245"/>
      <c r="DQ8" s="245"/>
      <c r="DR8" s="245"/>
      <c r="DS8" s="245"/>
      <c r="DT8" s="245"/>
      <c r="DU8" s="245"/>
      <c r="DV8" s="245"/>
      <c r="DW8" s="245"/>
      <c r="DX8" s="245"/>
      <c r="DY8" s="245"/>
      <c r="DZ8" s="245"/>
      <c r="EA8" s="245"/>
      <c r="EB8" s="245"/>
      <c r="EC8" s="245"/>
      <c r="ED8" s="245"/>
      <c r="EE8" s="245"/>
      <c r="EF8" s="245"/>
      <c r="EG8" s="245"/>
      <c r="EH8" s="245"/>
    </row>
    <row r="9" spans="1:138" ht="14.25" customHeight="1">
      <c r="A9" s="245"/>
      <c r="B9" s="245"/>
      <c r="C9" s="245"/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5"/>
      <c r="X9" s="245"/>
      <c r="Y9" s="245"/>
      <c r="Z9" s="245"/>
      <c r="AA9" s="245"/>
      <c r="AB9" s="245"/>
      <c r="AC9" s="245"/>
      <c r="AD9" s="245"/>
      <c r="AE9" s="245"/>
      <c r="AF9" s="245"/>
      <c r="AG9" s="245"/>
      <c r="AH9" s="245"/>
      <c r="AI9" s="245"/>
      <c r="AJ9" s="245"/>
      <c r="AK9" s="245"/>
      <c r="AL9" s="245"/>
      <c r="AM9" s="245"/>
      <c r="AN9" s="245"/>
      <c r="AO9" s="245"/>
      <c r="AP9" s="245"/>
      <c r="AQ9" s="245"/>
      <c r="AR9" s="245"/>
      <c r="AS9" s="245"/>
      <c r="AT9" s="245"/>
      <c r="AU9" s="245"/>
      <c r="AV9" s="245"/>
      <c r="AW9" s="245"/>
      <c r="AX9" s="245"/>
      <c r="AY9" s="245"/>
      <c r="AZ9" s="245"/>
      <c r="BA9" s="245"/>
      <c r="BB9" s="245"/>
      <c r="BC9" s="245"/>
      <c r="BD9" s="245"/>
      <c r="BE9" s="245"/>
      <c r="BF9" s="245"/>
      <c r="BG9" s="245"/>
      <c r="BH9" s="245"/>
      <c r="BI9" s="245"/>
      <c r="BJ9" s="245"/>
      <c r="BK9" s="245"/>
      <c r="BL9" s="245"/>
      <c r="BM9" s="245"/>
      <c r="BN9" s="245"/>
      <c r="BO9" s="245"/>
      <c r="BP9" s="245"/>
      <c r="BQ9" s="245"/>
      <c r="BR9" s="245"/>
      <c r="BS9" s="245"/>
      <c r="BT9" s="245"/>
      <c r="BU9" s="245"/>
      <c r="BV9" s="245"/>
      <c r="BW9" s="245"/>
      <c r="BX9" s="245"/>
      <c r="BY9" s="245"/>
      <c r="BZ9" s="245"/>
      <c r="CA9" s="245"/>
      <c r="CB9" s="245"/>
      <c r="CC9" s="245"/>
      <c r="CD9" s="245"/>
      <c r="CE9" s="245"/>
      <c r="CF9" s="245"/>
      <c r="CG9" s="245"/>
      <c r="CH9" s="245"/>
      <c r="CI9" s="245"/>
      <c r="CJ9" s="245"/>
      <c r="CK9" s="245"/>
      <c r="CL9" s="245"/>
      <c r="CM9" s="245"/>
      <c r="CN9" s="245"/>
      <c r="CO9" s="245"/>
      <c r="CP9" s="245"/>
      <c r="CQ9" s="245"/>
      <c r="CR9" s="245"/>
      <c r="CS9" s="245"/>
      <c r="CT9" s="245"/>
      <c r="CU9" s="245"/>
      <c r="CV9" s="245"/>
      <c r="CW9" s="245"/>
      <c r="CX9" s="245"/>
      <c r="CY9" s="245"/>
      <c r="CZ9" s="245"/>
      <c r="DA9" s="245"/>
      <c r="DB9" s="245"/>
      <c r="DC9" s="245"/>
      <c r="DD9" s="245"/>
      <c r="DE9" s="245"/>
      <c r="DF9" s="245"/>
      <c r="DG9" s="245"/>
      <c r="DH9" s="245"/>
      <c r="DI9" s="245"/>
      <c r="DJ9" s="245"/>
      <c r="DK9" s="245"/>
      <c r="DL9" s="245"/>
      <c r="DM9" s="245"/>
      <c r="DN9" s="245"/>
      <c r="DO9" s="245"/>
      <c r="DP9" s="245"/>
      <c r="DQ9" s="245"/>
      <c r="DR9" s="245"/>
      <c r="DS9" s="245"/>
      <c r="DT9" s="245"/>
      <c r="DU9" s="245"/>
      <c r="DV9" s="245"/>
      <c r="DW9" s="245"/>
      <c r="DX9" s="245"/>
      <c r="DY9" s="245"/>
      <c r="DZ9" s="245"/>
      <c r="EA9" s="245"/>
      <c r="EB9" s="245"/>
      <c r="EC9" s="245"/>
      <c r="ED9" s="245"/>
      <c r="EE9" s="245"/>
      <c r="EF9" s="245"/>
      <c r="EG9" s="245"/>
      <c r="EH9" s="245"/>
    </row>
    <row r="10" spans="1:138" ht="14.25" customHeight="1">
      <c r="A10" s="245"/>
      <c r="B10" s="245"/>
      <c r="C10" s="245"/>
      <c r="D10" s="245"/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5"/>
      <c r="AK10" s="245"/>
      <c r="AL10" s="245"/>
      <c r="AM10" s="245"/>
      <c r="AN10" s="245"/>
      <c r="AO10" s="245"/>
      <c r="AP10" s="245"/>
      <c r="AQ10" s="245"/>
      <c r="AR10" s="245"/>
      <c r="AS10" s="245"/>
      <c r="AT10" s="245"/>
      <c r="AU10" s="245"/>
      <c r="AV10" s="245"/>
      <c r="AW10" s="245"/>
      <c r="AX10" s="245"/>
      <c r="AY10" s="245"/>
      <c r="AZ10" s="245"/>
      <c r="BA10" s="245"/>
      <c r="BB10" s="245"/>
      <c r="BC10" s="245"/>
      <c r="BD10" s="245"/>
      <c r="BE10" s="245"/>
      <c r="BF10" s="245"/>
      <c r="BG10" s="245"/>
      <c r="BH10" s="245"/>
      <c r="BI10" s="245"/>
      <c r="BJ10" s="245"/>
      <c r="BK10" s="245"/>
      <c r="BL10" s="245"/>
      <c r="BM10" s="245"/>
      <c r="BN10" s="245"/>
      <c r="BO10" s="245"/>
      <c r="BP10" s="245"/>
      <c r="BQ10" s="245"/>
      <c r="BR10" s="245"/>
      <c r="BS10" s="245"/>
      <c r="BT10" s="245"/>
      <c r="BU10" s="245"/>
      <c r="BV10" s="245"/>
      <c r="BW10" s="245"/>
      <c r="BX10" s="245"/>
      <c r="BY10" s="245"/>
      <c r="BZ10" s="245"/>
      <c r="CA10" s="245"/>
      <c r="CB10" s="245"/>
      <c r="CC10" s="245"/>
      <c r="CD10" s="245"/>
      <c r="CE10" s="245"/>
      <c r="CF10" s="245"/>
      <c r="CG10" s="245"/>
      <c r="CH10" s="245"/>
      <c r="CI10" s="245"/>
      <c r="CJ10" s="245"/>
      <c r="CK10" s="245"/>
      <c r="CL10" s="245"/>
      <c r="CM10" s="245"/>
      <c r="CN10" s="245"/>
      <c r="CO10" s="245"/>
      <c r="CP10" s="245"/>
      <c r="CQ10" s="245"/>
      <c r="CR10" s="245"/>
      <c r="CS10" s="245"/>
      <c r="CT10" s="245"/>
      <c r="CU10" s="245"/>
      <c r="CV10" s="245"/>
      <c r="CW10" s="245"/>
      <c r="CX10" s="245"/>
      <c r="CY10" s="245"/>
      <c r="CZ10" s="245"/>
      <c r="DA10" s="245"/>
      <c r="DB10" s="245"/>
      <c r="DC10" s="245"/>
      <c r="DD10" s="245"/>
      <c r="DE10" s="245"/>
      <c r="DF10" s="245"/>
      <c r="DG10" s="245"/>
      <c r="DH10" s="245"/>
      <c r="DI10" s="245"/>
      <c r="DJ10" s="245"/>
      <c r="DK10" s="245"/>
      <c r="DL10" s="245"/>
      <c r="DM10" s="245"/>
      <c r="DN10" s="245"/>
      <c r="DO10" s="245"/>
      <c r="DP10" s="245"/>
      <c r="DQ10" s="245"/>
      <c r="DR10" s="245"/>
      <c r="DS10" s="245"/>
      <c r="DT10" s="245"/>
      <c r="DU10" s="245"/>
      <c r="DV10" s="245"/>
      <c r="DW10" s="245"/>
      <c r="DX10" s="245"/>
      <c r="DY10" s="245"/>
      <c r="DZ10" s="245"/>
      <c r="EA10" s="245"/>
      <c r="EB10" s="245"/>
      <c r="EC10" s="245"/>
      <c r="ED10" s="245"/>
      <c r="EE10" s="245"/>
      <c r="EF10" s="245"/>
      <c r="EG10" s="245"/>
      <c r="EH10" s="245"/>
    </row>
    <row r="11" spans="1:138" ht="14.25" customHeight="1">
      <c r="A11" s="245"/>
      <c r="B11" s="245"/>
      <c r="C11" s="245"/>
      <c r="D11" s="245"/>
      <c r="E11" s="245"/>
      <c r="F11" s="245"/>
      <c r="G11" s="245"/>
      <c r="H11" s="245"/>
      <c r="I11" s="245"/>
      <c r="J11" s="245"/>
      <c r="K11" s="245"/>
      <c r="L11" s="245"/>
      <c r="M11" s="245"/>
      <c r="N11" s="245"/>
      <c r="O11" s="245"/>
      <c r="P11" s="245"/>
      <c r="Q11" s="245"/>
      <c r="R11" s="245"/>
      <c r="S11" s="245"/>
      <c r="T11" s="245"/>
      <c r="U11" s="245"/>
      <c r="V11" s="245"/>
      <c r="W11" s="245"/>
      <c r="X11" s="245"/>
      <c r="Y11" s="245"/>
      <c r="Z11" s="245"/>
      <c r="AA11" s="245"/>
      <c r="AB11" s="245"/>
      <c r="AC11" s="245"/>
      <c r="AD11" s="245"/>
      <c r="AE11" s="245"/>
      <c r="AF11" s="245"/>
      <c r="AG11" s="245"/>
      <c r="AH11" s="245"/>
      <c r="AI11" s="245"/>
      <c r="AJ11" s="245"/>
      <c r="AK11" s="245"/>
      <c r="AL11" s="245"/>
      <c r="AM11" s="245"/>
      <c r="AN11" s="245"/>
      <c r="AO11" s="245"/>
      <c r="AP11" s="245"/>
      <c r="AQ11" s="245"/>
      <c r="AR11" s="245"/>
      <c r="AS11" s="245"/>
      <c r="AT11" s="245"/>
      <c r="AU11" s="245"/>
      <c r="AV11" s="245"/>
      <c r="AW11" s="245"/>
      <c r="AX11" s="245"/>
      <c r="AY11" s="245"/>
      <c r="AZ11" s="245"/>
      <c r="BA11" s="245"/>
      <c r="BB11" s="245"/>
      <c r="BC11" s="245"/>
      <c r="BD11" s="245"/>
      <c r="BE11" s="245"/>
      <c r="BF11" s="245"/>
      <c r="BG11" s="245"/>
      <c r="BH11" s="245"/>
      <c r="BI11" s="245"/>
      <c r="BJ11" s="245"/>
      <c r="BK11" s="245"/>
      <c r="BL11" s="245"/>
      <c r="BM11" s="245"/>
      <c r="BN11" s="245"/>
      <c r="BO11" s="245"/>
      <c r="BP11" s="245"/>
      <c r="BQ11" s="245"/>
      <c r="BR11" s="245"/>
      <c r="BS11" s="245"/>
      <c r="BT11" s="245"/>
      <c r="BU11" s="245"/>
      <c r="BV11" s="245"/>
      <c r="BW11" s="245"/>
      <c r="BX11" s="245"/>
      <c r="BY11" s="245"/>
      <c r="BZ11" s="245"/>
      <c r="CA11" s="245"/>
      <c r="CB11" s="245"/>
      <c r="CC11" s="245"/>
      <c r="CD11" s="245"/>
      <c r="CE11" s="245"/>
      <c r="CF11" s="245"/>
      <c r="CG11" s="245"/>
      <c r="CH11" s="245"/>
      <c r="CI11" s="245"/>
      <c r="CJ11" s="245"/>
      <c r="CK11" s="245"/>
      <c r="CL11" s="245"/>
      <c r="CM11" s="245"/>
      <c r="CN11" s="245"/>
      <c r="CO11" s="245"/>
      <c r="CP11" s="245"/>
      <c r="CQ11" s="245"/>
      <c r="CR11" s="245"/>
      <c r="CS11" s="245"/>
      <c r="CT11" s="245"/>
      <c r="CU11" s="245"/>
      <c r="CV11" s="245"/>
      <c r="CW11" s="245"/>
      <c r="CX11" s="245"/>
      <c r="CY11" s="245"/>
      <c r="CZ11" s="245"/>
      <c r="DA11" s="245"/>
      <c r="DB11" s="245"/>
      <c r="DC11" s="245"/>
      <c r="DD11" s="245"/>
      <c r="DE11" s="245"/>
      <c r="DF11" s="245"/>
      <c r="DG11" s="245"/>
      <c r="DH11" s="245"/>
      <c r="DI11" s="245"/>
      <c r="DJ11" s="245"/>
      <c r="DK11" s="245"/>
      <c r="DL11" s="245"/>
      <c r="DM11" s="245"/>
      <c r="DN11" s="245"/>
      <c r="DO11" s="245"/>
      <c r="DP11" s="245"/>
      <c r="DQ11" s="245"/>
      <c r="DR11" s="245"/>
      <c r="DS11" s="245"/>
      <c r="DT11" s="245"/>
      <c r="DU11" s="245"/>
      <c r="DV11" s="245"/>
      <c r="DW11" s="245"/>
      <c r="DX11" s="245"/>
      <c r="DY11" s="245"/>
      <c r="DZ11" s="245"/>
      <c r="EA11" s="245"/>
      <c r="EB11" s="245"/>
      <c r="EC11" s="245"/>
      <c r="ED11" s="245"/>
      <c r="EE11" s="245"/>
      <c r="EF11" s="245"/>
      <c r="EG11" s="245"/>
      <c r="EH11" s="245"/>
    </row>
    <row r="12" spans="1:138" ht="14.25" customHeight="1">
      <c r="A12" s="245"/>
      <c r="B12" s="245"/>
      <c r="C12" s="245"/>
      <c r="D12" s="245"/>
      <c r="E12" s="245"/>
      <c r="F12" s="245"/>
      <c r="G12" s="245"/>
      <c r="H12" s="245"/>
      <c r="I12" s="245"/>
      <c r="J12" s="245"/>
      <c r="K12" s="245"/>
      <c r="L12" s="245"/>
      <c r="M12" s="245"/>
      <c r="N12" s="245"/>
      <c r="O12" s="245"/>
      <c r="P12" s="245"/>
      <c r="Q12" s="245"/>
      <c r="R12" s="245"/>
      <c r="S12" s="245"/>
      <c r="T12" s="245"/>
      <c r="U12" s="245"/>
      <c r="V12" s="245"/>
      <c r="W12" s="245"/>
      <c r="X12" s="245"/>
      <c r="Y12" s="245"/>
      <c r="Z12" s="245"/>
      <c r="AA12" s="245"/>
      <c r="AB12" s="245"/>
      <c r="AC12" s="245"/>
      <c r="AD12" s="245"/>
      <c r="AE12" s="245"/>
      <c r="AF12" s="245"/>
      <c r="AG12" s="245"/>
      <c r="AH12" s="245"/>
      <c r="AI12" s="245"/>
      <c r="AJ12" s="245"/>
      <c r="AK12" s="245"/>
      <c r="AL12" s="245"/>
      <c r="AM12" s="245"/>
      <c r="AN12" s="245"/>
      <c r="AO12" s="245"/>
      <c r="AP12" s="245"/>
      <c r="AQ12" s="245"/>
      <c r="AR12" s="245"/>
      <c r="AS12" s="245"/>
      <c r="AT12" s="245"/>
      <c r="AU12" s="245"/>
      <c r="AV12" s="245"/>
      <c r="AW12" s="245"/>
      <c r="AX12" s="245"/>
      <c r="AY12" s="245"/>
      <c r="AZ12" s="245"/>
      <c r="BA12" s="245"/>
      <c r="BB12" s="245"/>
      <c r="BC12" s="245"/>
      <c r="BD12" s="245"/>
      <c r="BE12" s="245"/>
      <c r="BF12" s="245"/>
      <c r="BG12" s="245"/>
      <c r="BH12" s="245"/>
      <c r="BI12" s="245"/>
      <c r="BJ12" s="245"/>
      <c r="BK12" s="245"/>
      <c r="BL12" s="245"/>
      <c r="BM12" s="245"/>
      <c r="BN12" s="245"/>
      <c r="BO12" s="245"/>
      <c r="BP12" s="245"/>
      <c r="BQ12" s="245"/>
      <c r="BR12" s="245"/>
      <c r="BS12" s="245"/>
      <c r="BT12" s="245"/>
      <c r="BU12" s="245"/>
      <c r="BV12" s="245"/>
      <c r="BW12" s="245"/>
      <c r="BX12" s="245"/>
      <c r="BY12" s="245"/>
      <c r="BZ12" s="245"/>
      <c r="CA12" s="245"/>
      <c r="CB12" s="245"/>
      <c r="CC12" s="245"/>
      <c r="CD12" s="245"/>
      <c r="CE12" s="245"/>
      <c r="CF12" s="245"/>
      <c r="CG12" s="245"/>
      <c r="CH12" s="245"/>
      <c r="CI12" s="245"/>
      <c r="CJ12" s="245"/>
      <c r="CK12" s="245"/>
      <c r="CL12" s="245"/>
      <c r="CM12" s="245"/>
      <c r="CN12" s="245"/>
      <c r="CO12" s="245"/>
      <c r="CP12" s="245"/>
      <c r="CQ12" s="245"/>
      <c r="CR12" s="245"/>
      <c r="CS12" s="245"/>
      <c r="CT12" s="245"/>
      <c r="CU12" s="245"/>
      <c r="CV12" s="245"/>
      <c r="CW12" s="245"/>
      <c r="CX12" s="245"/>
      <c r="CY12" s="245"/>
      <c r="CZ12" s="245"/>
      <c r="DA12" s="245"/>
      <c r="DB12" s="245"/>
      <c r="DC12" s="245"/>
      <c r="DD12" s="245"/>
      <c r="DE12" s="245"/>
      <c r="DF12" s="245"/>
      <c r="DG12" s="245"/>
      <c r="DH12" s="245"/>
      <c r="DI12" s="245"/>
      <c r="DJ12" s="245"/>
      <c r="DK12" s="245"/>
      <c r="DL12" s="245"/>
      <c r="DM12" s="245"/>
      <c r="DN12" s="245"/>
      <c r="DO12" s="245"/>
      <c r="DP12" s="245"/>
      <c r="DQ12" s="245"/>
      <c r="DR12" s="245"/>
      <c r="DS12" s="245"/>
      <c r="DT12" s="245"/>
      <c r="DU12" s="245"/>
      <c r="DV12" s="245"/>
      <c r="DW12" s="245"/>
      <c r="DX12" s="245"/>
      <c r="DY12" s="245"/>
      <c r="DZ12" s="245"/>
      <c r="EA12" s="245"/>
      <c r="EB12" s="245"/>
      <c r="EC12" s="245"/>
      <c r="ED12" s="245"/>
      <c r="EE12" s="245"/>
      <c r="EF12" s="245"/>
      <c r="EG12" s="245"/>
      <c r="EH12" s="245"/>
    </row>
    <row r="13" spans="1:138" ht="14.25" customHeight="1">
      <c r="A13" s="245"/>
      <c r="B13" s="245"/>
      <c r="C13" s="245"/>
      <c r="D13" s="245"/>
      <c r="E13" s="245"/>
      <c r="F13" s="245"/>
      <c r="G13" s="245"/>
      <c r="H13" s="245"/>
      <c r="I13" s="245"/>
      <c r="J13" s="245"/>
      <c r="K13" s="245"/>
      <c r="L13" s="245"/>
      <c r="M13" s="245"/>
      <c r="N13" s="245"/>
      <c r="O13" s="245"/>
      <c r="P13" s="245"/>
      <c r="Q13" s="245"/>
      <c r="R13" s="245"/>
      <c r="S13" s="245"/>
      <c r="T13" s="245"/>
      <c r="U13" s="245"/>
      <c r="V13" s="245"/>
      <c r="W13" s="245"/>
      <c r="X13" s="245"/>
      <c r="Y13" s="245"/>
      <c r="Z13" s="245"/>
      <c r="AA13" s="245"/>
      <c r="AB13" s="245"/>
      <c r="AC13" s="245"/>
      <c r="AD13" s="245"/>
      <c r="AE13" s="245"/>
      <c r="AF13" s="245"/>
      <c r="AG13" s="245"/>
      <c r="AH13" s="245"/>
      <c r="AI13" s="245"/>
      <c r="AJ13" s="245"/>
      <c r="AK13" s="245"/>
      <c r="AL13" s="245"/>
      <c r="AM13" s="245"/>
      <c r="AN13" s="245"/>
      <c r="AO13" s="245"/>
      <c r="AP13" s="245"/>
      <c r="AQ13" s="245"/>
      <c r="AR13" s="245"/>
      <c r="AS13" s="245"/>
      <c r="AT13" s="245"/>
      <c r="AU13" s="245"/>
      <c r="AV13" s="245"/>
      <c r="AW13" s="245"/>
      <c r="AX13" s="245"/>
      <c r="AY13" s="245"/>
      <c r="AZ13" s="245"/>
      <c r="BA13" s="245"/>
      <c r="BB13" s="245"/>
      <c r="BC13" s="245"/>
      <c r="BD13" s="245"/>
      <c r="BE13" s="245"/>
      <c r="BF13" s="245"/>
      <c r="BG13" s="245"/>
      <c r="BH13" s="245"/>
      <c r="BI13" s="245"/>
      <c r="BJ13" s="245"/>
      <c r="BK13" s="245"/>
      <c r="BL13" s="245"/>
      <c r="BM13" s="245"/>
      <c r="BN13" s="245"/>
      <c r="BO13" s="245"/>
      <c r="BP13" s="245"/>
      <c r="BQ13" s="245"/>
      <c r="BR13" s="245"/>
      <c r="BS13" s="245"/>
      <c r="BT13" s="245"/>
      <c r="BU13" s="245"/>
      <c r="BV13" s="245"/>
      <c r="BW13" s="245"/>
      <c r="BX13" s="245"/>
      <c r="BY13" s="245"/>
      <c r="BZ13" s="245"/>
      <c r="CA13" s="245"/>
      <c r="CB13" s="245"/>
      <c r="CC13" s="245"/>
      <c r="CD13" s="245"/>
      <c r="CE13" s="245"/>
      <c r="CF13" s="245"/>
      <c r="CG13" s="245"/>
      <c r="CH13" s="245"/>
      <c r="CI13" s="245"/>
      <c r="CJ13" s="245"/>
      <c r="CK13" s="245"/>
      <c r="CL13" s="245"/>
      <c r="CM13" s="245"/>
      <c r="CN13" s="245"/>
      <c r="CO13" s="245"/>
      <c r="CP13" s="245"/>
      <c r="CQ13" s="245"/>
      <c r="CR13" s="245"/>
      <c r="CS13" s="245"/>
      <c r="CT13" s="245"/>
      <c r="CU13" s="245"/>
      <c r="CV13" s="245"/>
      <c r="CW13" s="245"/>
      <c r="CX13" s="245"/>
      <c r="CY13" s="245"/>
      <c r="CZ13" s="245"/>
      <c r="DA13" s="245"/>
      <c r="DB13" s="245"/>
      <c r="DC13" s="245"/>
      <c r="DD13" s="245"/>
      <c r="DE13" s="245"/>
      <c r="DF13" s="245"/>
      <c r="DG13" s="245"/>
      <c r="DH13" s="245"/>
      <c r="DI13" s="245"/>
      <c r="DJ13" s="245"/>
      <c r="DK13" s="245"/>
      <c r="DL13" s="245"/>
      <c r="DM13" s="245"/>
      <c r="DN13" s="245"/>
      <c r="DO13" s="245"/>
      <c r="DP13" s="245"/>
      <c r="DQ13" s="245"/>
      <c r="DR13" s="245"/>
      <c r="DS13" s="245"/>
      <c r="DT13" s="245"/>
      <c r="DU13" s="245"/>
      <c r="DV13" s="245"/>
      <c r="DW13" s="245"/>
      <c r="DX13" s="245"/>
      <c r="DY13" s="245"/>
      <c r="DZ13" s="245"/>
      <c r="EA13" s="245"/>
      <c r="EB13" s="245"/>
      <c r="EC13" s="245"/>
      <c r="ED13" s="245"/>
      <c r="EE13" s="245"/>
      <c r="EF13" s="245"/>
      <c r="EG13" s="245"/>
      <c r="EH13" s="245"/>
    </row>
    <row r="14" spans="1:138" ht="14.25" customHeight="1">
      <c r="A14" s="245"/>
      <c r="B14" s="245"/>
      <c r="C14" s="245"/>
      <c r="D14" s="245"/>
      <c r="E14" s="245"/>
      <c r="F14" s="245"/>
      <c r="G14" s="245"/>
      <c r="H14" s="245"/>
      <c r="I14" s="245"/>
      <c r="J14" s="245"/>
      <c r="K14" s="245"/>
      <c r="L14" s="245"/>
      <c r="M14" s="245"/>
      <c r="N14" s="245"/>
      <c r="O14" s="245"/>
      <c r="P14" s="245"/>
      <c r="Q14" s="245"/>
      <c r="R14" s="245"/>
      <c r="S14" s="245"/>
      <c r="T14" s="245"/>
      <c r="U14" s="245"/>
      <c r="V14" s="245"/>
      <c r="W14" s="245"/>
      <c r="X14" s="245"/>
      <c r="Y14" s="245"/>
      <c r="Z14" s="245"/>
      <c r="AA14" s="245"/>
      <c r="AB14" s="245"/>
      <c r="AC14" s="245"/>
      <c r="AD14" s="245"/>
      <c r="AE14" s="245"/>
      <c r="AF14" s="245"/>
      <c r="AG14" s="245"/>
      <c r="AH14" s="245"/>
      <c r="AI14" s="245"/>
      <c r="AJ14" s="245"/>
      <c r="AK14" s="245"/>
      <c r="AL14" s="245"/>
      <c r="AM14" s="245"/>
      <c r="AN14" s="245"/>
      <c r="AO14" s="245"/>
      <c r="AP14" s="245"/>
      <c r="AQ14" s="245"/>
      <c r="AR14" s="245"/>
      <c r="AS14" s="245"/>
      <c r="AT14" s="245"/>
      <c r="AU14" s="245"/>
      <c r="AV14" s="245"/>
      <c r="AW14" s="245"/>
      <c r="AX14" s="245"/>
      <c r="AY14" s="245"/>
      <c r="AZ14" s="245"/>
      <c r="BA14" s="245"/>
      <c r="BB14" s="245"/>
      <c r="BC14" s="245"/>
      <c r="BD14" s="245"/>
      <c r="BE14" s="245"/>
      <c r="BF14" s="245"/>
      <c r="BG14" s="245"/>
      <c r="BH14" s="245"/>
      <c r="BI14" s="245"/>
      <c r="BJ14" s="245"/>
      <c r="BK14" s="245"/>
      <c r="BL14" s="245"/>
      <c r="BM14" s="245"/>
      <c r="BN14" s="245"/>
      <c r="BO14" s="245"/>
      <c r="BP14" s="245"/>
      <c r="BQ14" s="245"/>
      <c r="BR14" s="245"/>
      <c r="BS14" s="245"/>
      <c r="BT14" s="245"/>
      <c r="BU14" s="245"/>
      <c r="BV14" s="245"/>
      <c r="BW14" s="245"/>
      <c r="BX14" s="245"/>
      <c r="BY14" s="245"/>
      <c r="BZ14" s="245"/>
      <c r="CA14" s="245"/>
      <c r="CB14" s="245"/>
      <c r="CC14" s="245"/>
      <c r="CD14" s="245"/>
      <c r="CE14" s="245"/>
      <c r="CF14" s="245"/>
      <c r="CG14" s="245"/>
      <c r="CH14" s="245"/>
      <c r="CI14" s="245"/>
      <c r="CJ14" s="245"/>
      <c r="CK14" s="245"/>
      <c r="CL14" s="245"/>
      <c r="CM14" s="245"/>
      <c r="CN14" s="245"/>
      <c r="CO14" s="245"/>
      <c r="CP14" s="245"/>
      <c r="CQ14" s="245"/>
      <c r="CR14" s="245"/>
      <c r="CS14" s="245"/>
      <c r="CT14" s="245"/>
      <c r="CU14" s="245"/>
      <c r="CV14" s="245"/>
      <c r="CW14" s="245"/>
      <c r="CX14" s="245"/>
      <c r="CY14" s="245"/>
      <c r="CZ14" s="245"/>
      <c r="DA14" s="245"/>
      <c r="DB14" s="245"/>
      <c r="DC14" s="245"/>
      <c r="DD14" s="245"/>
      <c r="DE14" s="245"/>
      <c r="DF14" s="245"/>
      <c r="DG14" s="245"/>
      <c r="DH14" s="245"/>
      <c r="DI14" s="245"/>
      <c r="DJ14" s="245"/>
      <c r="DK14" s="245"/>
      <c r="DL14" s="245"/>
      <c r="DM14" s="245"/>
      <c r="DN14" s="245"/>
      <c r="DO14" s="245"/>
      <c r="DP14" s="245"/>
      <c r="DQ14" s="245"/>
      <c r="DR14" s="245"/>
      <c r="DS14" s="245"/>
      <c r="DT14" s="245"/>
      <c r="DU14" s="245"/>
      <c r="DV14" s="245"/>
      <c r="DW14" s="245"/>
      <c r="DX14" s="245"/>
      <c r="DY14" s="245"/>
      <c r="DZ14" s="245"/>
      <c r="EA14" s="245"/>
      <c r="EB14" s="245"/>
      <c r="EC14" s="245"/>
      <c r="ED14" s="245"/>
      <c r="EE14" s="245"/>
      <c r="EF14" s="245"/>
      <c r="EG14" s="245"/>
      <c r="EH14" s="245"/>
    </row>
    <row r="15" spans="1:138" ht="14.25" customHeight="1">
      <c r="A15" s="245"/>
      <c r="B15" s="245"/>
      <c r="C15" s="245"/>
      <c r="D15" s="245"/>
      <c r="E15" s="245"/>
      <c r="F15" s="245"/>
      <c r="G15" s="245"/>
      <c r="H15" s="245"/>
      <c r="I15" s="245"/>
      <c r="J15" s="245"/>
      <c r="K15" s="245"/>
      <c r="L15" s="245"/>
      <c r="M15" s="245"/>
      <c r="N15" s="245"/>
      <c r="O15" s="245"/>
      <c r="P15" s="245"/>
      <c r="Q15" s="245"/>
      <c r="R15" s="245"/>
      <c r="S15" s="245"/>
      <c r="T15" s="245"/>
      <c r="U15" s="245"/>
      <c r="V15" s="245"/>
      <c r="W15" s="245"/>
      <c r="X15" s="245"/>
      <c r="Y15" s="245"/>
      <c r="Z15" s="245"/>
      <c r="AA15" s="245"/>
      <c r="AB15" s="245"/>
      <c r="AC15" s="245"/>
      <c r="AD15" s="245"/>
      <c r="AE15" s="245"/>
      <c r="AF15" s="245"/>
      <c r="AG15" s="245"/>
      <c r="AH15" s="245"/>
      <c r="AI15" s="245"/>
      <c r="AJ15" s="245"/>
      <c r="AK15" s="245"/>
      <c r="AL15" s="245"/>
      <c r="AM15" s="245"/>
      <c r="AN15" s="245"/>
      <c r="AO15" s="245"/>
      <c r="AP15" s="245"/>
      <c r="AQ15" s="245"/>
      <c r="AR15" s="245"/>
      <c r="AS15" s="245"/>
      <c r="AT15" s="245"/>
      <c r="AU15" s="245"/>
      <c r="AV15" s="245"/>
      <c r="AW15" s="245"/>
      <c r="AX15" s="245"/>
      <c r="AY15" s="245"/>
      <c r="AZ15" s="245"/>
      <c r="BA15" s="245"/>
      <c r="BB15" s="245"/>
      <c r="BC15" s="245"/>
      <c r="BD15" s="245"/>
      <c r="BE15" s="245"/>
      <c r="BF15" s="245"/>
      <c r="BG15" s="245"/>
      <c r="BH15" s="245"/>
      <c r="BI15" s="245"/>
      <c r="BJ15" s="245"/>
      <c r="BK15" s="245"/>
      <c r="BL15" s="245"/>
      <c r="BM15" s="245"/>
      <c r="BN15" s="245"/>
      <c r="BO15" s="245"/>
      <c r="BP15" s="245"/>
      <c r="BQ15" s="245"/>
      <c r="BR15" s="245"/>
      <c r="BS15" s="245"/>
      <c r="BT15" s="245"/>
      <c r="BU15" s="245"/>
      <c r="BV15" s="245"/>
      <c r="BW15" s="245"/>
      <c r="BX15" s="245"/>
      <c r="BY15" s="245"/>
      <c r="BZ15" s="245"/>
      <c r="CA15" s="245"/>
      <c r="CB15" s="245"/>
      <c r="CC15" s="245"/>
      <c r="CD15" s="245"/>
      <c r="CE15" s="245"/>
      <c r="CF15" s="245"/>
      <c r="CG15" s="245"/>
      <c r="CH15" s="245"/>
      <c r="CI15" s="245"/>
      <c r="CJ15" s="245"/>
      <c r="CK15" s="245"/>
      <c r="CL15" s="245"/>
      <c r="CM15" s="245"/>
      <c r="CN15" s="245"/>
      <c r="CO15" s="245"/>
      <c r="CP15" s="245"/>
      <c r="CQ15" s="245"/>
      <c r="CR15" s="245"/>
      <c r="CS15" s="245"/>
      <c r="CT15" s="245"/>
      <c r="CU15" s="245"/>
      <c r="CV15" s="245"/>
      <c r="CW15" s="245"/>
      <c r="CX15" s="245"/>
      <c r="CY15" s="245"/>
      <c r="CZ15" s="245"/>
      <c r="DA15" s="245"/>
      <c r="DB15" s="245"/>
      <c r="DC15" s="245"/>
      <c r="DD15" s="245"/>
      <c r="DE15" s="245"/>
      <c r="DF15" s="245"/>
      <c r="DG15" s="245"/>
      <c r="DH15" s="245"/>
      <c r="DI15" s="245"/>
      <c r="DJ15" s="245"/>
      <c r="DK15" s="245"/>
      <c r="DL15" s="245"/>
      <c r="DM15" s="245"/>
      <c r="DN15" s="245"/>
      <c r="DO15" s="245"/>
      <c r="DP15" s="245"/>
      <c r="DQ15" s="245"/>
      <c r="DR15" s="245"/>
      <c r="DS15" s="245"/>
      <c r="DT15" s="245"/>
      <c r="DU15" s="245"/>
      <c r="DV15" s="245"/>
      <c r="DW15" s="245"/>
      <c r="DX15" s="245"/>
      <c r="DY15" s="245"/>
      <c r="DZ15" s="245"/>
      <c r="EA15" s="245"/>
      <c r="EB15" s="245"/>
      <c r="EC15" s="245"/>
      <c r="ED15" s="245"/>
      <c r="EE15" s="245"/>
      <c r="EF15" s="245"/>
      <c r="EG15" s="245"/>
      <c r="EH15" s="245"/>
    </row>
    <row r="16" spans="1:138" ht="14.25" customHeight="1">
      <c r="A16" s="245"/>
      <c r="B16" s="245"/>
      <c r="C16" s="245"/>
      <c r="D16" s="245"/>
      <c r="E16" s="245"/>
      <c r="F16" s="245"/>
      <c r="G16" s="245"/>
      <c r="H16" s="245"/>
      <c r="I16" s="245"/>
      <c r="J16" s="245"/>
      <c r="K16" s="245"/>
      <c r="L16" s="245"/>
      <c r="M16" s="245"/>
      <c r="N16" s="245"/>
      <c r="O16" s="245"/>
      <c r="P16" s="245"/>
      <c r="Q16" s="245"/>
      <c r="R16" s="245"/>
      <c r="S16" s="245"/>
      <c r="T16" s="245"/>
      <c r="U16" s="245"/>
      <c r="V16" s="245"/>
      <c r="W16" s="245"/>
      <c r="X16" s="245"/>
      <c r="Y16" s="245"/>
      <c r="Z16" s="245"/>
      <c r="AA16" s="245"/>
      <c r="AB16" s="245"/>
      <c r="AC16" s="245"/>
      <c r="AD16" s="245"/>
      <c r="AE16" s="245"/>
      <c r="AF16" s="245"/>
      <c r="AG16" s="245"/>
      <c r="AH16" s="245"/>
      <c r="AI16" s="245"/>
      <c r="AJ16" s="245"/>
      <c r="AK16" s="245"/>
      <c r="AL16" s="245"/>
      <c r="AM16" s="245"/>
      <c r="AN16" s="245"/>
      <c r="AO16" s="245"/>
      <c r="AP16" s="245"/>
      <c r="AQ16" s="245"/>
      <c r="AR16" s="245"/>
      <c r="AS16" s="245"/>
      <c r="AT16" s="245"/>
      <c r="AU16" s="245"/>
      <c r="AV16" s="245"/>
      <c r="AW16" s="245"/>
      <c r="AX16" s="245"/>
      <c r="AY16" s="245"/>
      <c r="AZ16" s="245"/>
      <c r="BA16" s="245"/>
      <c r="BB16" s="245"/>
      <c r="BC16" s="245"/>
      <c r="BD16" s="245"/>
      <c r="BE16" s="245"/>
      <c r="BF16" s="245"/>
      <c r="BG16" s="245"/>
      <c r="BH16" s="245"/>
      <c r="BI16" s="245"/>
      <c r="BJ16" s="245"/>
      <c r="BK16" s="245"/>
      <c r="BL16" s="245"/>
      <c r="BM16" s="245"/>
      <c r="BN16" s="245"/>
      <c r="BO16" s="245"/>
      <c r="BP16" s="245"/>
      <c r="BQ16" s="245"/>
      <c r="BR16" s="245"/>
      <c r="BS16" s="245"/>
      <c r="BT16" s="245"/>
      <c r="BU16" s="245"/>
      <c r="BV16" s="245"/>
      <c r="BW16" s="245"/>
      <c r="BX16" s="245"/>
      <c r="BY16" s="245"/>
      <c r="BZ16" s="245"/>
      <c r="CA16" s="245"/>
      <c r="CB16" s="245"/>
      <c r="CC16" s="245"/>
      <c r="CD16" s="245"/>
      <c r="CE16" s="245"/>
      <c r="CF16" s="245"/>
      <c r="CG16" s="245"/>
      <c r="CH16" s="245"/>
      <c r="CI16" s="245"/>
      <c r="CJ16" s="245"/>
      <c r="CK16" s="245"/>
      <c r="CL16" s="245"/>
      <c r="CM16" s="245"/>
      <c r="CN16" s="245"/>
      <c r="CO16" s="245"/>
      <c r="CP16" s="245"/>
      <c r="CQ16" s="245"/>
      <c r="CR16" s="245"/>
      <c r="CS16" s="245"/>
      <c r="CT16" s="245"/>
      <c r="CU16" s="245"/>
      <c r="CV16" s="245"/>
      <c r="CW16" s="245"/>
      <c r="CX16" s="245"/>
      <c r="CY16" s="245"/>
      <c r="CZ16" s="245"/>
      <c r="DA16" s="245"/>
      <c r="DB16" s="245"/>
      <c r="DC16" s="245"/>
      <c r="DD16" s="245"/>
      <c r="DE16" s="245"/>
      <c r="DF16" s="245"/>
      <c r="DG16" s="245"/>
      <c r="DH16" s="245"/>
      <c r="DI16" s="245"/>
      <c r="DJ16" s="245"/>
      <c r="DK16" s="245"/>
      <c r="DL16" s="245"/>
      <c r="DM16" s="245"/>
      <c r="DN16" s="245"/>
      <c r="DO16" s="245"/>
      <c r="DP16" s="245"/>
      <c r="DQ16" s="245"/>
      <c r="DR16" s="245"/>
      <c r="DS16" s="245"/>
      <c r="DT16" s="245"/>
      <c r="DU16" s="245"/>
      <c r="DV16" s="245"/>
      <c r="DW16" s="245"/>
      <c r="DX16" s="245"/>
      <c r="DY16" s="245"/>
      <c r="DZ16" s="245"/>
      <c r="EA16" s="245"/>
      <c r="EB16" s="245"/>
      <c r="EC16" s="245"/>
      <c r="ED16" s="245"/>
      <c r="EE16" s="245"/>
      <c r="EF16" s="245"/>
      <c r="EG16" s="245"/>
      <c r="EH16" s="245"/>
    </row>
    <row r="17" spans="1:138" ht="14.25" customHeight="1">
      <c r="A17" s="245"/>
      <c r="B17" s="245"/>
      <c r="C17" s="245"/>
      <c r="D17" s="245"/>
      <c r="E17" s="245"/>
      <c r="F17" s="245"/>
      <c r="G17" s="245"/>
      <c r="H17" s="245"/>
      <c r="I17" s="245"/>
      <c r="J17" s="245"/>
      <c r="K17" s="245"/>
      <c r="L17" s="245"/>
      <c r="M17" s="245"/>
      <c r="N17" s="245"/>
      <c r="O17" s="245"/>
      <c r="P17" s="245"/>
      <c r="Q17" s="245"/>
      <c r="R17" s="245"/>
      <c r="S17" s="245"/>
      <c r="T17" s="245"/>
      <c r="U17" s="245"/>
      <c r="V17" s="245"/>
      <c r="W17" s="245"/>
      <c r="X17" s="245"/>
      <c r="Y17" s="245"/>
      <c r="Z17" s="245"/>
      <c r="AA17" s="245"/>
      <c r="AB17" s="245"/>
      <c r="AC17" s="245"/>
      <c r="AD17" s="245"/>
      <c r="AE17" s="245"/>
      <c r="AF17" s="245"/>
      <c r="AG17" s="245"/>
      <c r="AH17" s="245"/>
      <c r="AI17" s="245"/>
      <c r="AJ17" s="245"/>
      <c r="AK17" s="245"/>
      <c r="AL17" s="245"/>
      <c r="AM17" s="245"/>
      <c r="AN17" s="245"/>
      <c r="AO17" s="245"/>
      <c r="AP17" s="245"/>
      <c r="AQ17" s="245"/>
      <c r="AR17" s="245"/>
      <c r="AS17" s="245"/>
      <c r="AT17" s="245"/>
      <c r="AU17" s="245"/>
      <c r="AV17" s="245"/>
      <c r="AW17" s="245"/>
      <c r="AX17" s="245"/>
      <c r="AY17" s="245"/>
      <c r="AZ17" s="245"/>
      <c r="BA17" s="245"/>
      <c r="BB17" s="245"/>
      <c r="BC17" s="245"/>
      <c r="BD17" s="245"/>
      <c r="BE17" s="245"/>
      <c r="BF17" s="245"/>
      <c r="BG17" s="245"/>
      <c r="BH17" s="245"/>
      <c r="BI17" s="245"/>
      <c r="BJ17" s="245"/>
      <c r="BK17" s="245"/>
      <c r="BL17" s="245"/>
      <c r="BM17" s="245"/>
      <c r="BN17" s="245"/>
      <c r="BO17" s="245"/>
      <c r="BP17" s="245"/>
      <c r="BQ17" s="245"/>
      <c r="BR17" s="245"/>
      <c r="BS17" s="245"/>
      <c r="BT17" s="245"/>
      <c r="BU17" s="245"/>
      <c r="BV17" s="245"/>
      <c r="BW17" s="245"/>
      <c r="BX17" s="245"/>
      <c r="BY17" s="245"/>
      <c r="BZ17" s="245"/>
      <c r="CA17" s="245"/>
      <c r="CB17" s="245"/>
      <c r="CC17" s="245"/>
      <c r="CD17" s="245"/>
      <c r="CE17" s="245"/>
      <c r="CF17" s="245"/>
      <c r="CG17" s="245"/>
      <c r="CH17" s="245"/>
      <c r="CI17" s="245"/>
      <c r="CJ17" s="245"/>
      <c r="CK17" s="245"/>
      <c r="CL17" s="245"/>
      <c r="CM17" s="245"/>
      <c r="CN17" s="245"/>
      <c r="CO17" s="245"/>
      <c r="CP17" s="245"/>
      <c r="CQ17" s="245"/>
      <c r="CR17" s="245"/>
      <c r="CS17" s="245"/>
      <c r="CT17" s="245"/>
      <c r="CU17" s="245"/>
      <c r="CV17" s="245"/>
      <c r="CW17" s="245"/>
      <c r="CX17" s="245"/>
      <c r="CY17" s="245"/>
      <c r="CZ17" s="245"/>
      <c r="DA17" s="245"/>
      <c r="DB17" s="245"/>
      <c r="DC17" s="245"/>
      <c r="DD17" s="245"/>
      <c r="DE17" s="245"/>
      <c r="DF17" s="245"/>
      <c r="DG17" s="245"/>
      <c r="DH17" s="245"/>
      <c r="DI17" s="245"/>
      <c r="DJ17" s="245"/>
      <c r="DK17" s="245"/>
      <c r="DL17" s="245"/>
      <c r="DM17" s="245"/>
      <c r="DN17" s="245"/>
      <c r="DO17" s="245"/>
      <c r="DP17" s="245"/>
      <c r="DQ17" s="245"/>
      <c r="DR17" s="245"/>
      <c r="DS17" s="245"/>
      <c r="DT17" s="245"/>
      <c r="DU17" s="245"/>
      <c r="DV17" s="245"/>
      <c r="DW17" s="245"/>
      <c r="DX17" s="245"/>
      <c r="DY17" s="245"/>
      <c r="DZ17" s="245"/>
      <c r="EA17" s="245"/>
      <c r="EB17" s="245"/>
      <c r="EC17" s="245"/>
      <c r="ED17" s="245"/>
      <c r="EE17" s="245"/>
      <c r="EF17" s="245"/>
      <c r="EG17" s="245"/>
      <c r="EH17" s="245"/>
    </row>
    <row r="18" spans="1:138" ht="14.25" customHeight="1">
      <c r="A18" s="245"/>
      <c r="B18" s="245"/>
      <c r="C18" s="245"/>
      <c r="D18" s="245"/>
      <c r="E18" s="245"/>
      <c r="F18" s="245"/>
      <c r="G18" s="245"/>
      <c r="H18" s="245"/>
      <c r="I18" s="245"/>
      <c r="J18" s="245"/>
      <c r="K18" s="245"/>
      <c r="L18" s="245"/>
      <c r="M18" s="245"/>
      <c r="N18" s="245"/>
      <c r="O18" s="245"/>
      <c r="P18" s="245"/>
      <c r="Q18" s="245"/>
      <c r="R18" s="245"/>
      <c r="S18" s="245"/>
      <c r="T18" s="245"/>
      <c r="U18" s="245"/>
      <c r="V18" s="245"/>
      <c r="W18" s="245"/>
      <c r="X18" s="245"/>
      <c r="Y18" s="245"/>
      <c r="Z18" s="245"/>
      <c r="AA18" s="245"/>
      <c r="AB18" s="245"/>
      <c r="AC18" s="245"/>
      <c r="AD18" s="245"/>
      <c r="AE18" s="245"/>
      <c r="AF18" s="245"/>
      <c r="AG18" s="245"/>
      <c r="AH18" s="245"/>
      <c r="AI18" s="245"/>
      <c r="AJ18" s="245"/>
      <c r="AK18" s="245"/>
      <c r="AL18" s="245"/>
      <c r="AM18" s="245"/>
      <c r="AN18" s="245"/>
      <c r="AO18" s="245"/>
      <c r="AP18" s="245"/>
      <c r="AQ18" s="245"/>
      <c r="AR18" s="245"/>
      <c r="AS18" s="245"/>
      <c r="AT18" s="245"/>
      <c r="AU18" s="245"/>
      <c r="AV18" s="245"/>
      <c r="AW18" s="245"/>
      <c r="AX18" s="245"/>
      <c r="AY18" s="245"/>
      <c r="AZ18" s="245"/>
      <c r="BA18" s="245"/>
      <c r="BB18" s="245"/>
      <c r="BC18" s="245"/>
      <c r="BD18" s="245"/>
      <c r="BE18" s="245"/>
      <c r="BF18" s="245"/>
      <c r="BG18" s="245"/>
      <c r="BH18" s="245"/>
      <c r="BI18" s="245"/>
      <c r="BJ18" s="245"/>
      <c r="BK18" s="245"/>
      <c r="BL18" s="245"/>
      <c r="BM18" s="245"/>
      <c r="BN18" s="245"/>
      <c r="BO18" s="245"/>
      <c r="BP18" s="245"/>
      <c r="BQ18" s="245"/>
      <c r="BR18" s="245"/>
      <c r="BS18" s="245"/>
      <c r="BT18" s="245"/>
      <c r="BU18" s="245"/>
      <c r="BV18" s="245"/>
      <c r="BW18" s="245"/>
      <c r="BX18" s="245"/>
      <c r="BY18" s="245"/>
      <c r="BZ18" s="245"/>
      <c r="CA18" s="245"/>
      <c r="CB18" s="245"/>
      <c r="CC18" s="245"/>
      <c r="CD18" s="245"/>
      <c r="CE18" s="245"/>
      <c r="CF18" s="245"/>
      <c r="CG18" s="245"/>
      <c r="CH18" s="245"/>
      <c r="CI18" s="245"/>
      <c r="CJ18" s="245"/>
      <c r="CK18" s="245"/>
      <c r="CL18" s="245"/>
      <c r="CM18" s="245"/>
      <c r="CN18" s="245"/>
      <c r="CO18" s="245"/>
      <c r="CP18" s="245"/>
      <c r="CQ18" s="245"/>
      <c r="CR18" s="245"/>
      <c r="CS18" s="245"/>
      <c r="CT18" s="245"/>
      <c r="CU18" s="245"/>
      <c r="CV18" s="245"/>
      <c r="CW18" s="245"/>
      <c r="CX18" s="245"/>
      <c r="CY18" s="245"/>
      <c r="CZ18" s="245"/>
      <c r="DA18" s="245"/>
      <c r="DB18" s="245"/>
      <c r="DC18" s="245"/>
      <c r="DD18" s="245"/>
      <c r="DE18" s="245"/>
      <c r="DF18" s="245"/>
      <c r="DG18" s="245"/>
      <c r="DH18" s="245"/>
      <c r="DI18" s="245"/>
      <c r="DJ18" s="245"/>
      <c r="DK18" s="245"/>
      <c r="DL18" s="245"/>
      <c r="DM18" s="245"/>
      <c r="DN18" s="245"/>
      <c r="DO18" s="245"/>
      <c r="DP18" s="245"/>
      <c r="DQ18" s="245"/>
      <c r="DR18" s="245"/>
      <c r="DS18" s="245"/>
      <c r="DT18" s="245"/>
      <c r="DU18" s="245"/>
      <c r="DV18" s="245"/>
      <c r="DW18" s="245"/>
      <c r="DX18" s="245"/>
      <c r="DY18" s="245"/>
      <c r="DZ18" s="245"/>
      <c r="EA18" s="245"/>
      <c r="EB18" s="245"/>
      <c r="EC18" s="245"/>
      <c r="ED18" s="245"/>
      <c r="EE18" s="245"/>
      <c r="EF18" s="245"/>
      <c r="EG18" s="245"/>
      <c r="EH18" s="245"/>
    </row>
    <row r="19" spans="1:138" ht="14.25" customHeight="1">
      <c r="A19" s="245"/>
      <c r="B19" s="245"/>
      <c r="C19" s="245"/>
      <c r="D19" s="245"/>
      <c r="E19" s="245"/>
      <c r="F19" s="245"/>
      <c r="G19" s="245"/>
      <c r="H19" s="245"/>
      <c r="I19" s="245"/>
      <c r="J19" s="245"/>
      <c r="K19" s="245"/>
      <c r="L19" s="245"/>
      <c r="M19" s="245"/>
      <c r="N19" s="245"/>
      <c r="O19" s="245"/>
      <c r="P19" s="245"/>
      <c r="Q19" s="245"/>
      <c r="R19" s="245"/>
      <c r="S19" s="245"/>
      <c r="T19" s="245"/>
      <c r="U19" s="245"/>
      <c r="V19" s="245"/>
      <c r="W19" s="245"/>
      <c r="X19" s="245"/>
      <c r="Y19" s="245"/>
      <c r="Z19" s="245"/>
      <c r="AA19" s="245"/>
      <c r="AB19" s="245"/>
      <c r="AC19" s="245"/>
      <c r="AD19" s="245"/>
      <c r="AE19" s="245"/>
      <c r="AF19" s="245"/>
      <c r="AG19" s="245"/>
      <c r="AH19" s="245"/>
      <c r="AI19" s="245"/>
      <c r="AJ19" s="245"/>
      <c r="AK19" s="245"/>
      <c r="AL19" s="245"/>
      <c r="AM19" s="245"/>
      <c r="AN19" s="245"/>
      <c r="AO19" s="245"/>
      <c r="AP19" s="245"/>
      <c r="AQ19" s="245"/>
      <c r="AR19" s="245"/>
      <c r="AS19" s="245"/>
      <c r="AT19" s="245"/>
      <c r="AU19" s="245"/>
      <c r="AV19" s="245"/>
      <c r="AW19" s="245"/>
      <c r="AX19" s="245"/>
      <c r="AY19" s="245"/>
      <c r="AZ19" s="245"/>
      <c r="BA19" s="245"/>
      <c r="BB19" s="245"/>
      <c r="BC19" s="245"/>
      <c r="BD19" s="245"/>
      <c r="BE19" s="245"/>
      <c r="BF19" s="245"/>
      <c r="BG19" s="245"/>
      <c r="BH19" s="245"/>
      <c r="BI19" s="245"/>
      <c r="BJ19" s="245"/>
      <c r="BK19" s="245"/>
      <c r="BL19" s="245"/>
      <c r="BM19" s="245"/>
      <c r="BN19" s="245"/>
      <c r="BO19" s="245"/>
      <c r="BP19" s="245"/>
      <c r="BQ19" s="245"/>
      <c r="BR19" s="245"/>
      <c r="BS19" s="245"/>
      <c r="BT19" s="245"/>
      <c r="BU19" s="245"/>
      <c r="BV19" s="245"/>
      <c r="BW19" s="245"/>
      <c r="BX19" s="245"/>
      <c r="BY19" s="245"/>
      <c r="BZ19" s="245"/>
      <c r="CA19" s="245"/>
      <c r="CB19" s="245"/>
      <c r="CC19" s="245"/>
      <c r="CD19" s="245"/>
      <c r="CE19" s="245"/>
      <c r="CF19" s="245"/>
      <c r="CG19" s="245"/>
      <c r="CH19" s="245"/>
      <c r="CI19" s="245"/>
      <c r="CJ19" s="245"/>
      <c r="CK19" s="245"/>
      <c r="CL19" s="245"/>
      <c r="CM19" s="245"/>
      <c r="CN19" s="245"/>
      <c r="CO19" s="245"/>
      <c r="CP19" s="245"/>
      <c r="CQ19" s="245"/>
      <c r="CR19" s="245"/>
      <c r="CS19" s="245"/>
      <c r="CT19" s="245"/>
      <c r="CU19" s="245"/>
      <c r="CV19" s="245"/>
      <c r="CW19" s="245"/>
      <c r="CX19" s="245"/>
      <c r="CY19" s="245"/>
      <c r="CZ19" s="245"/>
      <c r="DA19" s="245"/>
      <c r="DB19" s="245"/>
      <c r="DC19" s="245"/>
      <c r="DD19" s="245"/>
      <c r="DE19" s="245"/>
      <c r="DF19" s="245"/>
      <c r="DG19" s="245"/>
      <c r="DH19" s="245"/>
      <c r="DI19" s="245"/>
      <c r="DJ19" s="245"/>
      <c r="DK19" s="245"/>
      <c r="DL19" s="245"/>
      <c r="DM19" s="245"/>
      <c r="DN19" s="245"/>
      <c r="DO19" s="245"/>
      <c r="DP19" s="245"/>
      <c r="DQ19" s="245"/>
      <c r="DR19" s="245"/>
      <c r="DS19" s="245"/>
      <c r="DT19" s="245"/>
      <c r="DU19" s="245"/>
      <c r="DV19" s="245"/>
      <c r="DW19" s="245"/>
      <c r="DX19" s="245"/>
      <c r="DY19" s="245"/>
      <c r="DZ19" s="245"/>
      <c r="EA19" s="245"/>
      <c r="EB19" s="245"/>
      <c r="EC19" s="245"/>
      <c r="ED19" s="245"/>
      <c r="EE19" s="245"/>
      <c r="EF19" s="245"/>
      <c r="EG19" s="245"/>
      <c r="EH19" s="245"/>
    </row>
  </sheetData>
  <sheetProtection formatCells="0" formatColumns="0" formatRows="0"/>
  <mergeCells count="35">
    <mergeCell ref="H5:H6"/>
    <mergeCell ref="I5:I6"/>
    <mergeCell ref="J5:J6"/>
    <mergeCell ref="K5:K6"/>
    <mergeCell ref="Y5:Y6"/>
    <mergeCell ref="L5:L6"/>
    <mergeCell ref="N5:N6"/>
    <mergeCell ref="M5:M6"/>
    <mergeCell ref="O5:O6"/>
    <mergeCell ref="AC5:AC6"/>
    <mergeCell ref="AD5:AD6"/>
    <mergeCell ref="AE5:AE6"/>
    <mergeCell ref="P5:P6"/>
    <mergeCell ref="X5:X6"/>
    <mergeCell ref="Q5:Q6"/>
    <mergeCell ref="S5:S6"/>
    <mergeCell ref="V5:V6"/>
    <mergeCell ref="R5:R6"/>
    <mergeCell ref="W5:W6"/>
    <mergeCell ref="T5:T6"/>
    <mergeCell ref="U5:U6"/>
    <mergeCell ref="Z5:Z6"/>
    <mergeCell ref="AA5:AA6"/>
    <mergeCell ref="AB5:AB6"/>
    <mergeCell ref="G5:G6"/>
    <mergeCell ref="F4:F6"/>
    <mergeCell ref="A4:E4"/>
    <mergeCell ref="A5:C5"/>
    <mergeCell ref="D5:D6"/>
    <mergeCell ref="E5:E6"/>
    <mergeCell ref="AJ5:AJ6"/>
    <mergeCell ref="AF5:AF6"/>
    <mergeCell ref="AG5:AG6"/>
    <mergeCell ref="AH5:AH6"/>
    <mergeCell ref="AI5:AI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Z22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6" width="16.83203125" style="1" customWidth="1"/>
    <col min="7" max="28" width="13.83203125" style="1" customWidth="1"/>
    <col min="29" max="130" width="9" style="1" customWidth="1"/>
    <col min="131" max="172" width="9.1640625" style="1" customWidth="1"/>
    <col min="173" max="16384" width="9.1640625" style="1"/>
  </cols>
  <sheetData>
    <row r="1" spans="1:130" ht="14.25" customHeight="1">
      <c r="A1" s="261"/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59"/>
      <c r="AA1" s="262"/>
      <c r="AB1" s="263" t="s">
        <v>355</v>
      </c>
      <c r="AC1" s="262"/>
      <c r="AD1" s="262"/>
      <c r="AE1" s="262"/>
      <c r="AF1" s="262"/>
      <c r="AG1" s="262"/>
      <c r="AH1" s="262"/>
      <c r="AI1" s="262"/>
      <c r="AJ1" s="262"/>
      <c r="AK1" s="262"/>
      <c r="AL1" s="262"/>
      <c r="AM1" s="262"/>
      <c r="AN1" s="262"/>
      <c r="AO1" s="262"/>
      <c r="AP1" s="262"/>
      <c r="AQ1" s="262"/>
      <c r="AR1" s="262"/>
      <c r="AS1" s="262"/>
      <c r="AT1" s="262"/>
      <c r="AU1" s="262"/>
      <c r="AV1" s="262"/>
      <c r="AW1" s="262"/>
      <c r="AX1" s="262"/>
      <c r="AY1" s="262"/>
      <c r="AZ1" s="262"/>
      <c r="BA1" s="262"/>
      <c r="BB1" s="262"/>
      <c r="BC1" s="262"/>
      <c r="BD1" s="262"/>
      <c r="BE1" s="262"/>
      <c r="BF1" s="262"/>
      <c r="BG1" s="262"/>
      <c r="BH1" s="262"/>
      <c r="BI1" s="262"/>
      <c r="BJ1" s="262"/>
      <c r="BK1" s="262"/>
      <c r="BL1" s="262"/>
      <c r="BM1" s="262"/>
      <c r="BN1" s="262"/>
      <c r="BO1" s="262"/>
      <c r="BP1" s="262"/>
      <c r="BQ1" s="262"/>
      <c r="BR1" s="262"/>
      <c r="BS1" s="262"/>
      <c r="BT1" s="262"/>
      <c r="BU1" s="262"/>
      <c r="BV1" s="262"/>
      <c r="BW1" s="262"/>
      <c r="BX1" s="262"/>
      <c r="BY1" s="262"/>
      <c r="BZ1" s="262"/>
      <c r="CA1" s="262"/>
      <c r="CB1" s="262"/>
      <c r="CC1" s="262"/>
      <c r="CD1" s="262"/>
      <c r="CE1" s="262"/>
      <c r="CF1" s="262"/>
      <c r="CG1" s="262"/>
      <c r="CH1" s="262"/>
      <c r="CI1" s="262"/>
      <c r="CJ1" s="262"/>
      <c r="CK1" s="262"/>
      <c r="CL1" s="262"/>
      <c r="CM1" s="262"/>
      <c r="CN1" s="262"/>
      <c r="CO1" s="262"/>
      <c r="CP1" s="262"/>
      <c r="CQ1" s="262"/>
      <c r="CR1" s="262"/>
      <c r="CS1" s="262"/>
      <c r="CT1" s="262"/>
      <c r="CU1" s="262"/>
      <c r="CV1" s="262"/>
      <c r="CW1" s="262"/>
      <c r="CX1" s="262"/>
      <c r="CY1" s="262"/>
      <c r="CZ1" s="262"/>
      <c r="DA1" s="262"/>
      <c r="DB1" s="262"/>
      <c r="DC1" s="262"/>
      <c r="DD1" s="262"/>
      <c r="DE1" s="262"/>
      <c r="DF1" s="262"/>
      <c r="DG1" s="262"/>
      <c r="DH1" s="262"/>
      <c r="DI1" s="262"/>
      <c r="DJ1" s="262"/>
      <c r="DK1" s="262"/>
      <c r="DL1" s="262"/>
      <c r="DM1" s="262"/>
      <c r="DN1" s="262"/>
      <c r="DO1" s="262"/>
      <c r="DP1" s="262"/>
      <c r="DQ1" s="262"/>
      <c r="DR1" s="262"/>
      <c r="DS1" s="262"/>
      <c r="DT1" s="262"/>
      <c r="DU1" s="262"/>
      <c r="DV1" s="262"/>
      <c r="DW1" s="262"/>
      <c r="DX1" s="262"/>
      <c r="DY1" s="262"/>
      <c r="DZ1" s="262"/>
    </row>
    <row r="2" spans="1:130" s="3" customFormat="1" ht="20.100000000000001" customHeight="1">
      <c r="A2" s="264" t="s">
        <v>354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0"/>
      <c r="AA2" s="268"/>
      <c r="AB2" s="268"/>
      <c r="AC2" s="274"/>
      <c r="AD2" s="274"/>
      <c r="AE2" s="274"/>
      <c r="AF2" s="274"/>
      <c r="AG2" s="274"/>
      <c r="AH2" s="274"/>
      <c r="AI2" s="274"/>
      <c r="AJ2" s="274"/>
      <c r="AK2" s="274"/>
      <c r="AL2" s="274"/>
      <c r="AM2" s="274"/>
      <c r="AN2" s="274"/>
      <c r="AO2" s="274"/>
      <c r="AP2" s="274"/>
      <c r="AQ2" s="274"/>
      <c r="AR2" s="274"/>
      <c r="AS2" s="274"/>
      <c r="AT2" s="274"/>
      <c r="AU2" s="274"/>
      <c r="AV2" s="274"/>
      <c r="AW2" s="274"/>
      <c r="AX2" s="274"/>
      <c r="AY2" s="274"/>
      <c r="AZ2" s="274"/>
      <c r="BA2" s="274"/>
      <c r="BB2" s="274"/>
      <c r="BC2" s="274"/>
      <c r="BD2" s="274"/>
      <c r="BE2" s="274"/>
      <c r="BF2" s="274"/>
      <c r="BG2" s="274"/>
      <c r="BH2" s="274"/>
      <c r="BI2" s="274"/>
      <c r="BJ2" s="274"/>
      <c r="BK2" s="274"/>
      <c r="BL2" s="274"/>
      <c r="BM2" s="274"/>
      <c r="BN2" s="274"/>
      <c r="BO2" s="274"/>
      <c r="BP2" s="274"/>
      <c r="BQ2" s="274"/>
      <c r="BR2" s="274"/>
      <c r="BS2" s="274"/>
      <c r="BT2" s="274"/>
      <c r="BU2" s="274"/>
      <c r="BV2" s="274"/>
      <c r="BW2" s="274"/>
      <c r="BX2" s="274"/>
      <c r="BY2" s="274"/>
      <c r="BZ2" s="274"/>
      <c r="CA2" s="274"/>
      <c r="CB2" s="274"/>
      <c r="CC2" s="274"/>
      <c r="CD2" s="274"/>
      <c r="CE2" s="274"/>
      <c r="CF2" s="274"/>
      <c r="CG2" s="274"/>
      <c r="CH2" s="274"/>
      <c r="CI2" s="274"/>
      <c r="CJ2" s="265"/>
      <c r="CK2" s="265"/>
      <c r="CL2" s="265"/>
      <c r="CM2" s="265"/>
      <c r="CN2" s="265"/>
      <c r="CO2" s="265"/>
      <c r="CP2" s="265"/>
      <c r="CQ2" s="265"/>
      <c r="CR2" s="265"/>
      <c r="CS2" s="265"/>
      <c r="CT2" s="265"/>
      <c r="CU2" s="265"/>
      <c r="CV2" s="265"/>
      <c r="CW2" s="265"/>
      <c r="CX2" s="265"/>
      <c r="CY2" s="265"/>
      <c r="CZ2" s="265"/>
      <c r="DA2" s="265"/>
      <c r="DB2" s="265"/>
      <c r="DC2" s="265"/>
      <c r="DD2" s="265"/>
      <c r="DE2" s="265"/>
      <c r="DF2" s="265"/>
      <c r="DG2" s="265"/>
      <c r="DH2" s="265"/>
      <c r="DI2" s="265"/>
      <c r="DJ2" s="265"/>
      <c r="DK2" s="265"/>
      <c r="DL2" s="265"/>
      <c r="DM2" s="265"/>
      <c r="DN2" s="265"/>
      <c r="DO2" s="265"/>
      <c r="DP2" s="265"/>
      <c r="DQ2" s="265"/>
      <c r="DR2" s="265"/>
      <c r="DS2" s="265"/>
      <c r="DT2" s="265"/>
      <c r="DU2" s="265"/>
      <c r="DV2" s="265"/>
      <c r="DW2" s="265"/>
      <c r="DX2" s="265"/>
      <c r="DY2" s="265"/>
      <c r="DZ2" s="265"/>
    </row>
    <row r="3" spans="1:130" ht="14.25" customHeight="1">
      <c r="A3" s="262" t="s">
        <v>431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59"/>
      <c r="AA3" s="262"/>
      <c r="AB3" s="266" t="s">
        <v>1</v>
      </c>
      <c r="AC3" s="262"/>
      <c r="AD3" s="262"/>
      <c r="AE3" s="262"/>
      <c r="AF3" s="262"/>
      <c r="AG3" s="262"/>
      <c r="AH3" s="262"/>
      <c r="AI3" s="262"/>
      <c r="AJ3" s="262"/>
      <c r="AK3" s="262"/>
      <c r="AL3" s="262"/>
      <c r="AM3" s="262"/>
      <c r="AN3" s="262"/>
      <c r="AO3" s="262"/>
      <c r="AP3" s="262"/>
      <c r="AQ3" s="262"/>
      <c r="AR3" s="262"/>
      <c r="AS3" s="262"/>
      <c r="AT3" s="262"/>
      <c r="AU3" s="262"/>
      <c r="AV3" s="262"/>
      <c r="AW3" s="262"/>
      <c r="AX3" s="262"/>
      <c r="AY3" s="262"/>
      <c r="AZ3" s="262"/>
      <c r="BA3" s="262"/>
      <c r="BB3" s="262"/>
      <c r="BC3" s="262"/>
      <c r="BD3" s="262"/>
      <c r="BE3" s="262"/>
      <c r="BF3" s="262"/>
      <c r="BG3" s="262"/>
      <c r="BH3" s="262"/>
      <c r="BI3" s="262"/>
      <c r="BJ3" s="262"/>
      <c r="BK3" s="262"/>
      <c r="BL3" s="262"/>
      <c r="BM3" s="262"/>
      <c r="BN3" s="262"/>
      <c r="BO3" s="262"/>
      <c r="BP3" s="262"/>
      <c r="BQ3" s="262"/>
      <c r="BR3" s="262"/>
      <c r="BS3" s="262"/>
      <c r="BT3" s="262"/>
      <c r="BU3" s="262"/>
      <c r="BV3" s="262"/>
      <c r="BW3" s="262"/>
      <c r="BX3" s="262"/>
      <c r="BY3" s="262"/>
      <c r="BZ3" s="262"/>
      <c r="CA3" s="262"/>
      <c r="CB3" s="262"/>
      <c r="CC3" s="262"/>
      <c r="CD3" s="262"/>
      <c r="CE3" s="262"/>
      <c r="CF3" s="262"/>
      <c r="CG3" s="262"/>
      <c r="CH3" s="262"/>
      <c r="CI3" s="262"/>
      <c r="CJ3" s="262"/>
      <c r="CK3" s="262"/>
      <c r="CL3" s="262"/>
      <c r="CM3" s="262"/>
      <c r="CN3" s="262"/>
      <c r="CO3" s="262"/>
      <c r="CP3" s="262"/>
      <c r="CQ3" s="262"/>
      <c r="CR3" s="262"/>
      <c r="CS3" s="262"/>
      <c r="CT3" s="262"/>
      <c r="CU3" s="262"/>
      <c r="CV3" s="262"/>
      <c r="CW3" s="262"/>
      <c r="CX3" s="262"/>
      <c r="CY3" s="262"/>
      <c r="CZ3" s="262"/>
      <c r="DA3" s="262"/>
      <c r="DB3" s="262"/>
      <c r="DC3" s="262"/>
      <c r="DD3" s="262"/>
      <c r="DE3" s="262"/>
      <c r="DF3" s="262"/>
      <c r="DG3" s="262"/>
      <c r="DH3" s="262"/>
      <c r="DI3" s="262"/>
      <c r="DJ3" s="262"/>
      <c r="DK3" s="262"/>
      <c r="DL3" s="262"/>
      <c r="DM3" s="262"/>
      <c r="DN3" s="262"/>
      <c r="DO3" s="262"/>
      <c r="DP3" s="262"/>
      <c r="DQ3" s="262"/>
      <c r="DR3" s="262"/>
      <c r="DS3" s="262"/>
      <c r="DT3" s="262"/>
      <c r="DU3" s="262"/>
      <c r="DV3" s="262"/>
      <c r="DW3" s="262"/>
      <c r="DX3" s="262"/>
      <c r="DY3" s="262"/>
      <c r="DZ3" s="262"/>
    </row>
    <row r="4" spans="1:130" ht="14.25" customHeight="1">
      <c r="A4" s="381" t="s">
        <v>56</v>
      </c>
      <c r="B4" s="381"/>
      <c r="C4" s="381"/>
      <c r="D4" s="381"/>
      <c r="E4" s="384"/>
      <c r="F4" s="381" t="s">
        <v>57</v>
      </c>
      <c r="G4" s="270" t="s">
        <v>200</v>
      </c>
      <c r="H4" s="270"/>
      <c r="I4" s="270"/>
      <c r="J4" s="270"/>
      <c r="K4" s="270"/>
      <c r="L4" s="270"/>
      <c r="M4" s="270"/>
      <c r="N4" s="272"/>
      <c r="O4" s="270"/>
      <c r="P4" s="270"/>
      <c r="Q4" s="270"/>
      <c r="R4" s="270"/>
      <c r="S4" s="270"/>
      <c r="T4" s="270"/>
      <c r="U4" s="270"/>
      <c r="V4" s="270"/>
      <c r="W4" s="270"/>
      <c r="X4" s="269" t="s">
        <v>212</v>
      </c>
      <c r="Y4" s="270"/>
      <c r="Z4" s="270"/>
      <c r="AA4" s="273"/>
      <c r="AB4" s="273"/>
      <c r="AC4" s="267"/>
      <c r="AD4" s="267"/>
      <c r="AE4" s="267"/>
      <c r="AF4" s="267"/>
      <c r="AG4" s="267"/>
      <c r="AH4" s="267"/>
      <c r="AI4" s="267"/>
      <c r="AJ4" s="267"/>
      <c r="AK4" s="267"/>
      <c r="AL4" s="267"/>
      <c r="AM4" s="267"/>
      <c r="AN4" s="267"/>
      <c r="AO4" s="267"/>
      <c r="AP4" s="267"/>
      <c r="AQ4" s="267"/>
      <c r="AR4" s="267"/>
      <c r="AS4" s="267"/>
      <c r="AT4" s="267"/>
      <c r="AU4" s="267"/>
      <c r="AV4" s="267"/>
      <c r="AW4" s="267"/>
      <c r="AX4" s="267"/>
      <c r="AY4" s="267"/>
      <c r="AZ4" s="267"/>
      <c r="BA4" s="267"/>
      <c r="BB4" s="267"/>
      <c r="BC4" s="267"/>
      <c r="BD4" s="267"/>
      <c r="BE4" s="267"/>
      <c r="BF4" s="267"/>
      <c r="BG4" s="267"/>
      <c r="BH4" s="267"/>
      <c r="BI4" s="267"/>
      <c r="BJ4" s="267"/>
      <c r="BK4" s="267"/>
      <c r="BL4" s="267"/>
      <c r="BM4" s="267"/>
      <c r="BN4" s="267"/>
      <c r="BO4" s="267"/>
      <c r="BP4" s="267"/>
      <c r="BQ4" s="267"/>
      <c r="BR4" s="267"/>
      <c r="BS4" s="267"/>
      <c r="BT4" s="267"/>
      <c r="BU4" s="267"/>
      <c r="BV4" s="267"/>
      <c r="BW4" s="267"/>
      <c r="BX4" s="267"/>
      <c r="BY4" s="267"/>
      <c r="BZ4" s="267"/>
      <c r="CA4" s="267"/>
      <c r="CB4" s="267"/>
      <c r="CC4" s="267"/>
      <c r="CD4" s="267"/>
      <c r="CE4" s="267"/>
      <c r="CF4" s="267"/>
      <c r="CG4" s="267"/>
      <c r="CH4" s="267"/>
      <c r="CI4" s="267"/>
      <c r="CJ4" s="267"/>
      <c r="CK4" s="267"/>
      <c r="CL4" s="267"/>
      <c r="CM4" s="267"/>
      <c r="CN4" s="267"/>
      <c r="CO4" s="267"/>
      <c r="CP4" s="267"/>
      <c r="CQ4" s="267"/>
      <c r="CR4" s="267"/>
      <c r="CS4" s="267"/>
      <c r="CT4" s="267"/>
      <c r="CU4" s="267"/>
      <c r="CV4" s="267"/>
      <c r="CW4" s="267"/>
      <c r="CX4" s="267"/>
      <c r="CY4" s="267"/>
      <c r="CZ4" s="267"/>
      <c r="DA4" s="267"/>
      <c r="DB4" s="267"/>
      <c r="DC4" s="267"/>
      <c r="DD4" s="267"/>
      <c r="DE4" s="267"/>
      <c r="DF4" s="267"/>
      <c r="DG4" s="267"/>
      <c r="DH4" s="267"/>
      <c r="DI4" s="267"/>
      <c r="DJ4" s="267"/>
      <c r="DK4" s="267"/>
      <c r="DL4" s="267"/>
      <c r="DM4" s="267"/>
      <c r="DN4" s="267"/>
      <c r="DO4" s="267"/>
      <c r="DP4" s="267"/>
      <c r="DQ4" s="267"/>
      <c r="DR4" s="267"/>
      <c r="DS4" s="267"/>
      <c r="DT4" s="267"/>
      <c r="DU4" s="267"/>
      <c r="DV4" s="267"/>
      <c r="DW4" s="267"/>
      <c r="DX4" s="267"/>
      <c r="DY4" s="267"/>
      <c r="DZ4" s="267"/>
    </row>
    <row r="5" spans="1:130" ht="14.25" customHeight="1">
      <c r="A5" s="381" t="s">
        <v>46</v>
      </c>
      <c r="B5" s="381"/>
      <c r="C5" s="381"/>
      <c r="D5" s="381" t="s">
        <v>47</v>
      </c>
      <c r="E5" s="381" t="s">
        <v>60</v>
      </c>
      <c r="F5" s="381"/>
      <c r="G5" s="424" t="s">
        <v>49</v>
      </c>
      <c r="H5" s="424" t="s">
        <v>187</v>
      </c>
      <c r="I5" s="424" t="s">
        <v>188</v>
      </c>
      <c r="J5" s="424" t="s">
        <v>189</v>
      </c>
      <c r="K5" s="424" t="s">
        <v>190</v>
      </c>
      <c r="L5" s="424" t="s">
        <v>191</v>
      </c>
      <c r="M5" s="424" t="s">
        <v>192</v>
      </c>
      <c r="N5" s="424" t="s">
        <v>193</v>
      </c>
      <c r="O5" s="424" t="s">
        <v>194</v>
      </c>
      <c r="P5" s="424" t="s">
        <v>195</v>
      </c>
      <c r="Q5" s="424" t="s">
        <v>196</v>
      </c>
      <c r="R5" s="424" t="s">
        <v>197</v>
      </c>
      <c r="S5" s="424" t="s">
        <v>198</v>
      </c>
      <c r="T5" s="424" t="s">
        <v>199</v>
      </c>
      <c r="U5" s="424" t="s">
        <v>184</v>
      </c>
      <c r="V5" s="424" t="s">
        <v>185</v>
      </c>
      <c r="W5" s="424" t="s">
        <v>200</v>
      </c>
      <c r="X5" s="424" t="s">
        <v>49</v>
      </c>
      <c r="Y5" s="424" t="s">
        <v>209</v>
      </c>
      <c r="Z5" s="424" t="s">
        <v>210</v>
      </c>
      <c r="AA5" s="381" t="s">
        <v>211</v>
      </c>
      <c r="AB5" s="381" t="s">
        <v>212</v>
      </c>
      <c r="AC5" s="267"/>
      <c r="AD5" s="267"/>
      <c r="AE5" s="267"/>
      <c r="AF5" s="267"/>
      <c r="AG5" s="267"/>
      <c r="AH5" s="267"/>
      <c r="AI5" s="267"/>
      <c r="AJ5" s="267"/>
      <c r="AK5" s="267"/>
      <c r="AL5" s="267"/>
      <c r="AM5" s="267"/>
      <c r="AN5" s="267"/>
      <c r="AO5" s="267"/>
      <c r="AP5" s="267"/>
      <c r="AQ5" s="267"/>
      <c r="AR5" s="267"/>
      <c r="AS5" s="267"/>
      <c r="AT5" s="267"/>
      <c r="AU5" s="267"/>
      <c r="AV5" s="267"/>
      <c r="AW5" s="267"/>
      <c r="AX5" s="267"/>
      <c r="AY5" s="267"/>
      <c r="AZ5" s="267"/>
      <c r="BA5" s="267"/>
      <c r="BB5" s="267"/>
      <c r="BC5" s="267"/>
      <c r="BD5" s="267"/>
      <c r="BE5" s="267"/>
      <c r="BF5" s="267"/>
      <c r="BG5" s="267"/>
      <c r="BH5" s="267"/>
      <c r="BI5" s="267"/>
      <c r="BJ5" s="267"/>
      <c r="BK5" s="267"/>
      <c r="BL5" s="267"/>
      <c r="BM5" s="267"/>
      <c r="BN5" s="267"/>
      <c r="BO5" s="267"/>
      <c r="BP5" s="267"/>
      <c r="BQ5" s="267"/>
      <c r="BR5" s="267"/>
      <c r="BS5" s="267"/>
      <c r="BT5" s="267"/>
      <c r="BU5" s="267"/>
      <c r="BV5" s="267"/>
      <c r="BW5" s="267"/>
      <c r="BX5" s="267"/>
      <c r="BY5" s="267"/>
      <c r="BZ5" s="267"/>
      <c r="CA5" s="267"/>
      <c r="CB5" s="267"/>
      <c r="CC5" s="267"/>
      <c r="CD5" s="267"/>
      <c r="CE5" s="267"/>
      <c r="CF5" s="267"/>
      <c r="CG5" s="267"/>
      <c r="CH5" s="267"/>
      <c r="CI5" s="267"/>
      <c r="CJ5" s="267"/>
      <c r="CK5" s="267"/>
      <c r="CL5" s="267"/>
      <c r="CM5" s="267"/>
      <c r="CN5" s="267"/>
      <c r="CO5" s="267"/>
      <c r="CP5" s="267"/>
      <c r="CQ5" s="267"/>
      <c r="CR5" s="267"/>
      <c r="CS5" s="267"/>
      <c r="CT5" s="267"/>
      <c r="CU5" s="267"/>
      <c r="CV5" s="267"/>
      <c r="CW5" s="267"/>
      <c r="CX5" s="267"/>
      <c r="CY5" s="267"/>
      <c r="CZ5" s="267"/>
      <c r="DA5" s="267"/>
      <c r="DB5" s="267"/>
      <c r="DC5" s="267"/>
      <c r="DD5" s="267"/>
      <c r="DE5" s="267"/>
      <c r="DF5" s="267"/>
      <c r="DG5" s="267"/>
      <c r="DH5" s="267"/>
      <c r="DI5" s="267"/>
      <c r="DJ5" s="267"/>
      <c r="DK5" s="267"/>
      <c r="DL5" s="267"/>
      <c r="DM5" s="267"/>
      <c r="DN5" s="267"/>
      <c r="DO5" s="267"/>
      <c r="DP5" s="267"/>
      <c r="DQ5" s="267"/>
      <c r="DR5" s="267"/>
      <c r="DS5" s="267"/>
      <c r="DT5" s="267"/>
      <c r="DU5" s="267"/>
      <c r="DV5" s="267"/>
      <c r="DW5" s="267"/>
      <c r="DX5" s="267"/>
      <c r="DY5" s="267"/>
      <c r="DZ5" s="267"/>
    </row>
    <row r="6" spans="1:130" ht="14.25" customHeight="1">
      <c r="A6" s="271" t="s">
        <v>50</v>
      </c>
      <c r="B6" s="271" t="s">
        <v>51</v>
      </c>
      <c r="C6" s="271" t="s">
        <v>52</v>
      </c>
      <c r="D6" s="381"/>
      <c r="E6" s="381"/>
      <c r="F6" s="382"/>
      <c r="G6" s="425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  <c r="T6" s="425"/>
      <c r="U6" s="425"/>
      <c r="V6" s="425"/>
      <c r="W6" s="425"/>
      <c r="X6" s="425"/>
      <c r="Y6" s="425"/>
      <c r="Z6" s="425"/>
      <c r="AA6" s="382"/>
      <c r="AB6" s="38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2"/>
      <c r="AR6" s="262"/>
      <c r="AS6" s="262"/>
      <c r="AT6" s="262"/>
      <c r="AU6" s="262"/>
      <c r="AV6" s="262"/>
      <c r="AW6" s="262"/>
      <c r="AX6" s="262"/>
      <c r="AY6" s="262"/>
      <c r="AZ6" s="262"/>
      <c r="BA6" s="262"/>
      <c r="BB6" s="262"/>
      <c r="BC6" s="262"/>
      <c r="BD6" s="262"/>
      <c r="BE6" s="262"/>
      <c r="BF6" s="262"/>
      <c r="BG6" s="262"/>
      <c r="BH6" s="262"/>
      <c r="BI6" s="262"/>
      <c r="BJ6" s="262"/>
      <c r="BK6" s="262"/>
      <c r="BL6" s="262"/>
      <c r="BM6" s="262"/>
      <c r="BN6" s="262"/>
      <c r="BO6" s="262"/>
      <c r="BP6" s="262"/>
      <c r="BQ6" s="262"/>
      <c r="BR6" s="262"/>
      <c r="BS6" s="262"/>
      <c r="BT6" s="262"/>
      <c r="BU6" s="262"/>
      <c r="BV6" s="262"/>
      <c r="BW6" s="262"/>
      <c r="BX6" s="262"/>
      <c r="BY6" s="262"/>
      <c r="BZ6" s="262"/>
      <c r="CA6" s="262"/>
      <c r="CB6" s="262"/>
      <c r="CC6" s="262"/>
      <c r="CD6" s="262"/>
      <c r="CE6" s="262"/>
      <c r="CF6" s="262"/>
      <c r="CG6" s="262"/>
      <c r="CH6" s="262"/>
      <c r="CI6" s="262"/>
      <c r="CJ6" s="262"/>
      <c r="CK6" s="262"/>
      <c r="CL6" s="262"/>
      <c r="CM6" s="262"/>
      <c r="CN6" s="262"/>
      <c r="CO6" s="262"/>
      <c r="CP6" s="262"/>
      <c r="CQ6" s="262"/>
      <c r="CR6" s="262"/>
      <c r="CS6" s="262"/>
      <c r="CT6" s="262"/>
      <c r="CU6" s="262"/>
      <c r="CV6" s="262"/>
      <c r="CW6" s="262"/>
      <c r="CX6" s="262"/>
      <c r="CY6" s="262"/>
      <c r="CZ6" s="262"/>
      <c r="DA6" s="262"/>
      <c r="DB6" s="262"/>
      <c r="DC6" s="262"/>
      <c r="DD6" s="262"/>
      <c r="DE6" s="262"/>
      <c r="DF6" s="262"/>
      <c r="DG6" s="262"/>
      <c r="DH6" s="262"/>
      <c r="DI6" s="262"/>
      <c r="DJ6" s="262"/>
      <c r="DK6" s="262"/>
      <c r="DL6" s="262"/>
      <c r="DM6" s="262"/>
      <c r="DN6" s="262"/>
      <c r="DO6" s="262"/>
      <c r="DP6" s="262"/>
      <c r="DQ6" s="262"/>
      <c r="DR6" s="262"/>
      <c r="DS6" s="262"/>
      <c r="DT6" s="262"/>
      <c r="DU6" s="262"/>
      <c r="DV6" s="262"/>
      <c r="DW6" s="262"/>
      <c r="DX6" s="262"/>
      <c r="DY6" s="262"/>
      <c r="DZ6" s="262"/>
    </row>
    <row r="7" spans="1:130" s="261" customFormat="1" ht="14.25" customHeight="1">
      <c r="A7" s="11"/>
      <c r="B7" s="11"/>
      <c r="C7" s="11"/>
      <c r="D7" s="11"/>
      <c r="E7" s="11" t="s">
        <v>45</v>
      </c>
      <c r="F7" s="275">
        <f t="shared" ref="F7:O9" si="0">F8</f>
        <v>37609000</v>
      </c>
      <c r="G7" s="275">
        <f t="shared" si="0"/>
        <v>37609000</v>
      </c>
      <c r="H7" s="275">
        <f t="shared" si="0"/>
        <v>0</v>
      </c>
      <c r="I7" s="275">
        <f t="shared" si="0"/>
        <v>1979000</v>
      </c>
      <c r="J7" s="275">
        <f t="shared" si="0"/>
        <v>0</v>
      </c>
      <c r="K7" s="275">
        <f t="shared" si="0"/>
        <v>0</v>
      </c>
      <c r="L7" s="275">
        <f t="shared" si="0"/>
        <v>35630000</v>
      </c>
      <c r="M7" s="275">
        <f t="shared" si="0"/>
        <v>0</v>
      </c>
      <c r="N7" s="275">
        <f t="shared" si="0"/>
        <v>0</v>
      </c>
      <c r="O7" s="275">
        <f t="shared" si="0"/>
        <v>0</v>
      </c>
      <c r="P7" s="275">
        <f t="shared" ref="P7:Y9" si="1">P8</f>
        <v>0</v>
      </c>
      <c r="Q7" s="275">
        <f t="shared" si="1"/>
        <v>0</v>
      </c>
      <c r="R7" s="275">
        <f t="shared" si="1"/>
        <v>0</v>
      </c>
      <c r="S7" s="275">
        <f t="shared" si="1"/>
        <v>0</v>
      </c>
      <c r="T7" s="275">
        <f t="shared" si="1"/>
        <v>0</v>
      </c>
      <c r="U7" s="275">
        <f t="shared" si="1"/>
        <v>0</v>
      </c>
      <c r="V7" s="275">
        <f t="shared" si="1"/>
        <v>0</v>
      </c>
      <c r="W7" s="275">
        <f t="shared" si="1"/>
        <v>0</v>
      </c>
      <c r="X7" s="275">
        <f t="shared" si="1"/>
        <v>0</v>
      </c>
      <c r="Y7" s="275">
        <f t="shared" si="1"/>
        <v>0</v>
      </c>
      <c r="Z7" s="275">
        <f t="shared" ref="Z7:AB9" si="2">Z8</f>
        <v>0</v>
      </c>
      <c r="AA7" s="275">
        <f t="shared" si="2"/>
        <v>0</v>
      </c>
      <c r="AB7" s="275">
        <f t="shared" si="2"/>
        <v>0</v>
      </c>
      <c r="AC7" s="262"/>
      <c r="AD7" s="262"/>
      <c r="AE7" s="262"/>
      <c r="AF7" s="262"/>
      <c r="AG7" s="262"/>
      <c r="AH7" s="262"/>
      <c r="AI7" s="262"/>
      <c r="AJ7" s="262"/>
      <c r="AK7" s="262"/>
      <c r="AL7" s="262"/>
      <c r="AM7" s="262"/>
      <c r="AN7" s="262"/>
      <c r="AO7" s="262"/>
      <c r="AP7" s="262"/>
      <c r="AQ7" s="262"/>
      <c r="AR7" s="262"/>
      <c r="AS7" s="262"/>
      <c r="AT7" s="262"/>
      <c r="AU7" s="262"/>
      <c r="AV7" s="262"/>
      <c r="AW7" s="262"/>
      <c r="AX7" s="262"/>
      <c r="AY7" s="262"/>
      <c r="AZ7" s="262"/>
      <c r="BA7" s="262"/>
      <c r="BB7" s="262"/>
      <c r="BC7" s="262"/>
      <c r="BD7" s="262"/>
      <c r="BE7" s="262"/>
      <c r="BF7" s="262"/>
      <c r="BG7" s="262"/>
      <c r="BH7" s="262"/>
      <c r="BI7" s="262"/>
      <c r="BJ7" s="262"/>
      <c r="BK7" s="262"/>
      <c r="BL7" s="262"/>
      <c r="BM7" s="262"/>
      <c r="BN7" s="262"/>
      <c r="BO7" s="262"/>
      <c r="BP7" s="262"/>
      <c r="BQ7" s="262"/>
      <c r="BR7" s="262"/>
      <c r="BS7" s="262"/>
      <c r="BT7" s="262"/>
      <c r="BU7" s="262"/>
      <c r="BV7" s="262"/>
      <c r="BW7" s="262"/>
      <c r="BX7" s="262"/>
      <c r="BY7" s="262"/>
      <c r="BZ7" s="262"/>
      <c r="CA7" s="262"/>
      <c r="CB7" s="262"/>
      <c r="CC7" s="262"/>
      <c r="CD7" s="262"/>
      <c r="CE7" s="262"/>
      <c r="CF7" s="262"/>
      <c r="CG7" s="262"/>
      <c r="CH7" s="262"/>
      <c r="CI7" s="262"/>
      <c r="CJ7" s="262"/>
      <c r="CK7" s="262"/>
      <c r="CL7" s="262"/>
      <c r="CM7" s="262"/>
      <c r="CN7" s="262"/>
      <c r="CO7" s="262"/>
      <c r="CP7" s="262"/>
      <c r="CQ7" s="262"/>
      <c r="CR7" s="262"/>
      <c r="CS7" s="262"/>
      <c r="CT7" s="262"/>
      <c r="CU7" s="262"/>
      <c r="CV7" s="262"/>
      <c r="CW7" s="262"/>
      <c r="CX7" s="262"/>
      <c r="CY7" s="262"/>
      <c r="CZ7" s="262"/>
      <c r="DA7" s="262"/>
      <c r="DB7" s="262"/>
      <c r="DC7" s="262"/>
      <c r="DD7" s="262"/>
      <c r="DE7" s="262"/>
      <c r="DF7" s="262"/>
      <c r="DG7" s="262"/>
      <c r="DH7" s="262"/>
      <c r="DI7" s="262"/>
      <c r="DJ7" s="262"/>
      <c r="DK7" s="262"/>
      <c r="DL7" s="262"/>
      <c r="DM7" s="262"/>
      <c r="DN7" s="262"/>
      <c r="DO7" s="262"/>
      <c r="DP7" s="262"/>
      <c r="DQ7" s="262"/>
      <c r="DR7" s="262"/>
      <c r="DS7" s="262"/>
      <c r="DT7" s="262"/>
      <c r="DU7" s="262"/>
      <c r="DV7" s="262"/>
      <c r="DW7" s="262"/>
      <c r="DX7" s="262"/>
      <c r="DY7" s="262"/>
      <c r="DZ7" s="262"/>
    </row>
    <row r="8" spans="1:130" ht="14.25" customHeight="1">
      <c r="A8" s="11"/>
      <c r="B8" s="11"/>
      <c r="C8" s="11"/>
      <c r="D8" s="11" t="s">
        <v>314</v>
      </c>
      <c r="E8" s="11" t="s">
        <v>432</v>
      </c>
      <c r="F8" s="275">
        <f t="shared" si="0"/>
        <v>37609000</v>
      </c>
      <c r="G8" s="275">
        <f t="shared" si="0"/>
        <v>37609000</v>
      </c>
      <c r="H8" s="275">
        <f t="shared" si="0"/>
        <v>0</v>
      </c>
      <c r="I8" s="275">
        <f t="shared" si="0"/>
        <v>1979000</v>
      </c>
      <c r="J8" s="275">
        <f t="shared" si="0"/>
        <v>0</v>
      </c>
      <c r="K8" s="275">
        <f t="shared" si="0"/>
        <v>0</v>
      </c>
      <c r="L8" s="275">
        <f t="shared" si="0"/>
        <v>35630000</v>
      </c>
      <c r="M8" s="275">
        <f t="shared" si="0"/>
        <v>0</v>
      </c>
      <c r="N8" s="275">
        <f t="shared" si="0"/>
        <v>0</v>
      </c>
      <c r="O8" s="275">
        <f t="shared" si="0"/>
        <v>0</v>
      </c>
      <c r="P8" s="275">
        <f t="shared" si="1"/>
        <v>0</v>
      </c>
      <c r="Q8" s="275">
        <f t="shared" si="1"/>
        <v>0</v>
      </c>
      <c r="R8" s="275">
        <f t="shared" si="1"/>
        <v>0</v>
      </c>
      <c r="S8" s="275">
        <f t="shared" si="1"/>
        <v>0</v>
      </c>
      <c r="T8" s="275">
        <f t="shared" si="1"/>
        <v>0</v>
      </c>
      <c r="U8" s="275">
        <f t="shared" si="1"/>
        <v>0</v>
      </c>
      <c r="V8" s="275">
        <f t="shared" si="1"/>
        <v>0</v>
      </c>
      <c r="W8" s="275">
        <f t="shared" si="1"/>
        <v>0</v>
      </c>
      <c r="X8" s="275">
        <f t="shared" si="1"/>
        <v>0</v>
      </c>
      <c r="Y8" s="275">
        <f t="shared" si="1"/>
        <v>0</v>
      </c>
      <c r="Z8" s="275">
        <f t="shared" si="2"/>
        <v>0</v>
      </c>
      <c r="AA8" s="275">
        <f t="shared" si="2"/>
        <v>0</v>
      </c>
      <c r="AB8" s="275">
        <f t="shared" si="2"/>
        <v>0</v>
      </c>
      <c r="AC8" s="262"/>
      <c r="AD8" s="262"/>
      <c r="AE8" s="262"/>
      <c r="AF8" s="262"/>
      <c r="AG8" s="262"/>
      <c r="AH8" s="262"/>
      <c r="AI8" s="262"/>
      <c r="AJ8" s="262"/>
      <c r="AK8" s="262"/>
      <c r="AL8" s="262"/>
      <c r="AM8" s="262"/>
      <c r="AN8" s="262"/>
      <c r="AO8" s="262"/>
      <c r="AP8" s="262"/>
      <c r="AQ8" s="262"/>
      <c r="AR8" s="262"/>
      <c r="AS8" s="262"/>
      <c r="AT8" s="262"/>
      <c r="AU8" s="262"/>
      <c r="AV8" s="262"/>
      <c r="AW8" s="262"/>
      <c r="AX8" s="262"/>
      <c r="AY8" s="262"/>
      <c r="AZ8" s="262"/>
      <c r="BA8" s="262"/>
      <c r="BB8" s="262"/>
      <c r="BC8" s="262"/>
      <c r="BD8" s="262"/>
      <c r="BE8" s="262"/>
      <c r="BF8" s="262"/>
      <c r="BG8" s="262"/>
      <c r="BH8" s="262"/>
      <c r="BI8" s="262"/>
      <c r="BJ8" s="262"/>
      <c r="BK8" s="262"/>
      <c r="BL8" s="262"/>
      <c r="BM8" s="262"/>
      <c r="BN8" s="262"/>
      <c r="BO8" s="262"/>
      <c r="BP8" s="262"/>
      <c r="BQ8" s="262"/>
      <c r="BR8" s="262"/>
      <c r="BS8" s="262"/>
      <c r="BT8" s="262"/>
      <c r="BU8" s="262"/>
      <c r="BV8" s="262"/>
      <c r="BW8" s="262"/>
      <c r="BX8" s="262"/>
      <c r="BY8" s="262"/>
      <c r="BZ8" s="262"/>
      <c r="CA8" s="262"/>
      <c r="CB8" s="262"/>
      <c r="CC8" s="262"/>
      <c r="CD8" s="262"/>
      <c r="CE8" s="262"/>
      <c r="CF8" s="262"/>
      <c r="CG8" s="262"/>
      <c r="CH8" s="262"/>
      <c r="CI8" s="262"/>
      <c r="CJ8" s="262"/>
      <c r="CK8" s="262"/>
      <c r="CL8" s="262"/>
      <c r="CM8" s="262"/>
      <c r="CN8" s="262"/>
      <c r="CO8" s="262"/>
      <c r="CP8" s="262"/>
      <c r="CQ8" s="262"/>
      <c r="CR8" s="262"/>
      <c r="CS8" s="262"/>
      <c r="CT8" s="262"/>
      <c r="CU8" s="262"/>
      <c r="CV8" s="262"/>
      <c r="CW8" s="262"/>
      <c r="CX8" s="262"/>
      <c r="CY8" s="262"/>
      <c r="CZ8" s="262"/>
      <c r="DA8" s="262"/>
      <c r="DB8" s="262"/>
      <c r="DC8" s="262"/>
      <c r="DD8" s="262"/>
      <c r="DE8" s="262"/>
      <c r="DF8" s="262"/>
      <c r="DG8" s="262"/>
      <c r="DH8" s="262"/>
      <c r="DI8" s="262"/>
      <c r="DJ8" s="262"/>
      <c r="DK8" s="262"/>
      <c r="DL8" s="262"/>
      <c r="DM8" s="262"/>
      <c r="DN8" s="262"/>
      <c r="DO8" s="262"/>
      <c r="DP8" s="262"/>
      <c r="DQ8" s="262"/>
      <c r="DR8" s="262"/>
      <c r="DS8" s="262"/>
      <c r="DT8" s="262"/>
      <c r="DU8" s="262"/>
      <c r="DV8" s="262"/>
      <c r="DW8" s="262"/>
      <c r="DX8" s="262"/>
      <c r="DY8" s="262"/>
      <c r="DZ8" s="262"/>
    </row>
    <row r="9" spans="1:130" ht="14.25" customHeight="1">
      <c r="A9" s="11"/>
      <c r="B9" s="11"/>
      <c r="C9" s="11"/>
      <c r="D9" s="11" t="s">
        <v>433</v>
      </c>
      <c r="E9" s="11" t="s">
        <v>434</v>
      </c>
      <c r="F9" s="275">
        <f t="shared" si="0"/>
        <v>37609000</v>
      </c>
      <c r="G9" s="275">
        <f t="shared" si="0"/>
        <v>37609000</v>
      </c>
      <c r="H9" s="275">
        <f t="shared" si="0"/>
        <v>0</v>
      </c>
      <c r="I9" s="275">
        <f t="shared" si="0"/>
        <v>1979000</v>
      </c>
      <c r="J9" s="275">
        <f t="shared" si="0"/>
        <v>0</v>
      </c>
      <c r="K9" s="275">
        <f t="shared" si="0"/>
        <v>0</v>
      </c>
      <c r="L9" s="275">
        <f t="shared" si="0"/>
        <v>35630000</v>
      </c>
      <c r="M9" s="275">
        <f t="shared" si="0"/>
        <v>0</v>
      </c>
      <c r="N9" s="275">
        <f t="shared" si="0"/>
        <v>0</v>
      </c>
      <c r="O9" s="275">
        <f t="shared" si="0"/>
        <v>0</v>
      </c>
      <c r="P9" s="275">
        <f t="shared" si="1"/>
        <v>0</v>
      </c>
      <c r="Q9" s="275">
        <f t="shared" si="1"/>
        <v>0</v>
      </c>
      <c r="R9" s="275">
        <f t="shared" si="1"/>
        <v>0</v>
      </c>
      <c r="S9" s="275">
        <f t="shared" si="1"/>
        <v>0</v>
      </c>
      <c r="T9" s="275">
        <f t="shared" si="1"/>
        <v>0</v>
      </c>
      <c r="U9" s="275">
        <f t="shared" si="1"/>
        <v>0</v>
      </c>
      <c r="V9" s="275">
        <f t="shared" si="1"/>
        <v>0</v>
      </c>
      <c r="W9" s="275">
        <f t="shared" si="1"/>
        <v>0</v>
      </c>
      <c r="X9" s="275">
        <f t="shared" si="1"/>
        <v>0</v>
      </c>
      <c r="Y9" s="275">
        <f t="shared" si="1"/>
        <v>0</v>
      </c>
      <c r="Z9" s="275">
        <f t="shared" si="2"/>
        <v>0</v>
      </c>
      <c r="AA9" s="275">
        <f t="shared" si="2"/>
        <v>0</v>
      </c>
      <c r="AB9" s="275">
        <f t="shared" si="2"/>
        <v>0</v>
      </c>
      <c r="AC9" s="262"/>
      <c r="AD9" s="262"/>
      <c r="AE9" s="262"/>
      <c r="AF9" s="262"/>
      <c r="AG9" s="262"/>
      <c r="AH9" s="262"/>
      <c r="AI9" s="262"/>
      <c r="AJ9" s="262"/>
      <c r="AK9" s="262"/>
      <c r="AL9" s="262"/>
      <c r="AM9" s="262"/>
      <c r="AN9" s="262"/>
      <c r="AO9" s="262"/>
      <c r="AP9" s="262"/>
      <c r="AQ9" s="262"/>
      <c r="AR9" s="262"/>
      <c r="AS9" s="262"/>
      <c r="AT9" s="262"/>
      <c r="AU9" s="262"/>
      <c r="AV9" s="262"/>
      <c r="AW9" s="262"/>
      <c r="AX9" s="262"/>
      <c r="AY9" s="262"/>
      <c r="AZ9" s="262"/>
      <c r="BA9" s="262"/>
      <c r="BB9" s="262"/>
      <c r="BC9" s="262"/>
      <c r="BD9" s="262"/>
      <c r="BE9" s="262"/>
      <c r="BF9" s="262"/>
      <c r="BG9" s="262"/>
      <c r="BH9" s="262"/>
      <c r="BI9" s="262"/>
      <c r="BJ9" s="262"/>
      <c r="BK9" s="262"/>
      <c r="BL9" s="262"/>
      <c r="BM9" s="262"/>
      <c r="BN9" s="262"/>
      <c r="BO9" s="262"/>
      <c r="BP9" s="262"/>
      <c r="BQ9" s="262"/>
      <c r="BR9" s="262"/>
      <c r="BS9" s="262"/>
      <c r="BT9" s="262"/>
      <c r="BU9" s="262"/>
      <c r="BV9" s="262"/>
      <c r="BW9" s="262"/>
      <c r="BX9" s="262"/>
      <c r="BY9" s="262"/>
      <c r="BZ9" s="262"/>
      <c r="CA9" s="262"/>
      <c r="CB9" s="262"/>
      <c r="CC9" s="262"/>
      <c r="CD9" s="262"/>
      <c r="CE9" s="262"/>
      <c r="CF9" s="262"/>
      <c r="CG9" s="262"/>
      <c r="CH9" s="262"/>
      <c r="CI9" s="262"/>
      <c r="CJ9" s="262"/>
      <c r="CK9" s="262"/>
      <c r="CL9" s="262"/>
      <c r="CM9" s="262"/>
      <c r="CN9" s="262"/>
      <c r="CO9" s="262"/>
      <c r="CP9" s="262"/>
      <c r="CQ9" s="262"/>
      <c r="CR9" s="262"/>
      <c r="CS9" s="262"/>
      <c r="CT9" s="262"/>
      <c r="CU9" s="262"/>
      <c r="CV9" s="262"/>
      <c r="CW9" s="262"/>
      <c r="CX9" s="262"/>
      <c r="CY9" s="262"/>
      <c r="CZ9" s="262"/>
      <c r="DA9" s="262"/>
      <c r="DB9" s="262"/>
      <c r="DC9" s="262"/>
      <c r="DD9" s="262"/>
      <c r="DE9" s="262"/>
      <c r="DF9" s="262"/>
      <c r="DG9" s="262"/>
      <c r="DH9" s="262"/>
      <c r="DI9" s="262"/>
      <c r="DJ9" s="262"/>
      <c r="DK9" s="262"/>
      <c r="DL9" s="262"/>
      <c r="DM9" s="262"/>
      <c r="DN9" s="262"/>
      <c r="DO9" s="262"/>
      <c r="DP9" s="262"/>
      <c r="DQ9" s="262"/>
      <c r="DR9" s="262"/>
      <c r="DS9" s="262"/>
      <c r="DT9" s="262"/>
      <c r="DU9" s="262"/>
      <c r="DV9" s="262"/>
      <c r="DW9" s="262"/>
      <c r="DX9" s="262"/>
      <c r="DY9" s="262"/>
      <c r="DZ9" s="262"/>
    </row>
    <row r="10" spans="1:130" ht="14.25" customHeight="1">
      <c r="A10" s="11" t="s">
        <v>435</v>
      </c>
      <c r="B10" s="11" t="s">
        <v>290</v>
      </c>
      <c r="C10" s="11" t="s">
        <v>281</v>
      </c>
      <c r="D10" s="11" t="s">
        <v>436</v>
      </c>
      <c r="E10" s="11" t="s">
        <v>443</v>
      </c>
      <c r="F10" s="275">
        <v>37609000</v>
      </c>
      <c r="G10" s="275">
        <v>37609000</v>
      </c>
      <c r="H10" s="275">
        <v>0</v>
      </c>
      <c r="I10" s="275">
        <v>1979000</v>
      </c>
      <c r="J10" s="275">
        <v>0</v>
      </c>
      <c r="K10" s="275">
        <v>0</v>
      </c>
      <c r="L10" s="275">
        <v>35630000</v>
      </c>
      <c r="M10" s="275">
        <v>0</v>
      </c>
      <c r="N10" s="275">
        <v>0</v>
      </c>
      <c r="O10" s="275">
        <v>0</v>
      </c>
      <c r="P10" s="275">
        <v>0</v>
      </c>
      <c r="Q10" s="275">
        <v>0</v>
      </c>
      <c r="R10" s="275">
        <v>0</v>
      </c>
      <c r="S10" s="275">
        <v>0</v>
      </c>
      <c r="T10" s="275">
        <v>0</v>
      </c>
      <c r="U10" s="275">
        <v>0</v>
      </c>
      <c r="V10" s="275">
        <v>0</v>
      </c>
      <c r="W10" s="275">
        <v>0</v>
      </c>
      <c r="X10" s="275">
        <v>0</v>
      </c>
      <c r="Y10" s="275">
        <v>0</v>
      </c>
      <c r="Z10" s="275">
        <v>0</v>
      </c>
      <c r="AA10" s="275">
        <v>0</v>
      </c>
      <c r="AB10" s="275">
        <v>0</v>
      </c>
      <c r="AC10" s="262"/>
      <c r="AD10" s="262"/>
      <c r="AE10" s="262"/>
      <c r="AF10" s="262"/>
      <c r="AG10" s="262"/>
      <c r="AH10" s="262"/>
      <c r="AI10" s="262"/>
      <c r="AJ10" s="262"/>
      <c r="AK10" s="262"/>
      <c r="AL10" s="262"/>
      <c r="AM10" s="262"/>
      <c r="AN10" s="262"/>
      <c r="AO10" s="262"/>
      <c r="AP10" s="262"/>
      <c r="AQ10" s="262"/>
      <c r="AR10" s="262"/>
      <c r="AS10" s="262"/>
      <c r="AT10" s="262"/>
      <c r="AU10" s="262"/>
      <c r="AV10" s="262"/>
      <c r="AW10" s="262"/>
      <c r="AX10" s="262"/>
      <c r="AY10" s="262"/>
      <c r="AZ10" s="262"/>
      <c r="BA10" s="262"/>
      <c r="BB10" s="262"/>
      <c r="BC10" s="262"/>
      <c r="BD10" s="262"/>
      <c r="BE10" s="262"/>
      <c r="BF10" s="262"/>
      <c r="BG10" s="262"/>
      <c r="BH10" s="262"/>
      <c r="BI10" s="262"/>
      <c r="BJ10" s="262"/>
      <c r="BK10" s="262"/>
      <c r="BL10" s="262"/>
      <c r="BM10" s="262"/>
      <c r="BN10" s="262"/>
      <c r="BO10" s="262"/>
      <c r="BP10" s="262"/>
      <c r="BQ10" s="262"/>
      <c r="BR10" s="262"/>
      <c r="BS10" s="262"/>
      <c r="BT10" s="262"/>
      <c r="BU10" s="262"/>
      <c r="BV10" s="262"/>
      <c r="BW10" s="262"/>
      <c r="BX10" s="262"/>
      <c r="BY10" s="262"/>
      <c r="BZ10" s="262"/>
      <c r="CA10" s="262"/>
      <c r="CB10" s="262"/>
      <c r="CC10" s="262"/>
      <c r="CD10" s="262"/>
      <c r="CE10" s="262"/>
      <c r="CF10" s="262"/>
      <c r="CG10" s="262"/>
      <c r="CH10" s="262"/>
      <c r="CI10" s="262"/>
      <c r="CJ10" s="262"/>
      <c r="CK10" s="262"/>
      <c r="CL10" s="262"/>
      <c r="CM10" s="262"/>
      <c r="CN10" s="262"/>
      <c r="CO10" s="262"/>
      <c r="CP10" s="262"/>
      <c r="CQ10" s="262"/>
      <c r="CR10" s="262"/>
      <c r="CS10" s="262"/>
      <c r="CT10" s="262"/>
      <c r="CU10" s="262"/>
      <c r="CV10" s="262"/>
      <c r="CW10" s="262"/>
      <c r="CX10" s="262"/>
      <c r="CY10" s="262"/>
      <c r="CZ10" s="262"/>
      <c r="DA10" s="262"/>
      <c r="DB10" s="262"/>
      <c r="DC10" s="262"/>
      <c r="DD10" s="262"/>
      <c r="DE10" s="262"/>
      <c r="DF10" s="262"/>
      <c r="DG10" s="262"/>
      <c r="DH10" s="262"/>
      <c r="DI10" s="262"/>
      <c r="DJ10" s="262"/>
      <c r="DK10" s="262"/>
      <c r="DL10" s="262"/>
      <c r="DM10" s="262"/>
      <c r="DN10" s="262"/>
      <c r="DO10" s="262"/>
      <c r="DP10" s="262"/>
      <c r="DQ10" s="262"/>
      <c r="DR10" s="262"/>
      <c r="DS10" s="262"/>
      <c r="DT10" s="262"/>
      <c r="DU10" s="262"/>
      <c r="DV10" s="262"/>
      <c r="DW10" s="262"/>
      <c r="DX10" s="262"/>
      <c r="DY10" s="262"/>
      <c r="DZ10" s="262"/>
    </row>
    <row r="11" spans="1:130" ht="14.25" customHeight="1">
      <c r="A11" s="262"/>
      <c r="B11" s="262"/>
      <c r="C11" s="262"/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262"/>
      <c r="O11" s="262"/>
      <c r="P11" s="262"/>
      <c r="Q11" s="262"/>
      <c r="R11" s="262"/>
      <c r="S11" s="262"/>
      <c r="T11" s="262"/>
      <c r="U11" s="262"/>
      <c r="V11" s="262"/>
      <c r="W11" s="262"/>
      <c r="X11" s="262"/>
      <c r="Y11" s="262"/>
      <c r="Z11" s="262"/>
      <c r="AA11" s="262"/>
      <c r="AB11" s="262"/>
      <c r="AC11" s="262"/>
      <c r="AD11" s="262"/>
      <c r="AE11" s="262"/>
      <c r="AF11" s="262"/>
      <c r="AG11" s="262"/>
      <c r="AH11" s="262"/>
      <c r="AI11" s="262"/>
      <c r="AJ11" s="262"/>
      <c r="AK11" s="262"/>
      <c r="AL11" s="262"/>
      <c r="AM11" s="262"/>
      <c r="AN11" s="262"/>
      <c r="AO11" s="262"/>
      <c r="AP11" s="262"/>
      <c r="AQ11" s="262"/>
      <c r="AR11" s="262"/>
      <c r="AS11" s="262"/>
      <c r="AT11" s="262"/>
      <c r="AU11" s="262"/>
      <c r="AV11" s="262"/>
      <c r="AW11" s="262"/>
      <c r="AX11" s="262"/>
      <c r="AY11" s="262"/>
      <c r="AZ11" s="262"/>
      <c r="BA11" s="262"/>
      <c r="BB11" s="262"/>
      <c r="BC11" s="262"/>
      <c r="BD11" s="262"/>
      <c r="BE11" s="262"/>
      <c r="BF11" s="262"/>
      <c r="BG11" s="262"/>
      <c r="BH11" s="262"/>
      <c r="BI11" s="262"/>
      <c r="BJ11" s="262"/>
      <c r="BK11" s="262"/>
      <c r="BL11" s="262"/>
      <c r="BM11" s="262"/>
      <c r="BN11" s="262"/>
      <c r="BO11" s="262"/>
      <c r="BP11" s="262"/>
      <c r="BQ11" s="262"/>
      <c r="BR11" s="262"/>
      <c r="BS11" s="262"/>
      <c r="BT11" s="262"/>
      <c r="BU11" s="262"/>
      <c r="BV11" s="262"/>
      <c r="BW11" s="262"/>
      <c r="BX11" s="262"/>
      <c r="BY11" s="262"/>
      <c r="BZ11" s="262"/>
      <c r="CA11" s="262"/>
      <c r="CB11" s="262"/>
      <c r="CC11" s="262"/>
      <c r="CD11" s="262"/>
      <c r="CE11" s="262"/>
      <c r="CF11" s="262"/>
      <c r="CG11" s="262"/>
      <c r="CH11" s="262"/>
      <c r="CI11" s="262"/>
      <c r="CJ11" s="262"/>
      <c r="CK11" s="262"/>
      <c r="CL11" s="262"/>
      <c r="CM11" s="262"/>
      <c r="CN11" s="262"/>
      <c r="CO11" s="262"/>
      <c r="CP11" s="262"/>
      <c r="CQ11" s="262"/>
      <c r="CR11" s="262"/>
      <c r="CS11" s="262"/>
      <c r="CT11" s="262"/>
      <c r="CU11" s="262"/>
      <c r="CV11" s="262"/>
      <c r="CW11" s="262"/>
      <c r="CX11" s="262"/>
      <c r="CY11" s="262"/>
      <c r="CZ11" s="262"/>
      <c r="DA11" s="262"/>
      <c r="DB11" s="262"/>
      <c r="DC11" s="262"/>
      <c r="DD11" s="262"/>
      <c r="DE11" s="262"/>
      <c r="DF11" s="262"/>
      <c r="DG11" s="262"/>
      <c r="DH11" s="262"/>
      <c r="DI11" s="262"/>
      <c r="DJ11" s="262"/>
      <c r="DK11" s="262"/>
      <c r="DL11" s="262"/>
      <c r="DM11" s="262"/>
      <c r="DN11" s="262"/>
      <c r="DO11" s="262"/>
      <c r="DP11" s="262"/>
      <c r="DQ11" s="262"/>
      <c r="DR11" s="262"/>
      <c r="DS11" s="262"/>
      <c r="DT11" s="262"/>
      <c r="DU11" s="262"/>
      <c r="DV11" s="262"/>
      <c r="DW11" s="262"/>
      <c r="DX11" s="262"/>
      <c r="DY11" s="262"/>
      <c r="DZ11" s="262"/>
    </row>
    <row r="12" spans="1:130" ht="14.25" customHeight="1">
      <c r="A12" s="262"/>
      <c r="B12" s="262"/>
      <c r="C12" s="262"/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2"/>
      <c r="O12" s="262"/>
      <c r="P12" s="262"/>
      <c r="Q12" s="262"/>
      <c r="R12" s="262"/>
      <c r="S12" s="262"/>
      <c r="T12" s="262"/>
      <c r="U12" s="262"/>
      <c r="V12" s="262"/>
      <c r="W12" s="262"/>
      <c r="X12" s="262"/>
      <c r="Y12" s="262"/>
      <c r="Z12" s="262"/>
      <c r="AA12" s="262"/>
      <c r="AB12" s="262"/>
      <c r="AC12" s="262"/>
      <c r="AD12" s="262"/>
      <c r="AE12" s="262"/>
      <c r="AF12" s="262"/>
      <c r="AG12" s="262"/>
      <c r="AH12" s="262"/>
      <c r="AI12" s="262"/>
      <c r="AJ12" s="262"/>
      <c r="AK12" s="262"/>
      <c r="AL12" s="262"/>
      <c r="AM12" s="262"/>
      <c r="AN12" s="262"/>
      <c r="AO12" s="262"/>
      <c r="AP12" s="262"/>
      <c r="AQ12" s="262"/>
      <c r="AR12" s="262"/>
      <c r="AS12" s="262"/>
      <c r="AT12" s="262"/>
      <c r="AU12" s="262"/>
      <c r="AV12" s="262"/>
      <c r="AW12" s="262"/>
      <c r="AX12" s="262"/>
      <c r="AY12" s="262"/>
      <c r="AZ12" s="262"/>
      <c r="BA12" s="262"/>
      <c r="BB12" s="262"/>
      <c r="BC12" s="262"/>
      <c r="BD12" s="262"/>
      <c r="BE12" s="262"/>
      <c r="BF12" s="262"/>
      <c r="BG12" s="262"/>
      <c r="BH12" s="262"/>
      <c r="BI12" s="262"/>
      <c r="BJ12" s="262"/>
      <c r="BK12" s="262"/>
      <c r="BL12" s="262"/>
      <c r="BM12" s="262"/>
      <c r="BN12" s="262"/>
      <c r="BO12" s="262"/>
      <c r="BP12" s="262"/>
      <c r="BQ12" s="262"/>
      <c r="BR12" s="262"/>
      <c r="BS12" s="262"/>
      <c r="BT12" s="262"/>
      <c r="BU12" s="262"/>
      <c r="BV12" s="262"/>
      <c r="BW12" s="262"/>
      <c r="BX12" s="262"/>
      <c r="BY12" s="262"/>
      <c r="BZ12" s="262"/>
      <c r="CA12" s="262"/>
      <c r="CB12" s="262"/>
      <c r="CC12" s="262"/>
      <c r="CD12" s="262"/>
      <c r="CE12" s="262"/>
      <c r="CF12" s="262"/>
      <c r="CG12" s="262"/>
      <c r="CH12" s="262"/>
      <c r="CI12" s="262"/>
      <c r="CJ12" s="262"/>
      <c r="CK12" s="262"/>
      <c r="CL12" s="262"/>
      <c r="CM12" s="262"/>
      <c r="CN12" s="262"/>
      <c r="CO12" s="262"/>
      <c r="CP12" s="262"/>
      <c r="CQ12" s="262"/>
      <c r="CR12" s="262"/>
      <c r="CS12" s="262"/>
      <c r="CT12" s="262"/>
      <c r="CU12" s="262"/>
      <c r="CV12" s="262"/>
      <c r="CW12" s="262"/>
      <c r="CX12" s="262"/>
      <c r="CY12" s="262"/>
      <c r="CZ12" s="262"/>
      <c r="DA12" s="262"/>
      <c r="DB12" s="262"/>
      <c r="DC12" s="262"/>
      <c r="DD12" s="262"/>
      <c r="DE12" s="262"/>
      <c r="DF12" s="262"/>
      <c r="DG12" s="262"/>
      <c r="DH12" s="262"/>
      <c r="DI12" s="262"/>
      <c r="DJ12" s="262"/>
      <c r="DK12" s="262"/>
      <c r="DL12" s="262"/>
      <c r="DM12" s="262"/>
      <c r="DN12" s="262"/>
      <c r="DO12" s="262"/>
      <c r="DP12" s="262"/>
      <c r="DQ12" s="262"/>
      <c r="DR12" s="262"/>
      <c r="DS12" s="262"/>
      <c r="DT12" s="262"/>
      <c r="DU12" s="262"/>
      <c r="DV12" s="262"/>
      <c r="DW12" s="262"/>
      <c r="DX12" s="262"/>
      <c r="DY12" s="262"/>
      <c r="DZ12" s="262"/>
    </row>
    <row r="13" spans="1:130" ht="14.25" customHeight="1">
      <c r="A13" s="262"/>
      <c r="B13" s="262"/>
      <c r="C13" s="262"/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262"/>
      <c r="O13" s="262"/>
      <c r="P13" s="262"/>
      <c r="Q13" s="262"/>
      <c r="R13" s="262"/>
      <c r="S13" s="262"/>
      <c r="T13" s="262"/>
      <c r="U13" s="262"/>
      <c r="V13" s="262"/>
      <c r="W13" s="262"/>
      <c r="X13" s="262"/>
      <c r="Y13" s="262"/>
      <c r="Z13" s="262"/>
      <c r="AA13" s="262"/>
      <c r="AB13" s="262"/>
      <c r="AC13" s="262"/>
      <c r="AD13" s="262"/>
      <c r="AE13" s="262"/>
      <c r="AF13" s="262"/>
      <c r="AG13" s="262"/>
      <c r="AH13" s="262"/>
      <c r="AI13" s="262"/>
      <c r="AJ13" s="262"/>
      <c r="AK13" s="262"/>
      <c r="AL13" s="262"/>
      <c r="AM13" s="262"/>
      <c r="AN13" s="262"/>
      <c r="AO13" s="262"/>
      <c r="AP13" s="262"/>
      <c r="AQ13" s="262"/>
      <c r="AR13" s="262"/>
      <c r="AS13" s="262"/>
      <c r="AT13" s="262"/>
      <c r="AU13" s="262"/>
      <c r="AV13" s="262"/>
      <c r="AW13" s="262"/>
      <c r="AX13" s="262"/>
      <c r="AY13" s="262"/>
      <c r="AZ13" s="262"/>
      <c r="BA13" s="262"/>
      <c r="BB13" s="262"/>
      <c r="BC13" s="262"/>
      <c r="BD13" s="262"/>
      <c r="BE13" s="262"/>
      <c r="BF13" s="262"/>
      <c r="BG13" s="262"/>
      <c r="BH13" s="262"/>
      <c r="BI13" s="262"/>
      <c r="BJ13" s="262"/>
      <c r="BK13" s="262"/>
      <c r="BL13" s="262"/>
      <c r="BM13" s="262"/>
      <c r="BN13" s="262"/>
      <c r="BO13" s="262"/>
      <c r="BP13" s="262"/>
      <c r="BQ13" s="262"/>
      <c r="BR13" s="262"/>
      <c r="BS13" s="262"/>
      <c r="BT13" s="262"/>
      <c r="BU13" s="262"/>
      <c r="BV13" s="262"/>
      <c r="BW13" s="262"/>
      <c r="BX13" s="262"/>
      <c r="BY13" s="262"/>
      <c r="BZ13" s="262"/>
      <c r="CA13" s="262"/>
      <c r="CB13" s="262"/>
      <c r="CC13" s="262"/>
      <c r="CD13" s="262"/>
      <c r="CE13" s="262"/>
      <c r="CF13" s="262"/>
      <c r="CG13" s="262"/>
      <c r="CH13" s="262"/>
      <c r="CI13" s="262"/>
      <c r="CJ13" s="262"/>
      <c r="CK13" s="262"/>
      <c r="CL13" s="262"/>
      <c r="CM13" s="262"/>
      <c r="CN13" s="262"/>
      <c r="CO13" s="262"/>
      <c r="CP13" s="262"/>
      <c r="CQ13" s="262"/>
      <c r="CR13" s="262"/>
      <c r="CS13" s="262"/>
      <c r="CT13" s="262"/>
      <c r="CU13" s="262"/>
      <c r="CV13" s="262"/>
      <c r="CW13" s="262"/>
      <c r="CX13" s="262"/>
      <c r="CY13" s="262"/>
      <c r="CZ13" s="262"/>
      <c r="DA13" s="262"/>
      <c r="DB13" s="262"/>
      <c r="DC13" s="262"/>
      <c r="DD13" s="262"/>
      <c r="DE13" s="262"/>
      <c r="DF13" s="262"/>
      <c r="DG13" s="262"/>
      <c r="DH13" s="262"/>
      <c r="DI13" s="262"/>
      <c r="DJ13" s="262"/>
      <c r="DK13" s="262"/>
      <c r="DL13" s="262"/>
      <c r="DM13" s="262"/>
      <c r="DN13" s="262"/>
      <c r="DO13" s="262"/>
      <c r="DP13" s="262"/>
      <c r="DQ13" s="262"/>
      <c r="DR13" s="262"/>
      <c r="DS13" s="262"/>
      <c r="DT13" s="262"/>
      <c r="DU13" s="262"/>
      <c r="DV13" s="262"/>
      <c r="DW13" s="262"/>
      <c r="DX13" s="262"/>
      <c r="DY13" s="262"/>
      <c r="DZ13" s="262"/>
    </row>
    <row r="14" spans="1:130" ht="14.25" customHeight="1">
      <c r="A14" s="262"/>
      <c r="B14" s="262"/>
      <c r="C14" s="262"/>
      <c r="D14" s="262"/>
      <c r="E14" s="262"/>
      <c r="F14" s="262"/>
      <c r="G14" s="262"/>
      <c r="H14" s="262"/>
      <c r="I14" s="262"/>
      <c r="J14" s="262"/>
      <c r="K14" s="262"/>
      <c r="L14" s="262"/>
      <c r="M14" s="262"/>
      <c r="N14" s="262"/>
      <c r="O14" s="262"/>
      <c r="P14" s="262"/>
      <c r="Q14" s="262"/>
      <c r="R14" s="262"/>
      <c r="S14" s="262"/>
      <c r="T14" s="262"/>
      <c r="U14" s="262"/>
      <c r="V14" s="262"/>
      <c r="W14" s="262"/>
      <c r="X14" s="262"/>
      <c r="Y14" s="262"/>
      <c r="Z14" s="262"/>
      <c r="AA14" s="262"/>
      <c r="AB14" s="262"/>
      <c r="AC14" s="262"/>
      <c r="AD14" s="262"/>
      <c r="AE14" s="262"/>
      <c r="AF14" s="262"/>
      <c r="AG14" s="262"/>
      <c r="AH14" s="262"/>
      <c r="AI14" s="262"/>
      <c r="AJ14" s="262"/>
      <c r="AK14" s="262"/>
      <c r="AL14" s="262"/>
      <c r="AM14" s="262"/>
      <c r="AN14" s="262"/>
      <c r="AO14" s="262"/>
      <c r="AP14" s="262"/>
      <c r="AQ14" s="262"/>
      <c r="AR14" s="262"/>
      <c r="AS14" s="262"/>
      <c r="AT14" s="262"/>
      <c r="AU14" s="262"/>
      <c r="AV14" s="262"/>
      <c r="AW14" s="262"/>
      <c r="AX14" s="262"/>
      <c r="AY14" s="262"/>
      <c r="AZ14" s="262"/>
      <c r="BA14" s="262"/>
      <c r="BB14" s="262"/>
      <c r="BC14" s="262"/>
      <c r="BD14" s="262"/>
      <c r="BE14" s="262"/>
      <c r="BF14" s="262"/>
      <c r="BG14" s="262"/>
      <c r="BH14" s="262"/>
      <c r="BI14" s="262"/>
      <c r="BJ14" s="262"/>
      <c r="BK14" s="262"/>
      <c r="BL14" s="262"/>
      <c r="BM14" s="262"/>
      <c r="BN14" s="262"/>
      <c r="BO14" s="262"/>
      <c r="BP14" s="262"/>
      <c r="BQ14" s="262"/>
      <c r="BR14" s="262"/>
      <c r="BS14" s="262"/>
      <c r="BT14" s="262"/>
      <c r="BU14" s="262"/>
      <c r="BV14" s="262"/>
      <c r="BW14" s="262"/>
      <c r="BX14" s="262"/>
      <c r="BY14" s="262"/>
      <c r="BZ14" s="262"/>
      <c r="CA14" s="262"/>
      <c r="CB14" s="262"/>
      <c r="CC14" s="262"/>
      <c r="CD14" s="262"/>
      <c r="CE14" s="262"/>
      <c r="CF14" s="262"/>
      <c r="CG14" s="262"/>
      <c r="CH14" s="262"/>
      <c r="CI14" s="262"/>
      <c r="CJ14" s="262"/>
      <c r="CK14" s="262"/>
      <c r="CL14" s="262"/>
      <c r="CM14" s="262"/>
      <c r="CN14" s="262"/>
      <c r="CO14" s="262"/>
      <c r="CP14" s="262"/>
      <c r="CQ14" s="262"/>
      <c r="CR14" s="262"/>
      <c r="CS14" s="262"/>
      <c r="CT14" s="262"/>
      <c r="CU14" s="262"/>
      <c r="CV14" s="262"/>
      <c r="CW14" s="262"/>
      <c r="CX14" s="262"/>
      <c r="CY14" s="262"/>
      <c r="CZ14" s="262"/>
      <c r="DA14" s="262"/>
      <c r="DB14" s="262"/>
      <c r="DC14" s="262"/>
      <c r="DD14" s="262"/>
      <c r="DE14" s="262"/>
      <c r="DF14" s="262"/>
      <c r="DG14" s="262"/>
      <c r="DH14" s="262"/>
      <c r="DI14" s="262"/>
      <c r="DJ14" s="262"/>
      <c r="DK14" s="262"/>
      <c r="DL14" s="262"/>
      <c r="DM14" s="262"/>
      <c r="DN14" s="262"/>
      <c r="DO14" s="262"/>
      <c r="DP14" s="262"/>
      <c r="DQ14" s="262"/>
      <c r="DR14" s="262"/>
      <c r="DS14" s="262"/>
      <c r="DT14" s="262"/>
      <c r="DU14" s="262"/>
      <c r="DV14" s="262"/>
      <c r="DW14" s="262"/>
      <c r="DX14" s="262"/>
      <c r="DY14" s="262"/>
      <c r="DZ14" s="262"/>
    </row>
    <row r="15" spans="1:130" ht="14.25" customHeight="1">
      <c r="A15" s="262"/>
      <c r="B15" s="262"/>
      <c r="C15" s="262"/>
      <c r="D15" s="262"/>
      <c r="E15" s="262"/>
      <c r="F15" s="262"/>
      <c r="G15" s="262"/>
      <c r="H15" s="262"/>
      <c r="I15" s="262"/>
      <c r="J15" s="262"/>
      <c r="K15" s="262"/>
      <c r="L15" s="262"/>
      <c r="M15" s="262"/>
      <c r="N15" s="262"/>
      <c r="O15" s="262"/>
      <c r="P15" s="262"/>
      <c r="Q15" s="262"/>
      <c r="R15" s="262"/>
      <c r="S15" s="262"/>
      <c r="T15" s="262"/>
      <c r="U15" s="262"/>
      <c r="V15" s="262"/>
      <c r="W15" s="262"/>
      <c r="X15" s="262"/>
      <c r="Y15" s="262"/>
      <c r="Z15" s="262"/>
      <c r="AA15" s="262"/>
      <c r="AB15" s="262"/>
      <c r="AC15" s="262"/>
      <c r="AD15" s="262"/>
      <c r="AE15" s="262"/>
      <c r="AF15" s="262"/>
      <c r="AG15" s="262"/>
      <c r="AH15" s="262"/>
      <c r="AI15" s="262"/>
      <c r="AJ15" s="262"/>
      <c r="AK15" s="262"/>
      <c r="AL15" s="262"/>
      <c r="AM15" s="262"/>
      <c r="AN15" s="262"/>
      <c r="AO15" s="262"/>
      <c r="AP15" s="262"/>
      <c r="AQ15" s="262"/>
      <c r="AR15" s="262"/>
      <c r="AS15" s="262"/>
      <c r="AT15" s="262"/>
      <c r="AU15" s="262"/>
      <c r="AV15" s="262"/>
      <c r="AW15" s="262"/>
      <c r="AX15" s="262"/>
      <c r="AY15" s="262"/>
      <c r="AZ15" s="262"/>
      <c r="BA15" s="262"/>
      <c r="BB15" s="262"/>
      <c r="BC15" s="262"/>
      <c r="BD15" s="262"/>
      <c r="BE15" s="262"/>
      <c r="BF15" s="262"/>
      <c r="BG15" s="262"/>
      <c r="BH15" s="262"/>
      <c r="BI15" s="262"/>
      <c r="BJ15" s="262"/>
      <c r="BK15" s="262"/>
      <c r="BL15" s="262"/>
      <c r="BM15" s="262"/>
      <c r="BN15" s="262"/>
      <c r="BO15" s="262"/>
      <c r="BP15" s="262"/>
      <c r="BQ15" s="262"/>
      <c r="BR15" s="262"/>
      <c r="BS15" s="262"/>
      <c r="BT15" s="262"/>
      <c r="BU15" s="262"/>
      <c r="BV15" s="262"/>
      <c r="BW15" s="262"/>
      <c r="BX15" s="262"/>
      <c r="BY15" s="262"/>
      <c r="BZ15" s="262"/>
      <c r="CA15" s="262"/>
      <c r="CB15" s="262"/>
      <c r="CC15" s="262"/>
      <c r="CD15" s="262"/>
      <c r="CE15" s="262"/>
      <c r="CF15" s="262"/>
      <c r="CG15" s="262"/>
      <c r="CH15" s="262"/>
      <c r="CI15" s="262"/>
      <c r="CJ15" s="262"/>
      <c r="CK15" s="262"/>
      <c r="CL15" s="262"/>
      <c r="CM15" s="262"/>
      <c r="CN15" s="262"/>
      <c r="CO15" s="262"/>
      <c r="CP15" s="262"/>
      <c r="CQ15" s="262"/>
      <c r="CR15" s="262"/>
      <c r="CS15" s="262"/>
      <c r="CT15" s="262"/>
      <c r="CU15" s="262"/>
      <c r="CV15" s="262"/>
      <c r="CW15" s="262"/>
      <c r="CX15" s="262"/>
      <c r="CY15" s="262"/>
      <c r="CZ15" s="262"/>
      <c r="DA15" s="262"/>
      <c r="DB15" s="262"/>
      <c r="DC15" s="262"/>
      <c r="DD15" s="262"/>
      <c r="DE15" s="262"/>
      <c r="DF15" s="262"/>
      <c r="DG15" s="262"/>
      <c r="DH15" s="262"/>
      <c r="DI15" s="262"/>
      <c r="DJ15" s="262"/>
      <c r="DK15" s="262"/>
      <c r="DL15" s="262"/>
      <c r="DM15" s="262"/>
      <c r="DN15" s="262"/>
      <c r="DO15" s="262"/>
      <c r="DP15" s="262"/>
      <c r="DQ15" s="262"/>
      <c r="DR15" s="262"/>
      <c r="DS15" s="262"/>
      <c r="DT15" s="262"/>
      <c r="DU15" s="262"/>
      <c r="DV15" s="262"/>
      <c r="DW15" s="262"/>
      <c r="DX15" s="262"/>
      <c r="DY15" s="262"/>
      <c r="DZ15" s="262"/>
    </row>
    <row r="16" spans="1:130" ht="14.25" customHeight="1">
      <c r="A16" s="262"/>
      <c r="B16" s="262"/>
      <c r="C16" s="262"/>
      <c r="D16" s="262"/>
      <c r="E16" s="262"/>
      <c r="F16" s="262"/>
      <c r="G16" s="262"/>
      <c r="H16" s="262"/>
      <c r="I16" s="262"/>
      <c r="J16" s="262"/>
      <c r="K16" s="262"/>
      <c r="L16" s="262"/>
      <c r="M16" s="262"/>
      <c r="N16" s="262"/>
      <c r="O16" s="262"/>
      <c r="P16" s="262"/>
      <c r="Q16" s="262"/>
      <c r="R16" s="262"/>
      <c r="S16" s="262"/>
      <c r="T16" s="262"/>
      <c r="U16" s="262"/>
      <c r="V16" s="262"/>
      <c r="W16" s="262"/>
      <c r="X16" s="262"/>
      <c r="Y16" s="262"/>
      <c r="Z16" s="262"/>
      <c r="AA16" s="262"/>
      <c r="AB16" s="262"/>
      <c r="AC16" s="262"/>
      <c r="AD16" s="262"/>
      <c r="AE16" s="262"/>
      <c r="AF16" s="262"/>
      <c r="AG16" s="262"/>
      <c r="AH16" s="262"/>
      <c r="AI16" s="262"/>
      <c r="AJ16" s="262"/>
      <c r="AK16" s="262"/>
      <c r="AL16" s="262"/>
      <c r="AM16" s="262"/>
      <c r="AN16" s="262"/>
      <c r="AO16" s="262"/>
      <c r="AP16" s="262"/>
      <c r="AQ16" s="262"/>
      <c r="AR16" s="262"/>
      <c r="AS16" s="262"/>
      <c r="AT16" s="262"/>
      <c r="AU16" s="262"/>
      <c r="AV16" s="262"/>
      <c r="AW16" s="262"/>
      <c r="AX16" s="262"/>
      <c r="AY16" s="262"/>
      <c r="AZ16" s="262"/>
      <c r="BA16" s="262"/>
      <c r="BB16" s="262"/>
      <c r="BC16" s="262"/>
      <c r="BD16" s="262"/>
      <c r="BE16" s="262"/>
      <c r="BF16" s="262"/>
      <c r="BG16" s="262"/>
      <c r="BH16" s="262"/>
      <c r="BI16" s="262"/>
      <c r="BJ16" s="262"/>
      <c r="BK16" s="262"/>
      <c r="BL16" s="262"/>
      <c r="BM16" s="262"/>
      <c r="BN16" s="262"/>
      <c r="BO16" s="262"/>
      <c r="BP16" s="262"/>
      <c r="BQ16" s="262"/>
      <c r="BR16" s="262"/>
      <c r="BS16" s="262"/>
      <c r="BT16" s="262"/>
      <c r="BU16" s="262"/>
      <c r="BV16" s="262"/>
      <c r="BW16" s="262"/>
      <c r="BX16" s="262"/>
      <c r="BY16" s="262"/>
      <c r="BZ16" s="262"/>
      <c r="CA16" s="262"/>
      <c r="CB16" s="262"/>
      <c r="CC16" s="262"/>
      <c r="CD16" s="262"/>
      <c r="CE16" s="262"/>
      <c r="CF16" s="262"/>
      <c r="CG16" s="262"/>
      <c r="CH16" s="262"/>
      <c r="CI16" s="262"/>
      <c r="CJ16" s="262"/>
      <c r="CK16" s="262"/>
      <c r="CL16" s="262"/>
      <c r="CM16" s="262"/>
      <c r="CN16" s="262"/>
      <c r="CO16" s="262"/>
      <c r="CP16" s="262"/>
      <c r="CQ16" s="262"/>
      <c r="CR16" s="262"/>
      <c r="CS16" s="262"/>
      <c r="CT16" s="262"/>
      <c r="CU16" s="262"/>
      <c r="CV16" s="262"/>
      <c r="CW16" s="262"/>
      <c r="CX16" s="262"/>
      <c r="CY16" s="262"/>
      <c r="CZ16" s="262"/>
      <c r="DA16" s="262"/>
      <c r="DB16" s="262"/>
      <c r="DC16" s="262"/>
      <c r="DD16" s="262"/>
      <c r="DE16" s="262"/>
      <c r="DF16" s="262"/>
      <c r="DG16" s="262"/>
      <c r="DH16" s="262"/>
      <c r="DI16" s="262"/>
      <c r="DJ16" s="262"/>
      <c r="DK16" s="262"/>
      <c r="DL16" s="262"/>
      <c r="DM16" s="262"/>
      <c r="DN16" s="262"/>
      <c r="DO16" s="262"/>
      <c r="DP16" s="262"/>
      <c r="DQ16" s="262"/>
      <c r="DR16" s="262"/>
      <c r="DS16" s="262"/>
      <c r="DT16" s="262"/>
      <c r="DU16" s="262"/>
      <c r="DV16" s="262"/>
      <c r="DW16" s="262"/>
      <c r="DX16" s="262"/>
      <c r="DY16" s="262"/>
      <c r="DZ16" s="262"/>
    </row>
    <row r="17" spans="1:130" ht="14.25" customHeight="1">
      <c r="A17" s="262"/>
      <c r="B17" s="262"/>
      <c r="C17" s="262"/>
      <c r="D17" s="262"/>
      <c r="E17" s="262"/>
      <c r="F17" s="262"/>
      <c r="G17" s="262"/>
      <c r="H17" s="262"/>
      <c r="I17" s="262"/>
      <c r="J17" s="262"/>
      <c r="K17" s="262"/>
      <c r="L17" s="262"/>
      <c r="M17" s="262"/>
      <c r="N17" s="262"/>
      <c r="O17" s="262"/>
      <c r="P17" s="262"/>
      <c r="Q17" s="262"/>
      <c r="R17" s="262"/>
      <c r="S17" s="262"/>
      <c r="T17" s="262"/>
      <c r="U17" s="262"/>
      <c r="V17" s="262"/>
      <c r="W17" s="262"/>
      <c r="X17" s="262"/>
      <c r="Y17" s="262"/>
      <c r="Z17" s="262"/>
      <c r="AA17" s="262"/>
      <c r="AB17" s="262"/>
      <c r="AC17" s="262"/>
      <c r="AD17" s="262"/>
      <c r="AE17" s="262"/>
      <c r="AF17" s="262"/>
      <c r="AG17" s="262"/>
      <c r="AH17" s="262"/>
      <c r="AI17" s="262"/>
      <c r="AJ17" s="262"/>
      <c r="AK17" s="262"/>
      <c r="AL17" s="262"/>
      <c r="AM17" s="262"/>
      <c r="AN17" s="262"/>
      <c r="AO17" s="262"/>
      <c r="AP17" s="262"/>
      <c r="AQ17" s="262"/>
      <c r="AR17" s="262"/>
      <c r="AS17" s="262"/>
      <c r="AT17" s="262"/>
      <c r="AU17" s="262"/>
      <c r="AV17" s="262"/>
      <c r="AW17" s="262"/>
      <c r="AX17" s="262"/>
      <c r="AY17" s="262"/>
      <c r="AZ17" s="262"/>
      <c r="BA17" s="262"/>
      <c r="BB17" s="262"/>
      <c r="BC17" s="262"/>
      <c r="BD17" s="262"/>
      <c r="BE17" s="262"/>
      <c r="BF17" s="262"/>
      <c r="BG17" s="262"/>
      <c r="BH17" s="262"/>
      <c r="BI17" s="262"/>
      <c r="BJ17" s="262"/>
      <c r="BK17" s="262"/>
      <c r="BL17" s="262"/>
      <c r="BM17" s="262"/>
      <c r="BN17" s="262"/>
      <c r="BO17" s="262"/>
      <c r="BP17" s="262"/>
      <c r="BQ17" s="262"/>
      <c r="BR17" s="262"/>
      <c r="BS17" s="262"/>
      <c r="BT17" s="262"/>
      <c r="BU17" s="262"/>
      <c r="BV17" s="262"/>
      <c r="BW17" s="262"/>
      <c r="BX17" s="262"/>
      <c r="BY17" s="262"/>
      <c r="BZ17" s="262"/>
      <c r="CA17" s="262"/>
      <c r="CB17" s="262"/>
      <c r="CC17" s="262"/>
      <c r="CD17" s="262"/>
      <c r="CE17" s="262"/>
      <c r="CF17" s="262"/>
      <c r="CG17" s="262"/>
      <c r="CH17" s="262"/>
      <c r="CI17" s="262"/>
      <c r="CJ17" s="262"/>
      <c r="CK17" s="262"/>
      <c r="CL17" s="262"/>
      <c r="CM17" s="262"/>
      <c r="CN17" s="262"/>
      <c r="CO17" s="262"/>
      <c r="CP17" s="262"/>
      <c r="CQ17" s="262"/>
      <c r="CR17" s="262"/>
      <c r="CS17" s="262"/>
      <c r="CT17" s="262"/>
      <c r="CU17" s="262"/>
      <c r="CV17" s="262"/>
      <c r="CW17" s="262"/>
      <c r="CX17" s="262"/>
      <c r="CY17" s="262"/>
      <c r="CZ17" s="262"/>
      <c r="DA17" s="262"/>
      <c r="DB17" s="262"/>
      <c r="DC17" s="262"/>
      <c r="DD17" s="262"/>
      <c r="DE17" s="262"/>
      <c r="DF17" s="262"/>
      <c r="DG17" s="262"/>
      <c r="DH17" s="262"/>
      <c r="DI17" s="262"/>
      <c r="DJ17" s="262"/>
      <c r="DK17" s="262"/>
      <c r="DL17" s="262"/>
      <c r="DM17" s="262"/>
      <c r="DN17" s="262"/>
      <c r="DO17" s="262"/>
      <c r="DP17" s="262"/>
      <c r="DQ17" s="262"/>
      <c r="DR17" s="262"/>
      <c r="DS17" s="262"/>
      <c r="DT17" s="262"/>
      <c r="DU17" s="262"/>
      <c r="DV17" s="262"/>
      <c r="DW17" s="262"/>
      <c r="DX17" s="262"/>
      <c r="DY17" s="262"/>
      <c r="DZ17" s="262"/>
    </row>
    <row r="18" spans="1:130" ht="14.25" customHeight="1">
      <c r="A18" s="262"/>
      <c r="B18" s="262"/>
      <c r="C18" s="262"/>
      <c r="D18" s="262"/>
      <c r="E18" s="262"/>
      <c r="F18" s="262"/>
      <c r="G18" s="262"/>
      <c r="H18" s="262"/>
      <c r="I18" s="262"/>
      <c r="J18" s="262"/>
      <c r="K18" s="262"/>
      <c r="L18" s="262"/>
      <c r="M18" s="262"/>
      <c r="N18" s="262"/>
      <c r="O18" s="262"/>
      <c r="P18" s="262"/>
      <c r="Q18" s="262"/>
      <c r="R18" s="262"/>
      <c r="S18" s="262"/>
      <c r="T18" s="262"/>
      <c r="U18" s="262"/>
      <c r="V18" s="262"/>
      <c r="W18" s="262"/>
      <c r="X18" s="262"/>
      <c r="Y18" s="262"/>
      <c r="Z18" s="262"/>
      <c r="AA18" s="262"/>
      <c r="AB18" s="262"/>
      <c r="AC18" s="262"/>
      <c r="AD18" s="262"/>
      <c r="AE18" s="262"/>
      <c r="AF18" s="262"/>
      <c r="AG18" s="262"/>
      <c r="AH18" s="262"/>
      <c r="AI18" s="262"/>
      <c r="AJ18" s="262"/>
      <c r="AK18" s="262"/>
      <c r="AL18" s="262"/>
      <c r="AM18" s="262"/>
      <c r="AN18" s="262"/>
      <c r="AO18" s="262"/>
      <c r="AP18" s="262"/>
      <c r="AQ18" s="262"/>
      <c r="AR18" s="262"/>
      <c r="AS18" s="262"/>
      <c r="AT18" s="262"/>
      <c r="AU18" s="262"/>
      <c r="AV18" s="262"/>
      <c r="AW18" s="262"/>
      <c r="AX18" s="262"/>
      <c r="AY18" s="262"/>
      <c r="AZ18" s="262"/>
      <c r="BA18" s="262"/>
      <c r="BB18" s="262"/>
      <c r="BC18" s="262"/>
      <c r="BD18" s="262"/>
      <c r="BE18" s="262"/>
      <c r="BF18" s="262"/>
      <c r="BG18" s="262"/>
      <c r="BH18" s="262"/>
      <c r="BI18" s="262"/>
      <c r="BJ18" s="262"/>
      <c r="BK18" s="262"/>
      <c r="BL18" s="262"/>
      <c r="BM18" s="262"/>
      <c r="BN18" s="262"/>
      <c r="BO18" s="262"/>
      <c r="BP18" s="262"/>
      <c r="BQ18" s="262"/>
      <c r="BR18" s="262"/>
      <c r="BS18" s="262"/>
      <c r="BT18" s="262"/>
      <c r="BU18" s="262"/>
      <c r="BV18" s="262"/>
      <c r="BW18" s="262"/>
      <c r="BX18" s="262"/>
      <c r="BY18" s="262"/>
      <c r="BZ18" s="262"/>
      <c r="CA18" s="262"/>
      <c r="CB18" s="262"/>
      <c r="CC18" s="262"/>
      <c r="CD18" s="262"/>
      <c r="CE18" s="262"/>
      <c r="CF18" s="262"/>
      <c r="CG18" s="262"/>
      <c r="CH18" s="262"/>
      <c r="CI18" s="262"/>
      <c r="CJ18" s="262"/>
      <c r="CK18" s="262"/>
      <c r="CL18" s="262"/>
      <c r="CM18" s="262"/>
      <c r="CN18" s="262"/>
      <c r="CO18" s="262"/>
      <c r="CP18" s="262"/>
      <c r="CQ18" s="262"/>
      <c r="CR18" s="262"/>
      <c r="CS18" s="262"/>
      <c r="CT18" s="262"/>
      <c r="CU18" s="262"/>
      <c r="CV18" s="262"/>
      <c r="CW18" s="262"/>
      <c r="CX18" s="262"/>
      <c r="CY18" s="262"/>
      <c r="CZ18" s="262"/>
      <c r="DA18" s="262"/>
      <c r="DB18" s="262"/>
      <c r="DC18" s="262"/>
      <c r="DD18" s="262"/>
      <c r="DE18" s="262"/>
      <c r="DF18" s="262"/>
      <c r="DG18" s="262"/>
      <c r="DH18" s="262"/>
      <c r="DI18" s="262"/>
      <c r="DJ18" s="262"/>
      <c r="DK18" s="262"/>
      <c r="DL18" s="262"/>
      <c r="DM18" s="262"/>
      <c r="DN18" s="262"/>
      <c r="DO18" s="262"/>
      <c r="DP18" s="262"/>
      <c r="DQ18" s="262"/>
      <c r="DR18" s="262"/>
      <c r="DS18" s="262"/>
      <c r="DT18" s="262"/>
      <c r="DU18" s="262"/>
      <c r="DV18" s="262"/>
      <c r="DW18" s="262"/>
      <c r="DX18" s="262"/>
      <c r="DY18" s="262"/>
      <c r="DZ18" s="262"/>
    </row>
    <row r="19" spans="1:130" ht="14.25" customHeight="1">
      <c r="A19" s="262"/>
      <c r="B19" s="262"/>
      <c r="C19" s="262"/>
      <c r="D19" s="262"/>
      <c r="E19" s="262"/>
      <c r="F19" s="262"/>
      <c r="G19" s="262"/>
      <c r="H19" s="262"/>
      <c r="I19" s="262"/>
      <c r="J19" s="262"/>
      <c r="K19" s="262"/>
      <c r="L19" s="262"/>
      <c r="M19" s="262"/>
      <c r="N19" s="262"/>
      <c r="O19" s="262"/>
      <c r="P19" s="262"/>
      <c r="Q19" s="262"/>
      <c r="R19" s="262"/>
      <c r="S19" s="262"/>
      <c r="T19" s="262"/>
      <c r="U19" s="262"/>
      <c r="V19" s="262"/>
      <c r="W19" s="262"/>
      <c r="X19" s="262"/>
      <c r="Y19" s="262"/>
      <c r="Z19" s="262"/>
      <c r="AA19" s="262"/>
      <c r="AB19" s="262"/>
      <c r="AC19" s="262"/>
      <c r="AD19" s="262"/>
      <c r="AE19" s="262"/>
      <c r="AF19" s="262"/>
      <c r="AG19" s="262"/>
      <c r="AH19" s="262"/>
      <c r="AI19" s="262"/>
      <c r="AJ19" s="262"/>
      <c r="AK19" s="262"/>
      <c r="AL19" s="262"/>
      <c r="AM19" s="262"/>
      <c r="AN19" s="262"/>
      <c r="AO19" s="262"/>
      <c r="AP19" s="262"/>
      <c r="AQ19" s="262"/>
      <c r="AR19" s="262"/>
      <c r="AS19" s="262"/>
      <c r="AT19" s="262"/>
      <c r="AU19" s="262"/>
      <c r="AV19" s="262"/>
      <c r="AW19" s="262"/>
      <c r="AX19" s="262"/>
      <c r="AY19" s="262"/>
      <c r="AZ19" s="262"/>
      <c r="BA19" s="262"/>
      <c r="BB19" s="262"/>
      <c r="BC19" s="262"/>
      <c r="BD19" s="262"/>
      <c r="BE19" s="262"/>
      <c r="BF19" s="262"/>
      <c r="BG19" s="262"/>
      <c r="BH19" s="262"/>
      <c r="BI19" s="262"/>
      <c r="BJ19" s="262"/>
      <c r="BK19" s="262"/>
      <c r="BL19" s="262"/>
      <c r="BM19" s="262"/>
      <c r="BN19" s="262"/>
      <c r="BO19" s="262"/>
      <c r="BP19" s="262"/>
      <c r="BQ19" s="262"/>
      <c r="BR19" s="262"/>
      <c r="BS19" s="262"/>
      <c r="BT19" s="262"/>
      <c r="BU19" s="262"/>
      <c r="BV19" s="262"/>
      <c r="BW19" s="262"/>
      <c r="BX19" s="262"/>
      <c r="BY19" s="262"/>
      <c r="BZ19" s="262"/>
      <c r="CA19" s="262"/>
      <c r="CB19" s="262"/>
      <c r="CC19" s="262"/>
      <c r="CD19" s="262"/>
      <c r="CE19" s="262"/>
      <c r="CF19" s="262"/>
      <c r="CG19" s="262"/>
      <c r="CH19" s="262"/>
      <c r="CI19" s="262"/>
      <c r="CJ19" s="262"/>
      <c r="CK19" s="262"/>
      <c r="CL19" s="262"/>
      <c r="CM19" s="262"/>
      <c r="CN19" s="262"/>
      <c r="CO19" s="262"/>
      <c r="CP19" s="262"/>
      <c r="CQ19" s="262"/>
      <c r="CR19" s="262"/>
      <c r="CS19" s="262"/>
      <c r="CT19" s="262"/>
      <c r="CU19" s="262"/>
      <c r="CV19" s="262"/>
      <c r="CW19" s="262"/>
      <c r="CX19" s="262"/>
      <c r="CY19" s="262"/>
      <c r="CZ19" s="262"/>
      <c r="DA19" s="262"/>
      <c r="DB19" s="262"/>
      <c r="DC19" s="262"/>
      <c r="DD19" s="262"/>
      <c r="DE19" s="262"/>
      <c r="DF19" s="262"/>
      <c r="DG19" s="262"/>
      <c r="DH19" s="262"/>
      <c r="DI19" s="262"/>
      <c r="DJ19" s="262"/>
      <c r="DK19" s="262"/>
      <c r="DL19" s="262"/>
      <c r="DM19" s="262"/>
      <c r="DN19" s="262"/>
      <c r="DO19" s="262"/>
      <c r="DP19" s="262"/>
      <c r="DQ19" s="262"/>
      <c r="DR19" s="262"/>
      <c r="DS19" s="262"/>
      <c r="DT19" s="262"/>
      <c r="DU19" s="262"/>
      <c r="DV19" s="262"/>
      <c r="DW19" s="262"/>
      <c r="DX19" s="262"/>
      <c r="DY19" s="262"/>
      <c r="DZ19" s="262"/>
    </row>
    <row r="20" spans="1:130" ht="14.25" customHeight="1">
      <c r="A20" s="259"/>
      <c r="B20" s="259"/>
      <c r="C20" s="259"/>
      <c r="D20" s="259"/>
      <c r="E20" s="259"/>
      <c r="F20" s="259"/>
      <c r="G20" s="259"/>
      <c r="H20" s="259"/>
      <c r="I20" s="259"/>
      <c r="J20" s="259"/>
      <c r="K20" s="259"/>
      <c r="L20" s="259"/>
      <c r="M20" s="259"/>
      <c r="N20" s="259"/>
      <c r="O20" s="259"/>
      <c r="P20" s="259"/>
      <c r="Q20" s="259"/>
      <c r="R20" s="259"/>
      <c r="S20" s="259"/>
      <c r="T20" s="259"/>
      <c r="U20" s="259"/>
      <c r="V20" s="259"/>
      <c r="W20" s="259"/>
      <c r="X20" s="259"/>
      <c r="Y20" s="259"/>
      <c r="Z20" s="259"/>
      <c r="AA20" s="261"/>
      <c r="AB20" s="259"/>
      <c r="AC20" s="259"/>
      <c r="AD20" s="259"/>
      <c r="AE20" s="259"/>
      <c r="AF20" s="259"/>
      <c r="AG20" s="259"/>
      <c r="AH20" s="259"/>
      <c r="AI20" s="259"/>
      <c r="AJ20" s="259"/>
      <c r="AK20" s="259"/>
      <c r="AL20" s="259"/>
      <c r="AM20" s="259"/>
      <c r="AN20" s="259"/>
      <c r="AO20" s="259"/>
      <c r="AP20" s="259"/>
      <c r="AQ20" s="259"/>
      <c r="AR20" s="259"/>
      <c r="AS20" s="259"/>
      <c r="AT20" s="259"/>
      <c r="AU20" s="259"/>
      <c r="AV20" s="259"/>
      <c r="AW20" s="259"/>
      <c r="AX20" s="259"/>
      <c r="AY20" s="259"/>
      <c r="AZ20" s="259"/>
      <c r="BA20" s="259"/>
      <c r="BB20" s="259"/>
      <c r="BC20" s="259"/>
      <c r="BD20" s="259"/>
      <c r="BE20" s="259"/>
      <c r="BF20" s="259"/>
      <c r="BG20" s="259"/>
      <c r="BH20" s="259"/>
      <c r="BI20" s="259"/>
      <c r="BJ20" s="259"/>
      <c r="BK20" s="259"/>
      <c r="BL20" s="259"/>
      <c r="BM20" s="259"/>
      <c r="BN20" s="259"/>
      <c r="BO20" s="259"/>
      <c r="BP20" s="259"/>
      <c r="BQ20" s="259"/>
      <c r="BR20" s="259"/>
      <c r="BS20" s="259"/>
      <c r="BT20" s="259"/>
      <c r="BU20" s="259"/>
      <c r="BV20" s="259"/>
      <c r="BW20" s="259"/>
      <c r="BX20" s="259"/>
      <c r="BY20" s="259"/>
      <c r="BZ20" s="259"/>
      <c r="CA20" s="259"/>
      <c r="CB20" s="259"/>
      <c r="CC20" s="259"/>
      <c r="CD20" s="259"/>
      <c r="CE20" s="259"/>
      <c r="CF20" s="259"/>
      <c r="CG20" s="259"/>
      <c r="CH20" s="259"/>
      <c r="CI20" s="259"/>
      <c r="CJ20" s="259"/>
      <c r="CK20" s="259"/>
      <c r="CL20" s="259"/>
      <c r="CM20" s="259"/>
      <c r="CN20" s="259"/>
      <c r="CO20" s="259"/>
      <c r="CP20" s="259"/>
      <c r="CQ20" s="259"/>
      <c r="CR20" s="259"/>
      <c r="CS20" s="259"/>
      <c r="CT20" s="259"/>
      <c r="CU20" s="259"/>
      <c r="CV20" s="259"/>
      <c r="CW20" s="259"/>
      <c r="CX20" s="259"/>
      <c r="CY20" s="259"/>
      <c r="CZ20" s="259"/>
      <c r="DA20" s="259"/>
      <c r="DB20" s="259"/>
      <c r="DC20" s="259"/>
      <c r="DD20" s="259"/>
      <c r="DE20" s="259"/>
      <c r="DF20" s="259"/>
      <c r="DG20" s="259"/>
      <c r="DH20" s="259"/>
      <c r="DI20" s="259"/>
      <c r="DJ20" s="259"/>
      <c r="DK20" s="259"/>
      <c r="DL20" s="259"/>
      <c r="DM20" s="259"/>
      <c r="DN20" s="259"/>
      <c r="DO20" s="259"/>
      <c r="DP20" s="259"/>
      <c r="DQ20" s="259"/>
      <c r="DR20" s="259"/>
      <c r="DS20" s="259"/>
      <c r="DT20" s="259"/>
      <c r="DU20" s="259"/>
      <c r="DV20" s="259"/>
      <c r="DW20" s="259"/>
      <c r="DX20" s="259"/>
      <c r="DY20" s="259"/>
      <c r="DZ20" s="259"/>
    </row>
    <row r="21" spans="1:130" ht="14.25" customHeight="1">
      <c r="A21" s="259"/>
      <c r="B21" s="259"/>
      <c r="C21" s="259"/>
      <c r="D21" s="259"/>
      <c r="E21" s="259"/>
      <c r="F21" s="259"/>
      <c r="G21" s="259"/>
      <c r="H21" s="259"/>
      <c r="I21" s="259"/>
      <c r="J21" s="259"/>
      <c r="K21" s="259"/>
      <c r="L21" s="259"/>
      <c r="M21" s="259"/>
      <c r="N21" s="259"/>
      <c r="O21" s="259"/>
      <c r="P21" s="259"/>
      <c r="Q21" s="259"/>
      <c r="R21" s="259"/>
      <c r="S21" s="259"/>
      <c r="T21" s="259"/>
      <c r="U21" s="259"/>
      <c r="V21" s="259"/>
      <c r="W21" s="259"/>
      <c r="X21" s="259"/>
      <c r="Y21" s="259"/>
      <c r="Z21" s="261"/>
      <c r="AA21" s="261"/>
      <c r="AB21" s="259"/>
      <c r="AC21" s="259"/>
      <c r="AD21" s="259"/>
      <c r="AE21" s="259"/>
      <c r="AF21" s="259"/>
      <c r="AG21" s="259"/>
      <c r="AH21" s="259"/>
      <c r="AI21" s="259"/>
      <c r="AJ21" s="259"/>
      <c r="AK21" s="259"/>
      <c r="AL21" s="259"/>
      <c r="AM21" s="259"/>
      <c r="AN21" s="259"/>
      <c r="AO21" s="259"/>
      <c r="AP21" s="259"/>
      <c r="AQ21" s="259"/>
      <c r="AR21" s="259"/>
      <c r="AS21" s="259"/>
      <c r="AT21" s="259"/>
      <c r="AU21" s="259"/>
      <c r="AV21" s="259"/>
      <c r="AW21" s="259"/>
      <c r="AX21" s="259"/>
      <c r="AY21" s="259"/>
      <c r="AZ21" s="259"/>
      <c r="BA21" s="259"/>
      <c r="BB21" s="259"/>
      <c r="BC21" s="259"/>
      <c r="BD21" s="259"/>
      <c r="BE21" s="259"/>
      <c r="BF21" s="259"/>
      <c r="BG21" s="259"/>
      <c r="BH21" s="259"/>
      <c r="BI21" s="259"/>
      <c r="BJ21" s="259"/>
      <c r="BK21" s="259"/>
      <c r="BL21" s="259"/>
      <c r="BM21" s="259"/>
      <c r="BN21" s="259"/>
      <c r="BO21" s="259"/>
      <c r="BP21" s="259"/>
      <c r="BQ21" s="259"/>
      <c r="BR21" s="259"/>
      <c r="BS21" s="259"/>
      <c r="BT21" s="259"/>
      <c r="BU21" s="259"/>
      <c r="BV21" s="259"/>
      <c r="BW21" s="259"/>
      <c r="BX21" s="259"/>
      <c r="BY21" s="259"/>
      <c r="BZ21" s="259"/>
      <c r="CA21" s="259"/>
      <c r="CB21" s="259"/>
      <c r="CC21" s="259"/>
      <c r="CD21" s="259"/>
      <c r="CE21" s="259"/>
      <c r="CF21" s="259"/>
      <c r="CG21" s="259"/>
      <c r="CH21" s="259"/>
      <c r="CI21" s="259"/>
      <c r="CJ21" s="259"/>
      <c r="CK21" s="259"/>
      <c r="CL21" s="259"/>
      <c r="CM21" s="259"/>
      <c r="CN21" s="259"/>
      <c r="CO21" s="259"/>
      <c r="CP21" s="259"/>
      <c r="CQ21" s="259"/>
      <c r="CR21" s="259"/>
      <c r="CS21" s="259"/>
      <c r="CT21" s="259"/>
      <c r="CU21" s="259"/>
      <c r="CV21" s="259"/>
      <c r="CW21" s="259"/>
      <c r="CX21" s="259"/>
      <c r="CY21" s="259"/>
      <c r="CZ21" s="259"/>
      <c r="DA21" s="259"/>
      <c r="DB21" s="259"/>
      <c r="DC21" s="259"/>
      <c r="DD21" s="259"/>
      <c r="DE21" s="259"/>
      <c r="DF21" s="259"/>
      <c r="DG21" s="259"/>
      <c r="DH21" s="259"/>
      <c r="DI21" s="259"/>
      <c r="DJ21" s="259"/>
      <c r="DK21" s="259"/>
      <c r="DL21" s="259"/>
      <c r="DM21" s="259"/>
      <c r="DN21" s="259"/>
      <c r="DO21" s="259"/>
      <c r="DP21" s="259"/>
      <c r="DQ21" s="259"/>
      <c r="DR21" s="259"/>
      <c r="DS21" s="259"/>
      <c r="DT21" s="259"/>
      <c r="DU21" s="259"/>
      <c r="DV21" s="259"/>
      <c r="DW21" s="259"/>
      <c r="DX21" s="259"/>
      <c r="DY21" s="259"/>
      <c r="DZ21" s="259"/>
    </row>
    <row r="22" spans="1:130" ht="14.25" customHeight="1">
      <c r="A22" s="259"/>
      <c r="B22" s="259"/>
      <c r="C22" s="259"/>
      <c r="D22" s="259"/>
      <c r="E22" s="259"/>
      <c r="F22" s="259"/>
      <c r="G22" s="259"/>
      <c r="H22" s="259"/>
      <c r="I22" s="259"/>
      <c r="J22" s="259"/>
      <c r="K22" s="259"/>
      <c r="L22" s="259"/>
      <c r="M22" s="259"/>
      <c r="N22" s="259"/>
      <c r="O22" s="259"/>
      <c r="P22" s="259"/>
      <c r="Q22" s="259"/>
      <c r="R22" s="259"/>
      <c r="S22" s="259"/>
      <c r="T22" s="259"/>
      <c r="U22" s="259"/>
      <c r="V22" s="259"/>
      <c r="W22" s="259"/>
      <c r="X22" s="259"/>
      <c r="Y22" s="259"/>
      <c r="Z22" s="261"/>
      <c r="AA22" s="259"/>
      <c r="AB22" s="259"/>
      <c r="AC22" s="259"/>
      <c r="AD22" s="259"/>
      <c r="AE22" s="259"/>
      <c r="AF22" s="259"/>
      <c r="AG22" s="259"/>
      <c r="AH22" s="259"/>
      <c r="AI22" s="259"/>
      <c r="AJ22" s="259"/>
      <c r="AK22" s="259"/>
      <c r="AL22" s="259"/>
      <c r="AM22" s="259"/>
      <c r="AN22" s="259"/>
      <c r="AO22" s="259"/>
      <c r="AP22" s="259"/>
      <c r="AQ22" s="259"/>
      <c r="AR22" s="259"/>
      <c r="AS22" s="259"/>
      <c r="AT22" s="259"/>
      <c r="AU22" s="259"/>
      <c r="AV22" s="259"/>
      <c r="AW22" s="259"/>
      <c r="AX22" s="259"/>
      <c r="AY22" s="259"/>
      <c r="AZ22" s="259"/>
      <c r="BA22" s="259"/>
      <c r="BB22" s="259"/>
      <c r="BC22" s="259"/>
      <c r="BD22" s="259"/>
      <c r="BE22" s="259"/>
      <c r="BF22" s="259"/>
      <c r="BG22" s="259"/>
      <c r="BH22" s="259"/>
      <c r="BI22" s="259"/>
      <c r="BJ22" s="259"/>
      <c r="BK22" s="259"/>
      <c r="BL22" s="259"/>
      <c r="BM22" s="259"/>
      <c r="BN22" s="259"/>
      <c r="BO22" s="259"/>
      <c r="BP22" s="259"/>
      <c r="BQ22" s="259"/>
      <c r="BR22" s="259"/>
      <c r="BS22" s="259"/>
      <c r="BT22" s="259"/>
      <c r="BU22" s="259"/>
      <c r="BV22" s="259"/>
      <c r="BW22" s="259"/>
      <c r="BX22" s="259"/>
      <c r="BY22" s="259"/>
      <c r="BZ22" s="259"/>
      <c r="CA22" s="259"/>
      <c r="CB22" s="259"/>
      <c r="CC22" s="259"/>
      <c r="CD22" s="259"/>
      <c r="CE22" s="259"/>
      <c r="CF22" s="259"/>
      <c r="CG22" s="259"/>
      <c r="CH22" s="259"/>
      <c r="CI22" s="259"/>
      <c r="CJ22" s="259"/>
      <c r="CK22" s="259"/>
      <c r="CL22" s="259"/>
      <c r="CM22" s="259"/>
      <c r="CN22" s="259"/>
      <c r="CO22" s="259"/>
      <c r="CP22" s="259"/>
      <c r="CQ22" s="259"/>
      <c r="CR22" s="259"/>
      <c r="CS22" s="259"/>
      <c r="CT22" s="259"/>
      <c r="CU22" s="259"/>
      <c r="CV22" s="259"/>
      <c r="CW22" s="259"/>
      <c r="CX22" s="259"/>
      <c r="CY22" s="259"/>
      <c r="CZ22" s="259"/>
      <c r="DA22" s="259"/>
      <c r="DB22" s="259"/>
      <c r="DC22" s="259"/>
      <c r="DD22" s="259"/>
      <c r="DE22" s="259"/>
      <c r="DF22" s="259"/>
      <c r="DG22" s="259"/>
      <c r="DH22" s="259"/>
      <c r="DI22" s="259"/>
      <c r="DJ22" s="259"/>
      <c r="DK22" s="259"/>
      <c r="DL22" s="259"/>
      <c r="DM22" s="259"/>
      <c r="DN22" s="259"/>
      <c r="DO22" s="259"/>
      <c r="DP22" s="259"/>
      <c r="DQ22" s="259"/>
      <c r="DR22" s="259"/>
      <c r="DS22" s="259"/>
      <c r="DT22" s="259"/>
      <c r="DU22" s="259"/>
      <c r="DV22" s="259"/>
      <c r="DW22" s="259"/>
      <c r="DX22" s="259"/>
      <c r="DY22" s="259"/>
      <c r="DZ22" s="259"/>
    </row>
  </sheetData>
  <sheetProtection formatCells="0" formatColumns="0" formatRows="0"/>
  <mergeCells count="27">
    <mergeCell ref="AB5:AB6"/>
    <mergeCell ref="X5:X6"/>
    <mergeCell ref="Y5:Y6"/>
    <mergeCell ref="V5:V6"/>
    <mergeCell ref="W5:W6"/>
    <mergeCell ref="Z5:Z6"/>
    <mergeCell ref="AA5:AA6"/>
    <mergeCell ref="U5:U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A4:E4"/>
    <mergeCell ref="A5:C5"/>
    <mergeCell ref="D5:D6"/>
    <mergeCell ref="E5:E6"/>
    <mergeCell ref="T5:T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45" fitToHeight="10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I42"/>
  <sheetViews>
    <sheetView showGridLines="0" showZeros="0" topLeftCell="A4" workbookViewId="0">
      <selection activeCell="E20" sqref="E20"/>
    </sheetView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80.83203125" style="1" customWidth="1"/>
    <col min="6" max="7" width="22.83203125" style="1" customWidth="1"/>
    <col min="8" max="243" width="9" style="1" customWidth="1"/>
    <col min="244" max="16384" width="9.1640625" style="1"/>
  </cols>
  <sheetData>
    <row r="1" spans="1:243" ht="14.25" customHeight="1">
      <c r="A1" s="276"/>
      <c r="B1" s="277"/>
      <c r="C1" s="277"/>
      <c r="D1" s="277"/>
      <c r="E1" s="277"/>
      <c r="F1" s="277"/>
      <c r="G1" s="278" t="s">
        <v>418</v>
      </c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77"/>
      <c r="AA1" s="277"/>
      <c r="AB1" s="277"/>
      <c r="AC1" s="277"/>
      <c r="AD1" s="277"/>
      <c r="AE1" s="277"/>
      <c r="AF1" s="277"/>
      <c r="AG1" s="277"/>
      <c r="AH1" s="277"/>
      <c r="AI1" s="277"/>
      <c r="AJ1" s="277"/>
      <c r="AK1" s="277"/>
      <c r="AL1" s="277"/>
      <c r="AM1" s="277"/>
      <c r="AN1" s="277"/>
      <c r="AO1" s="277"/>
      <c r="AP1" s="277"/>
      <c r="AQ1" s="277"/>
      <c r="AR1" s="277"/>
      <c r="AS1" s="277"/>
      <c r="AT1" s="277"/>
      <c r="AU1" s="277"/>
      <c r="AV1" s="277"/>
      <c r="AW1" s="277"/>
      <c r="AX1" s="277"/>
      <c r="AY1" s="277"/>
      <c r="AZ1" s="277"/>
      <c r="BA1" s="277"/>
      <c r="BB1" s="277"/>
      <c r="BC1" s="277"/>
      <c r="BD1" s="277"/>
      <c r="BE1" s="277"/>
      <c r="BF1" s="277"/>
      <c r="BG1" s="277"/>
      <c r="BH1" s="277"/>
      <c r="BI1" s="277"/>
      <c r="BJ1" s="277"/>
      <c r="BK1" s="277"/>
      <c r="BL1" s="277"/>
      <c r="BM1" s="277"/>
      <c r="BN1" s="277"/>
      <c r="BO1" s="277"/>
      <c r="BP1" s="277"/>
      <c r="BQ1" s="277"/>
      <c r="BR1" s="277"/>
      <c r="BS1" s="277"/>
      <c r="BT1" s="277"/>
      <c r="BU1" s="277"/>
      <c r="BV1" s="277"/>
      <c r="BW1" s="277"/>
      <c r="BX1" s="277"/>
      <c r="BY1" s="277"/>
      <c r="BZ1" s="277"/>
      <c r="CA1" s="277"/>
      <c r="CB1" s="277"/>
      <c r="CC1" s="277"/>
      <c r="CD1" s="277"/>
      <c r="CE1" s="277"/>
      <c r="CF1" s="277"/>
      <c r="CG1" s="277"/>
      <c r="CH1" s="277"/>
      <c r="CI1" s="277"/>
      <c r="CJ1" s="277"/>
      <c r="CK1" s="277"/>
      <c r="CL1" s="277"/>
      <c r="CM1" s="277"/>
      <c r="CN1" s="277"/>
      <c r="CO1" s="277"/>
      <c r="CP1" s="277"/>
      <c r="CQ1" s="277"/>
      <c r="CR1" s="277"/>
      <c r="CS1" s="277"/>
      <c r="CT1" s="277"/>
      <c r="CU1" s="277"/>
      <c r="CV1" s="277"/>
      <c r="CW1" s="277"/>
      <c r="CX1" s="277"/>
      <c r="CY1" s="277"/>
      <c r="CZ1" s="277"/>
      <c r="DA1" s="277"/>
      <c r="DB1" s="277"/>
      <c r="DC1" s="277"/>
      <c r="DD1" s="277"/>
      <c r="DE1" s="277"/>
      <c r="DF1" s="277"/>
      <c r="DG1" s="277"/>
      <c r="DH1" s="277"/>
      <c r="DI1" s="277"/>
      <c r="DJ1" s="277"/>
      <c r="DK1" s="277"/>
      <c r="DL1" s="277"/>
      <c r="DM1" s="277"/>
      <c r="DN1" s="277"/>
      <c r="DO1" s="277"/>
      <c r="DP1" s="277"/>
      <c r="DQ1" s="277"/>
      <c r="DR1" s="277"/>
      <c r="DS1" s="277"/>
      <c r="DT1" s="277"/>
      <c r="DU1" s="277"/>
      <c r="DV1" s="277"/>
      <c r="DW1" s="277"/>
      <c r="DX1" s="277"/>
      <c r="DY1" s="277"/>
      <c r="DZ1" s="277"/>
      <c r="EA1" s="277"/>
      <c r="EB1" s="277"/>
      <c r="EC1" s="277"/>
      <c r="ED1" s="277"/>
      <c r="EE1" s="277"/>
      <c r="EF1" s="277"/>
      <c r="EG1" s="277"/>
      <c r="EH1" s="277"/>
      <c r="EI1" s="277"/>
      <c r="EJ1" s="277"/>
      <c r="EK1" s="277"/>
      <c r="EL1" s="277"/>
      <c r="EM1" s="277"/>
      <c r="EN1" s="277"/>
      <c r="EO1" s="277"/>
      <c r="EP1" s="277"/>
      <c r="EQ1" s="277"/>
      <c r="ER1" s="277"/>
      <c r="ES1" s="277"/>
      <c r="ET1" s="277"/>
      <c r="EU1" s="277"/>
      <c r="EV1" s="277"/>
      <c r="EW1" s="277"/>
      <c r="EX1" s="277"/>
      <c r="EY1" s="277"/>
      <c r="EZ1" s="277"/>
      <c r="FA1" s="277"/>
      <c r="FB1" s="277"/>
      <c r="FC1" s="277"/>
      <c r="FD1" s="277"/>
      <c r="FE1" s="277"/>
      <c r="FF1" s="277"/>
      <c r="FG1" s="277"/>
      <c r="FH1" s="277"/>
      <c r="FI1" s="277"/>
      <c r="FJ1" s="277"/>
      <c r="FK1" s="277"/>
      <c r="FL1" s="277"/>
      <c r="FM1" s="277"/>
      <c r="FN1" s="277"/>
      <c r="FO1" s="277"/>
      <c r="FP1" s="277"/>
      <c r="FQ1" s="277"/>
      <c r="FR1" s="277"/>
      <c r="FS1" s="277"/>
      <c r="FT1" s="277"/>
      <c r="FU1" s="277"/>
      <c r="FV1" s="277"/>
      <c r="FW1" s="277"/>
      <c r="FX1" s="277"/>
      <c r="FY1" s="277"/>
      <c r="FZ1" s="277"/>
      <c r="GA1" s="277"/>
      <c r="GB1" s="277"/>
      <c r="GC1" s="277"/>
      <c r="GD1" s="277"/>
      <c r="GE1" s="277"/>
      <c r="GF1" s="277"/>
      <c r="GG1" s="277"/>
      <c r="GH1" s="277"/>
      <c r="GI1" s="277"/>
      <c r="GJ1" s="277"/>
      <c r="GK1" s="277"/>
      <c r="GL1" s="277"/>
      <c r="GM1" s="277"/>
      <c r="GN1" s="277"/>
      <c r="GO1" s="277"/>
      <c r="GP1" s="277"/>
      <c r="GQ1" s="277"/>
      <c r="GR1" s="277"/>
      <c r="GS1" s="277"/>
      <c r="GT1" s="277"/>
      <c r="GU1" s="277"/>
      <c r="GV1" s="277"/>
      <c r="GW1" s="277"/>
      <c r="GX1" s="277"/>
      <c r="GY1" s="277"/>
      <c r="GZ1" s="277"/>
      <c r="HA1" s="277"/>
      <c r="HB1" s="277"/>
      <c r="HC1" s="277"/>
      <c r="HD1" s="277"/>
      <c r="HE1" s="277"/>
      <c r="HF1" s="277"/>
      <c r="HG1" s="277"/>
      <c r="HH1" s="277"/>
      <c r="HI1" s="277"/>
      <c r="HJ1" s="277"/>
      <c r="HK1" s="277"/>
      <c r="HL1" s="277"/>
      <c r="HM1" s="277"/>
      <c r="HN1" s="277"/>
      <c r="HO1" s="277"/>
      <c r="HP1" s="277"/>
      <c r="HQ1" s="277"/>
      <c r="HR1" s="277"/>
      <c r="HS1" s="277"/>
      <c r="HT1" s="277"/>
      <c r="HU1" s="277"/>
      <c r="HV1" s="277"/>
      <c r="HW1" s="277"/>
      <c r="HX1" s="277"/>
      <c r="HY1" s="277"/>
      <c r="HZ1" s="277"/>
      <c r="IA1" s="277"/>
      <c r="IB1" s="277"/>
      <c r="IC1" s="277"/>
      <c r="ID1" s="277"/>
      <c r="IE1" s="277"/>
      <c r="IF1" s="277"/>
      <c r="IG1" s="277"/>
      <c r="IH1" s="277"/>
      <c r="II1" s="277"/>
    </row>
    <row r="2" spans="1:243" ht="20.100000000000001" customHeight="1">
      <c r="A2" s="279" t="s">
        <v>217</v>
      </c>
      <c r="B2" s="280"/>
      <c r="C2" s="280"/>
      <c r="D2" s="280"/>
      <c r="E2" s="280"/>
      <c r="F2" s="280"/>
      <c r="G2" s="280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  <c r="X2" s="277"/>
      <c r="Y2" s="277"/>
      <c r="Z2" s="277"/>
      <c r="AA2" s="277"/>
      <c r="AB2" s="277"/>
      <c r="AC2" s="277"/>
      <c r="AD2" s="277"/>
      <c r="AE2" s="277"/>
      <c r="AF2" s="277"/>
      <c r="AG2" s="277"/>
      <c r="AH2" s="277"/>
      <c r="AI2" s="277"/>
      <c r="AJ2" s="277"/>
      <c r="AK2" s="277"/>
      <c r="AL2" s="277"/>
      <c r="AM2" s="277"/>
      <c r="AN2" s="277"/>
      <c r="AO2" s="277"/>
      <c r="AP2" s="277"/>
      <c r="AQ2" s="277"/>
      <c r="AR2" s="277"/>
      <c r="AS2" s="277"/>
      <c r="AT2" s="277"/>
      <c r="AU2" s="277"/>
      <c r="AV2" s="277"/>
      <c r="AW2" s="277"/>
      <c r="AX2" s="277"/>
      <c r="AY2" s="277"/>
      <c r="AZ2" s="277"/>
      <c r="BA2" s="277"/>
      <c r="BB2" s="277"/>
      <c r="BC2" s="277"/>
      <c r="BD2" s="277"/>
      <c r="BE2" s="277"/>
      <c r="BF2" s="277"/>
      <c r="BG2" s="277"/>
      <c r="BH2" s="277"/>
      <c r="BI2" s="277"/>
      <c r="BJ2" s="277"/>
      <c r="BK2" s="277"/>
      <c r="BL2" s="277"/>
      <c r="BM2" s="277"/>
      <c r="BN2" s="277"/>
      <c r="BO2" s="277"/>
      <c r="BP2" s="277"/>
      <c r="BQ2" s="277"/>
      <c r="BR2" s="277"/>
      <c r="BS2" s="277"/>
      <c r="BT2" s="277"/>
      <c r="BU2" s="277"/>
      <c r="BV2" s="277"/>
      <c r="BW2" s="277"/>
      <c r="BX2" s="277"/>
      <c r="BY2" s="277"/>
      <c r="BZ2" s="277"/>
      <c r="CA2" s="277"/>
      <c r="CB2" s="277"/>
      <c r="CC2" s="277"/>
      <c r="CD2" s="277"/>
      <c r="CE2" s="277"/>
      <c r="CF2" s="277"/>
      <c r="CG2" s="277"/>
      <c r="CH2" s="277"/>
      <c r="CI2" s="277"/>
      <c r="CJ2" s="277"/>
      <c r="CK2" s="277"/>
      <c r="CL2" s="277"/>
      <c r="CM2" s="277"/>
      <c r="CN2" s="277"/>
      <c r="CO2" s="277"/>
      <c r="CP2" s="277"/>
      <c r="CQ2" s="277"/>
      <c r="CR2" s="277"/>
      <c r="CS2" s="277"/>
      <c r="CT2" s="277"/>
      <c r="CU2" s="277"/>
      <c r="CV2" s="277"/>
      <c r="CW2" s="277"/>
      <c r="CX2" s="277"/>
      <c r="CY2" s="277"/>
      <c r="CZ2" s="277"/>
      <c r="DA2" s="277"/>
      <c r="DB2" s="277"/>
      <c r="DC2" s="277"/>
      <c r="DD2" s="277"/>
      <c r="DE2" s="277"/>
      <c r="DF2" s="277"/>
      <c r="DG2" s="277"/>
      <c r="DH2" s="277"/>
      <c r="DI2" s="277"/>
      <c r="DJ2" s="277"/>
      <c r="DK2" s="277"/>
      <c r="DL2" s="277"/>
      <c r="DM2" s="277"/>
      <c r="DN2" s="277"/>
      <c r="DO2" s="277"/>
      <c r="DP2" s="277"/>
      <c r="DQ2" s="277"/>
      <c r="DR2" s="277"/>
      <c r="DS2" s="277"/>
      <c r="DT2" s="277"/>
      <c r="DU2" s="277"/>
      <c r="DV2" s="277"/>
      <c r="DW2" s="277"/>
      <c r="DX2" s="277"/>
      <c r="DY2" s="277"/>
      <c r="DZ2" s="277"/>
      <c r="EA2" s="277"/>
      <c r="EB2" s="277"/>
      <c r="EC2" s="277"/>
      <c r="ED2" s="277"/>
      <c r="EE2" s="277"/>
      <c r="EF2" s="277"/>
      <c r="EG2" s="277"/>
      <c r="EH2" s="277"/>
      <c r="EI2" s="277"/>
      <c r="EJ2" s="277"/>
      <c r="EK2" s="277"/>
      <c r="EL2" s="277"/>
      <c r="EM2" s="277"/>
      <c r="EN2" s="277"/>
      <c r="EO2" s="277"/>
      <c r="EP2" s="277"/>
      <c r="EQ2" s="277"/>
      <c r="ER2" s="277"/>
      <c r="ES2" s="277"/>
      <c r="ET2" s="277"/>
      <c r="EU2" s="277"/>
      <c r="EV2" s="277"/>
      <c r="EW2" s="277"/>
      <c r="EX2" s="277"/>
      <c r="EY2" s="277"/>
      <c r="EZ2" s="277"/>
      <c r="FA2" s="277"/>
      <c r="FB2" s="277"/>
      <c r="FC2" s="277"/>
      <c r="FD2" s="277"/>
      <c r="FE2" s="277"/>
      <c r="FF2" s="277"/>
      <c r="FG2" s="277"/>
      <c r="FH2" s="277"/>
      <c r="FI2" s="277"/>
      <c r="FJ2" s="277"/>
      <c r="FK2" s="277"/>
      <c r="FL2" s="277"/>
      <c r="FM2" s="277"/>
      <c r="FN2" s="277"/>
      <c r="FO2" s="277"/>
      <c r="FP2" s="277"/>
      <c r="FQ2" s="277"/>
      <c r="FR2" s="277"/>
      <c r="FS2" s="277"/>
      <c r="FT2" s="277"/>
      <c r="FU2" s="277"/>
      <c r="FV2" s="277"/>
      <c r="FW2" s="277"/>
      <c r="FX2" s="277"/>
      <c r="FY2" s="277"/>
      <c r="FZ2" s="277"/>
      <c r="GA2" s="277"/>
      <c r="GB2" s="277"/>
      <c r="GC2" s="277"/>
      <c r="GD2" s="277"/>
      <c r="GE2" s="277"/>
      <c r="GF2" s="277"/>
      <c r="GG2" s="277"/>
      <c r="GH2" s="277"/>
      <c r="GI2" s="277"/>
      <c r="GJ2" s="277"/>
      <c r="GK2" s="277"/>
      <c r="GL2" s="277"/>
      <c r="GM2" s="277"/>
      <c r="GN2" s="277"/>
      <c r="GO2" s="277"/>
      <c r="GP2" s="277"/>
      <c r="GQ2" s="277"/>
      <c r="GR2" s="277"/>
      <c r="GS2" s="277"/>
      <c r="GT2" s="277"/>
      <c r="GU2" s="277"/>
      <c r="GV2" s="277"/>
      <c r="GW2" s="277"/>
      <c r="GX2" s="277"/>
      <c r="GY2" s="277"/>
      <c r="GZ2" s="277"/>
      <c r="HA2" s="277"/>
      <c r="HB2" s="277"/>
      <c r="HC2" s="277"/>
      <c r="HD2" s="277"/>
      <c r="HE2" s="277"/>
      <c r="HF2" s="277"/>
      <c r="HG2" s="277"/>
      <c r="HH2" s="277"/>
      <c r="HI2" s="277"/>
      <c r="HJ2" s="277"/>
      <c r="HK2" s="277"/>
      <c r="HL2" s="277"/>
      <c r="HM2" s="277"/>
      <c r="HN2" s="277"/>
      <c r="HO2" s="277"/>
      <c r="HP2" s="277"/>
      <c r="HQ2" s="277"/>
      <c r="HR2" s="277"/>
      <c r="HS2" s="277"/>
      <c r="HT2" s="277"/>
      <c r="HU2" s="277"/>
      <c r="HV2" s="277"/>
      <c r="HW2" s="277"/>
      <c r="HX2" s="277"/>
      <c r="HY2" s="277"/>
      <c r="HZ2" s="277"/>
      <c r="IA2" s="277"/>
      <c r="IB2" s="277"/>
      <c r="IC2" s="277"/>
      <c r="ID2" s="277"/>
      <c r="IE2" s="277"/>
      <c r="IF2" s="277"/>
      <c r="IG2" s="277"/>
      <c r="IH2" s="277"/>
      <c r="II2" s="277"/>
    </row>
    <row r="3" spans="1:243" ht="14.25" customHeight="1">
      <c r="A3" s="27" t="s">
        <v>431</v>
      </c>
      <c r="B3" s="277"/>
      <c r="C3" s="277"/>
      <c r="D3" s="277"/>
      <c r="E3" s="277"/>
      <c r="F3" s="277"/>
      <c r="G3" s="281" t="s">
        <v>1</v>
      </c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7"/>
      <c r="U3" s="277"/>
      <c r="V3" s="277"/>
      <c r="W3" s="277"/>
      <c r="X3" s="277"/>
      <c r="Y3" s="277"/>
      <c r="Z3" s="277"/>
      <c r="AA3" s="277"/>
      <c r="AB3" s="277"/>
      <c r="AC3" s="277"/>
      <c r="AD3" s="277"/>
      <c r="AE3" s="277"/>
      <c r="AF3" s="277"/>
      <c r="AG3" s="277"/>
      <c r="AH3" s="277"/>
      <c r="AI3" s="277"/>
      <c r="AJ3" s="277"/>
      <c r="AK3" s="277"/>
      <c r="AL3" s="277"/>
      <c r="AM3" s="277"/>
      <c r="AN3" s="277"/>
      <c r="AO3" s="277"/>
      <c r="AP3" s="277"/>
      <c r="AQ3" s="277"/>
      <c r="AR3" s="277"/>
      <c r="AS3" s="277"/>
      <c r="AT3" s="277"/>
      <c r="AU3" s="277"/>
      <c r="AV3" s="277"/>
      <c r="AW3" s="277"/>
      <c r="AX3" s="277"/>
      <c r="AY3" s="277"/>
      <c r="AZ3" s="277"/>
      <c r="BA3" s="277"/>
      <c r="BB3" s="277"/>
      <c r="BC3" s="277"/>
      <c r="BD3" s="277"/>
      <c r="BE3" s="277"/>
      <c r="BF3" s="277"/>
      <c r="BG3" s="277"/>
      <c r="BH3" s="277"/>
      <c r="BI3" s="277"/>
      <c r="BJ3" s="277"/>
      <c r="BK3" s="277"/>
      <c r="BL3" s="277"/>
      <c r="BM3" s="277"/>
      <c r="BN3" s="277"/>
      <c r="BO3" s="277"/>
      <c r="BP3" s="277"/>
      <c r="BQ3" s="277"/>
      <c r="BR3" s="277"/>
      <c r="BS3" s="277"/>
      <c r="BT3" s="277"/>
      <c r="BU3" s="277"/>
      <c r="BV3" s="277"/>
      <c r="BW3" s="277"/>
      <c r="BX3" s="277"/>
      <c r="BY3" s="277"/>
      <c r="BZ3" s="277"/>
      <c r="CA3" s="277"/>
      <c r="CB3" s="277"/>
      <c r="CC3" s="277"/>
      <c r="CD3" s="277"/>
      <c r="CE3" s="277"/>
      <c r="CF3" s="277"/>
      <c r="CG3" s="277"/>
      <c r="CH3" s="277"/>
      <c r="CI3" s="277"/>
      <c r="CJ3" s="277"/>
      <c r="CK3" s="277"/>
      <c r="CL3" s="277"/>
      <c r="CM3" s="277"/>
      <c r="CN3" s="277"/>
      <c r="CO3" s="277"/>
      <c r="CP3" s="277"/>
      <c r="CQ3" s="277"/>
      <c r="CR3" s="277"/>
      <c r="CS3" s="277"/>
      <c r="CT3" s="277"/>
      <c r="CU3" s="277"/>
      <c r="CV3" s="277"/>
      <c r="CW3" s="277"/>
      <c r="CX3" s="277"/>
      <c r="CY3" s="277"/>
      <c r="CZ3" s="277"/>
      <c r="DA3" s="277"/>
      <c r="DB3" s="277"/>
      <c r="DC3" s="277"/>
      <c r="DD3" s="277"/>
      <c r="DE3" s="277"/>
      <c r="DF3" s="277"/>
      <c r="DG3" s="277"/>
      <c r="DH3" s="277"/>
      <c r="DI3" s="277"/>
      <c r="DJ3" s="277"/>
      <c r="DK3" s="277"/>
      <c r="DL3" s="277"/>
      <c r="DM3" s="277"/>
      <c r="DN3" s="277"/>
      <c r="DO3" s="277"/>
      <c r="DP3" s="277"/>
      <c r="DQ3" s="277"/>
      <c r="DR3" s="277"/>
      <c r="DS3" s="277"/>
      <c r="DT3" s="277"/>
      <c r="DU3" s="277"/>
      <c r="DV3" s="277"/>
      <c r="DW3" s="277"/>
      <c r="DX3" s="277"/>
      <c r="DY3" s="277"/>
      <c r="DZ3" s="277"/>
      <c r="EA3" s="277"/>
      <c r="EB3" s="277"/>
      <c r="EC3" s="277"/>
      <c r="ED3" s="277"/>
      <c r="EE3" s="277"/>
      <c r="EF3" s="277"/>
      <c r="EG3" s="277"/>
      <c r="EH3" s="277"/>
      <c r="EI3" s="277"/>
      <c r="EJ3" s="277"/>
      <c r="EK3" s="277"/>
      <c r="EL3" s="277"/>
      <c r="EM3" s="277"/>
      <c r="EN3" s="277"/>
      <c r="EO3" s="277"/>
      <c r="EP3" s="277"/>
      <c r="EQ3" s="277"/>
      <c r="ER3" s="277"/>
      <c r="ES3" s="277"/>
      <c r="ET3" s="277"/>
      <c r="EU3" s="277"/>
      <c r="EV3" s="277"/>
      <c r="EW3" s="277"/>
      <c r="EX3" s="277"/>
      <c r="EY3" s="277"/>
      <c r="EZ3" s="277"/>
      <c r="FA3" s="277"/>
      <c r="FB3" s="277"/>
      <c r="FC3" s="277"/>
      <c r="FD3" s="277"/>
      <c r="FE3" s="277"/>
      <c r="FF3" s="277"/>
      <c r="FG3" s="277"/>
      <c r="FH3" s="277"/>
      <c r="FI3" s="277"/>
      <c r="FJ3" s="277"/>
      <c r="FK3" s="277"/>
      <c r="FL3" s="277"/>
      <c r="FM3" s="277"/>
      <c r="FN3" s="277"/>
      <c r="FO3" s="277"/>
      <c r="FP3" s="277"/>
      <c r="FQ3" s="277"/>
      <c r="FR3" s="277"/>
      <c r="FS3" s="277"/>
      <c r="FT3" s="277"/>
      <c r="FU3" s="277"/>
      <c r="FV3" s="277"/>
      <c r="FW3" s="277"/>
      <c r="FX3" s="277"/>
      <c r="FY3" s="277"/>
      <c r="FZ3" s="277"/>
      <c r="GA3" s="277"/>
      <c r="GB3" s="277"/>
      <c r="GC3" s="277"/>
      <c r="GD3" s="277"/>
      <c r="GE3" s="277"/>
      <c r="GF3" s="277"/>
      <c r="GG3" s="277"/>
      <c r="GH3" s="277"/>
      <c r="GI3" s="277"/>
      <c r="GJ3" s="277"/>
      <c r="GK3" s="277"/>
      <c r="GL3" s="277"/>
      <c r="GM3" s="277"/>
      <c r="GN3" s="277"/>
      <c r="GO3" s="277"/>
      <c r="GP3" s="277"/>
      <c r="GQ3" s="277"/>
      <c r="GR3" s="277"/>
      <c r="GS3" s="277"/>
      <c r="GT3" s="277"/>
      <c r="GU3" s="277"/>
      <c r="GV3" s="277"/>
      <c r="GW3" s="277"/>
      <c r="GX3" s="277"/>
      <c r="GY3" s="277"/>
      <c r="GZ3" s="277"/>
      <c r="HA3" s="277"/>
      <c r="HB3" s="277"/>
      <c r="HC3" s="277"/>
      <c r="HD3" s="277"/>
      <c r="HE3" s="277"/>
      <c r="HF3" s="277"/>
      <c r="HG3" s="277"/>
      <c r="HH3" s="277"/>
      <c r="HI3" s="277"/>
      <c r="HJ3" s="277"/>
      <c r="HK3" s="277"/>
      <c r="HL3" s="277"/>
      <c r="HM3" s="277"/>
      <c r="HN3" s="277"/>
      <c r="HO3" s="277"/>
      <c r="HP3" s="277"/>
      <c r="HQ3" s="277"/>
      <c r="HR3" s="277"/>
      <c r="HS3" s="277"/>
      <c r="HT3" s="277"/>
      <c r="HU3" s="277"/>
      <c r="HV3" s="277"/>
      <c r="HW3" s="277"/>
      <c r="HX3" s="277"/>
      <c r="HY3" s="277"/>
      <c r="HZ3" s="277"/>
      <c r="IA3" s="277"/>
      <c r="IB3" s="277"/>
      <c r="IC3" s="277"/>
      <c r="ID3" s="277"/>
      <c r="IE3" s="277"/>
      <c r="IF3" s="277"/>
      <c r="IG3" s="277"/>
      <c r="IH3" s="277"/>
      <c r="II3" s="277"/>
    </row>
    <row r="4" spans="1:243" ht="14.25" customHeight="1">
      <c r="A4" s="384" t="s">
        <v>218</v>
      </c>
      <c r="B4" s="422"/>
      <c r="C4" s="422"/>
      <c r="D4" s="422"/>
      <c r="E4" s="422"/>
      <c r="F4" s="430"/>
      <c r="G4" s="381" t="s">
        <v>219</v>
      </c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277"/>
      <c r="AD4" s="277"/>
      <c r="AE4" s="277"/>
      <c r="AF4" s="277"/>
      <c r="AG4" s="277"/>
      <c r="AH4" s="277"/>
      <c r="AI4" s="277"/>
      <c r="AJ4" s="277"/>
      <c r="AK4" s="277"/>
      <c r="AL4" s="277"/>
      <c r="AM4" s="277"/>
      <c r="AN4" s="277"/>
      <c r="AO4" s="277"/>
      <c r="AP4" s="277"/>
      <c r="AQ4" s="277"/>
      <c r="AR4" s="277"/>
      <c r="AS4" s="277"/>
      <c r="AT4" s="277"/>
      <c r="AU4" s="277"/>
      <c r="AV4" s="277"/>
      <c r="AW4" s="277"/>
      <c r="AX4" s="277"/>
      <c r="AY4" s="277"/>
      <c r="AZ4" s="277"/>
      <c r="BA4" s="277"/>
      <c r="BB4" s="277"/>
      <c r="BC4" s="277"/>
      <c r="BD4" s="277"/>
      <c r="BE4" s="277"/>
      <c r="BF4" s="277"/>
      <c r="BG4" s="277"/>
      <c r="BH4" s="277"/>
      <c r="BI4" s="277"/>
      <c r="BJ4" s="277"/>
      <c r="BK4" s="277"/>
      <c r="BL4" s="277"/>
      <c r="BM4" s="277"/>
      <c r="BN4" s="277"/>
      <c r="BO4" s="277"/>
      <c r="BP4" s="277"/>
      <c r="BQ4" s="277"/>
      <c r="BR4" s="277"/>
      <c r="BS4" s="277"/>
      <c r="BT4" s="277"/>
      <c r="BU4" s="277"/>
      <c r="BV4" s="277"/>
      <c r="BW4" s="277"/>
      <c r="BX4" s="277"/>
      <c r="BY4" s="277"/>
      <c r="BZ4" s="277"/>
      <c r="CA4" s="277"/>
      <c r="CB4" s="277"/>
      <c r="CC4" s="277"/>
      <c r="CD4" s="277"/>
      <c r="CE4" s="277"/>
      <c r="CF4" s="277"/>
      <c r="CG4" s="277"/>
      <c r="CH4" s="277"/>
      <c r="CI4" s="277"/>
      <c r="CJ4" s="277"/>
      <c r="CK4" s="277"/>
      <c r="CL4" s="277"/>
      <c r="CM4" s="277"/>
      <c r="CN4" s="277"/>
      <c r="CO4" s="277"/>
      <c r="CP4" s="277"/>
      <c r="CQ4" s="277"/>
      <c r="CR4" s="277"/>
      <c r="CS4" s="277"/>
      <c r="CT4" s="277"/>
      <c r="CU4" s="277"/>
      <c r="CV4" s="277"/>
      <c r="CW4" s="277"/>
      <c r="CX4" s="277"/>
      <c r="CY4" s="277"/>
      <c r="CZ4" s="277"/>
      <c r="DA4" s="277"/>
      <c r="DB4" s="277"/>
      <c r="DC4" s="277"/>
      <c r="DD4" s="277"/>
      <c r="DE4" s="277"/>
      <c r="DF4" s="277"/>
      <c r="DG4" s="277"/>
      <c r="DH4" s="277"/>
      <c r="DI4" s="277"/>
      <c r="DJ4" s="277"/>
      <c r="DK4" s="277"/>
      <c r="DL4" s="277"/>
      <c r="DM4" s="277"/>
      <c r="DN4" s="277"/>
      <c r="DO4" s="277"/>
      <c r="DP4" s="277"/>
      <c r="DQ4" s="277"/>
      <c r="DR4" s="277"/>
      <c r="DS4" s="277"/>
      <c r="DT4" s="277"/>
      <c r="DU4" s="277"/>
      <c r="DV4" s="277"/>
      <c r="DW4" s="277"/>
      <c r="DX4" s="277"/>
      <c r="DY4" s="277"/>
      <c r="DZ4" s="277"/>
      <c r="EA4" s="277"/>
      <c r="EB4" s="277"/>
      <c r="EC4" s="277"/>
      <c r="ED4" s="277"/>
      <c r="EE4" s="277"/>
      <c r="EF4" s="277"/>
      <c r="EG4" s="277"/>
      <c r="EH4" s="277"/>
      <c r="EI4" s="277"/>
      <c r="EJ4" s="277"/>
      <c r="EK4" s="277"/>
      <c r="EL4" s="277"/>
      <c r="EM4" s="277"/>
      <c r="EN4" s="277"/>
      <c r="EO4" s="277"/>
      <c r="EP4" s="277"/>
      <c r="EQ4" s="277"/>
      <c r="ER4" s="277"/>
      <c r="ES4" s="277"/>
      <c r="ET4" s="277"/>
      <c r="EU4" s="277"/>
      <c r="EV4" s="277"/>
      <c r="EW4" s="277"/>
      <c r="EX4" s="277"/>
      <c r="EY4" s="277"/>
      <c r="EZ4" s="277"/>
      <c r="FA4" s="277"/>
      <c r="FB4" s="277"/>
      <c r="FC4" s="277"/>
      <c r="FD4" s="277"/>
      <c r="FE4" s="277"/>
      <c r="FF4" s="277"/>
      <c r="FG4" s="277"/>
      <c r="FH4" s="277"/>
      <c r="FI4" s="277"/>
      <c r="FJ4" s="277"/>
      <c r="FK4" s="277"/>
      <c r="FL4" s="277"/>
      <c r="FM4" s="277"/>
      <c r="FN4" s="277"/>
      <c r="FO4" s="277"/>
      <c r="FP4" s="277"/>
      <c r="FQ4" s="277"/>
      <c r="FR4" s="277"/>
      <c r="FS4" s="277"/>
      <c r="FT4" s="277"/>
      <c r="FU4" s="277"/>
      <c r="FV4" s="277"/>
      <c r="FW4" s="277"/>
      <c r="FX4" s="277"/>
      <c r="FY4" s="277"/>
      <c r="FZ4" s="277"/>
      <c r="GA4" s="277"/>
      <c r="GB4" s="277"/>
      <c r="GC4" s="277"/>
      <c r="GD4" s="277"/>
      <c r="GE4" s="277"/>
      <c r="GF4" s="277"/>
      <c r="GG4" s="277"/>
      <c r="GH4" s="277"/>
      <c r="GI4" s="277"/>
      <c r="GJ4" s="277"/>
      <c r="GK4" s="277"/>
      <c r="GL4" s="277"/>
      <c r="GM4" s="277"/>
      <c r="GN4" s="277"/>
      <c r="GO4" s="277"/>
      <c r="GP4" s="277"/>
      <c r="GQ4" s="277"/>
      <c r="GR4" s="277"/>
      <c r="GS4" s="277"/>
      <c r="GT4" s="277"/>
      <c r="GU4" s="277"/>
      <c r="GV4" s="277"/>
      <c r="GW4" s="277"/>
      <c r="GX4" s="277"/>
      <c r="GY4" s="277"/>
      <c r="GZ4" s="277"/>
      <c r="HA4" s="277"/>
      <c r="HB4" s="277"/>
      <c r="HC4" s="277"/>
      <c r="HD4" s="277"/>
      <c r="HE4" s="277"/>
      <c r="HF4" s="277"/>
      <c r="HG4" s="277"/>
      <c r="HH4" s="277"/>
      <c r="HI4" s="277"/>
      <c r="HJ4" s="277"/>
      <c r="HK4" s="277"/>
      <c r="HL4" s="277"/>
      <c r="HM4" s="277"/>
      <c r="HN4" s="277"/>
      <c r="HO4" s="277"/>
      <c r="HP4" s="277"/>
      <c r="HQ4" s="277"/>
      <c r="HR4" s="277"/>
      <c r="HS4" s="277"/>
      <c r="HT4" s="277"/>
      <c r="HU4" s="277"/>
      <c r="HV4" s="277"/>
      <c r="HW4" s="277"/>
      <c r="HX4" s="277"/>
      <c r="HY4" s="277"/>
      <c r="HZ4" s="277"/>
      <c r="IA4" s="277"/>
      <c r="IB4" s="277"/>
      <c r="IC4" s="277"/>
      <c r="ID4" s="277"/>
      <c r="IE4" s="277"/>
      <c r="IF4" s="277"/>
      <c r="IG4" s="277"/>
      <c r="IH4" s="277"/>
      <c r="II4" s="277"/>
    </row>
    <row r="5" spans="1:243" ht="14.25" customHeight="1">
      <c r="A5" s="396" t="s">
        <v>46</v>
      </c>
      <c r="B5" s="396"/>
      <c r="C5" s="396"/>
      <c r="D5" s="396" t="s">
        <v>47</v>
      </c>
      <c r="E5" s="396" t="s">
        <v>220</v>
      </c>
      <c r="F5" s="382" t="s">
        <v>274</v>
      </c>
      <c r="G5" s="381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  <c r="AH5" s="277"/>
      <c r="AI5" s="277"/>
      <c r="AJ5" s="277"/>
      <c r="AK5" s="277"/>
      <c r="AL5" s="277"/>
      <c r="AM5" s="277"/>
      <c r="AN5" s="277"/>
      <c r="AO5" s="277"/>
      <c r="AP5" s="277"/>
      <c r="AQ5" s="277"/>
      <c r="AR5" s="277"/>
      <c r="AS5" s="277"/>
      <c r="AT5" s="277"/>
      <c r="AU5" s="277"/>
      <c r="AV5" s="277"/>
      <c r="AW5" s="277"/>
      <c r="AX5" s="277"/>
      <c r="AY5" s="277"/>
      <c r="AZ5" s="277"/>
      <c r="BA5" s="277"/>
      <c r="BB5" s="277"/>
      <c r="BC5" s="277"/>
      <c r="BD5" s="277"/>
      <c r="BE5" s="277"/>
      <c r="BF5" s="277"/>
      <c r="BG5" s="277"/>
      <c r="BH5" s="277"/>
      <c r="BI5" s="277"/>
      <c r="BJ5" s="277"/>
      <c r="BK5" s="277"/>
      <c r="BL5" s="277"/>
      <c r="BM5" s="277"/>
      <c r="BN5" s="277"/>
      <c r="BO5" s="277"/>
      <c r="BP5" s="277"/>
      <c r="BQ5" s="277"/>
      <c r="BR5" s="277"/>
      <c r="BS5" s="277"/>
      <c r="BT5" s="277"/>
      <c r="BU5" s="277"/>
      <c r="BV5" s="277"/>
      <c r="BW5" s="277"/>
      <c r="BX5" s="277"/>
      <c r="BY5" s="277"/>
      <c r="BZ5" s="277"/>
      <c r="CA5" s="277"/>
      <c r="CB5" s="277"/>
      <c r="CC5" s="277"/>
      <c r="CD5" s="277"/>
      <c r="CE5" s="277"/>
      <c r="CF5" s="277"/>
      <c r="CG5" s="277"/>
      <c r="CH5" s="277"/>
      <c r="CI5" s="277"/>
      <c r="CJ5" s="277"/>
      <c r="CK5" s="277"/>
      <c r="CL5" s="277"/>
      <c r="CM5" s="277"/>
      <c r="CN5" s="277"/>
      <c r="CO5" s="277"/>
      <c r="CP5" s="277"/>
      <c r="CQ5" s="277"/>
      <c r="CR5" s="277"/>
      <c r="CS5" s="277"/>
      <c r="CT5" s="277"/>
      <c r="CU5" s="277"/>
      <c r="CV5" s="277"/>
      <c r="CW5" s="277"/>
      <c r="CX5" s="277"/>
      <c r="CY5" s="277"/>
      <c r="CZ5" s="277"/>
      <c r="DA5" s="277"/>
      <c r="DB5" s="277"/>
      <c r="DC5" s="277"/>
      <c r="DD5" s="277"/>
      <c r="DE5" s="277"/>
      <c r="DF5" s="277"/>
      <c r="DG5" s="277"/>
      <c r="DH5" s="277"/>
      <c r="DI5" s="277"/>
      <c r="DJ5" s="277"/>
      <c r="DK5" s="277"/>
      <c r="DL5" s="277"/>
      <c r="DM5" s="277"/>
      <c r="DN5" s="277"/>
      <c r="DO5" s="277"/>
      <c r="DP5" s="277"/>
      <c r="DQ5" s="277"/>
      <c r="DR5" s="277"/>
      <c r="DS5" s="277"/>
      <c r="DT5" s="277"/>
      <c r="DU5" s="277"/>
      <c r="DV5" s="277"/>
      <c r="DW5" s="277"/>
      <c r="DX5" s="277"/>
      <c r="DY5" s="277"/>
      <c r="DZ5" s="277"/>
      <c r="EA5" s="277"/>
      <c r="EB5" s="277"/>
      <c r="EC5" s="277"/>
      <c r="ED5" s="277"/>
      <c r="EE5" s="277"/>
      <c r="EF5" s="277"/>
      <c r="EG5" s="277"/>
      <c r="EH5" s="277"/>
      <c r="EI5" s="277"/>
      <c r="EJ5" s="277"/>
      <c r="EK5" s="277"/>
      <c r="EL5" s="277"/>
      <c r="EM5" s="277"/>
      <c r="EN5" s="277"/>
      <c r="EO5" s="277"/>
      <c r="EP5" s="277"/>
      <c r="EQ5" s="277"/>
      <c r="ER5" s="277"/>
      <c r="ES5" s="277"/>
      <c r="ET5" s="277"/>
      <c r="EU5" s="277"/>
      <c r="EV5" s="277"/>
      <c r="EW5" s="277"/>
      <c r="EX5" s="277"/>
      <c r="EY5" s="277"/>
      <c r="EZ5" s="277"/>
      <c r="FA5" s="277"/>
      <c r="FB5" s="277"/>
      <c r="FC5" s="277"/>
      <c r="FD5" s="277"/>
      <c r="FE5" s="277"/>
      <c r="FF5" s="277"/>
      <c r="FG5" s="277"/>
      <c r="FH5" s="277"/>
      <c r="FI5" s="277"/>
      <c r="FJ5" s="277"/>
      <c r="FK5" s="277"/>
      <c r="FL5" s="277"/>
      <c r="FM5" s="277"/>
      <c r="FN5" s="277"/>
      <c r="FO5" s="277"/>
      <c r="FP5" s="277"/>
      <c r="FQ5" s="277"/>
      <c r="FR5" s="277"/>
      <c r="FS5" s="277"/>
      <c r="FT5" s="277"/>
      <c r="FU5" s="277"/>
      <c r="FV5" s="277"/>
      <c r="FW5" s="277"/>
      <c r="FX5" s="277"/>
      <c r="FY5" s="277"/>
      <c r="FZ5" s="277"/>
      <c r="GA5" s="277"/>
      <c r="GB5" s="277"/>
      <c r="GC5" s="277"/>
      <c r="GD5" s="277"/>
      <c r="GE5" s="277"/>
      <c r="GF5" s="277"/>
      <c r="GG5" s="277"/>
      <c r="GH5" s="277"/>
      <c r="GI5" s="277"/>
      <c r="GJ5" s="277"/>
      <c r="GK5" s="277"/>
      <c r="GL5" s="277"/>
      <c r="GM5" s="277"/>
      <c r="GN5" s="277"/>
      <c r="GO5" s="277"/>
      <c r="GP5" s="277"/>
      <c r="GQ5" s="277"/>
      <c r="GR5" s="277"/>
      <c r="GS5" s="277"/>
      <c r="GT5" s="277"/>
      <c r="GU5" s="277"/>
      <c r="GV5" s="277"/>
      <c r="GW5" s="277"/>
      <c r="GX5" s="277"/>
      <c r="GY5" s="277"/>
      <c r="GZ5" s="277"/>
      <c r="HA5" s="277"/>
      <c r="HB5" s="277"/>
      <c r="HC5" s="277"/>
      <c r="HD5" s="277"/>
      <c r="HE5" s="277"/>
      <c r="HF5" s="277"/>
      <c r="HG5" s="277"/>
      <c r="HH5" s="277"/>
      <c r="HI5" s="277"/>
      <c r="HJ5" s="277"/>
      <c r="HK5" s="277"/>
      <c r="HL5" s="277"/>
      <c r="HM5" s="277"/>
      <c r="HN5" s="277"/>
      <c r="HO5" s="277"/>
      <c r="HP5" s="277"/>
      <c r="HQ5" s="277"/>
      <c r="HR5" s="277"/>
      <c r="HS5" s="277"/>
      <c r="HT5" s="277"/>
      <c r="HU5" s="277"/>
      <c r="HV5" s="277"/>
      <c r="HW5" s="277"/>
      <c r="HX5" s="277"/>
      <c r="HY5" s="277"/>
      <c r="HZ5" s="277"/>
      <c r="IA5" s="277"/>
      <c r="IB5" s="277"/>
      <c r="IC5" s="277"/>
      <c r="ID5" s="277"/>
      <c r="IE5" s="277"/>
      <c r="IF5" s="277"/>
      <c r="IG5" s="277"/>
      <c r="IH5" s="277"/>
      <c r="II5" s="277"/>
    </row>
    <row r="6" spans="1:243" ht="14.25" customHeight="1">
      <c r="A6" s="282" t="s">
        <v>50</v>
      </c>
      <c r="B6" s="283" t="s">
        <v>51</v>
      </c>
      <c r="C6" s="283" t="s">
        <v>52</v>
      </c>
      <c r="D6" s="383"/>
      <c r="E6" s="383"/>
      <c r="F6" s="420"/>
      <c r="G6" s="382"/>
      <c r="H6" s="277"/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7"/>
      <c r="AD6" s="277"/>
      <c r="AE6" s="277"/>
      <c r="AF6" s="277"/>
      <c r="AG6" s="277"/>
      <c r="AH6" s="277"/>
      <c r="AI6" s="277"/>
      <c r="AJ6" s="277"/>
      <c r="AK6" s="277"/>
      <c r="AL6" s="277"/>
      <c r="AM6" s="277"/>
      <c r="AN6" s="277"/>
      <c r="AO6" s="277"/>
      <c r="AP6" s="277"/>
      <c r="AQ6" s="277"/>
      <c r="AR6" s="277"/>
      <c r="AS6" s="277"/>
      <c r="AT6" s="277"/>
      <c r="AU6" s="277"/>
      <c r="AV6" s="277"/>
      <c r="AW6" s="277"/>
      <c r="AX6" s="277"/>
      <c r="AY6" s="277"/>
      <c r="AZ6" s="277"/>
      <c r="BA6" s="277"/>
      <c r="BB6" s="277"/>
      <c r="BC6" s="277"/>
      <c r="BD6" s="277"/>
      <c r="BE6" s="277"/>
      <c r="BF6" s="277"/>
      <c r="BG6" s="277"/>
      <c r="BH6" s="277"/>
      <c r="BI6" s="277"/>
      <c r="BJ6" s="277"/>
      <c r="BK6" s="277"/>
      <c r="BL6" s="277"/>
      <c r="BM6" s="277"/>
      <c r="BN6" s="277"/>
      <c r="BO6" s="277"/>
      <c r="BP6" s="277"/>
      <c r="BQ6" s="277"/>
      <c r="BR6" s="277"/>
      <c r="BS6" s="277"/>
      <c r="BT6" s="277"/>
      <c r="BU6" s="277"/>
      <c r="BV6" s="277"/>
      <c r="BW6" s="277"/>
      <c r="BX6" s="277"/>
      <c r="BY6" s="277"/>
      <c r="BZ6" s="277"/>
      <c r="CA6" s="277"/>
      <c r="CB6" s="277"/>
      <c r="CC6" s="277"/>
      <c r="CD6" s="277"/>
      <c r="CE6" s="277"/>
      <c r="CF6" s="277"/>
      <c r="CG6" s="277"/>
      <c r="CH6" s="277"/>
      <c r="CI6" s="277"/>
      <c r="CJ6" s="277"/>
      <c r="CK6" s="277"/>
      <c r="CL6" s="277"/>
      <c r="CM6" s="277"/>
      <c r="CN6" s="277"/>
      <c r="CO6" s="277"/>
      <c r="CP6" s="277"/>
      <c r="CQ6" s="277"/>
      <c r="CR6" s="277"/>
      <c r="CS6" s="277"/>
      <c r="CT6" s="277"/>
      <c r="CU6" s="277"/>
      <c r="CV6" s="277"/>
      <c r="CW6" s="277"/>
      <c r="CX6" s="277"/>
      <c r="CY6" s="277"/>
      <c r="CZ6" s="277"/>
      <c r="DA6" s="277"/>
      <c r="DB6" s="277"/>
      <c r="DC6" s="277"/>
      <c r="DD6" s="277"/>
      <c r="DE6" s="277"/>
      <c r="DF6" s="277"/>
      <c r="DG6" s="277"/>
      <c r="DH6" s="277"/>
      <c r="DI6" s="277"/>
      <c r="DJ6" s="277"/>
      <c r="DK6" s="277"/>
      <c r="DL6" s="277"/>
      <c r="DM6" s="277"/>
      <c r="DN6" s="277"/>
      <c r="DO6" s="277"/>
      <c r="DP6" s="277"/>
      <c r="DQ6" s="277"/>
      <c r="DR6" s="277"/>
      <c r="DS6" s="277"/>
      <c r="DT6" s="277"/>
      <c r="DU6" s="277"/>
      <c r="DV6" s="277"/>
      <c r="DW6" s="277"/>
      <c r="DX6" s="277"/>
      <c r="DY6" s="277"/>
      <c r="DZ6" s="277"/>
      <c r="EA6" s="277"/>
      <c r="EB6" s="277"/>
      <c r="EC6" s="277"/>
      <c r="ED6" s="277"/>
      <c r="EE6" s="277"/>
      <c r="EF6" s="277"/>
      <c r="EG6" s="277"/>
      <c r="EH6" s="277"/>
      <c r="EI6" s="277"/>
      <c r="EJ6" s="277"/>
      <c r="EK6" s="277"/>
      <c r="EL6" s="277"/>
      <c r="EM6" s="277"/>
      <c r="EN6" s="277"/>
      <c r="EO6" s="277"/>
      <c r="EP6" s="277"/>
      <c r="EQ6" s="277"/>
      <c r="ER6" s="277"/>
      <c r="ES6" s="277"/>
      <c r="ET6" s="277"/>
      <c r="EU6" s="277"/>
      <c r="EV6" s="277"/>
      <c r="EW6" s="277"/>
      <c r="EX6" s="277"/>
      <c r="EY6" s="277"/>
      <c r="EZ6" s="277"/>
      <c r="FA6" s="277"/>
      <c r="FB6" s="277"/>
      <c r="FC6" s="277"/>
      <c r="FD6" s="277"/>
      <c r="FE6" s="277"/>
      <c r="FF6" s="277"/>
      <c r="FG6" s="277"/>
      <c r="FH6" s="277"/>
      <c r="FI6" s="277"/>
      <c r="FJ6" s="277"/>
      <c r="FK6" s="277"/>
      <c r="FL6" s="277"/>
      <c r="FM6" s="277"/>
      <c r="FN6" s="277"/>
      <c r="FO6" s="277"/>
      <c r="FP6" s="277"/>
      <c r="FQ6" s="277"/>
      <c r="FR6" s="277"/>
      <c r="FS6" s="277"/>
      <c r="FT6" s="277"/>
      <c r="FU6" s="277"/>
      <c r="FV6" s="277"/>
      <c r="FW6" s="277"/>
      <c r="FX6" s="277"/>
      <c r="FY6" s="277"/>
      <c r="FZ6" s="277"/>
      <c r="GA6" s="277"/>
      <c r="GB6" s="277"/>
      <c r="GC6" s="277"/>
      <c r="GD6" s="277"/>
      <c r="GE6" s="277"/>
      <c r="GF6" s="277"/>
      <c r="GG6" s="277"/>
      <c r="GH6" s="277"/>
      <c r="GI6" s="277"/>
      <c r="GJ6" s="277"/>
      <c r="GK6" s="277"/>
      <c r="GL6" s="277"/>
      <c r="GM6" s="277"/>
      <c r="GN6" s="277"/>
      <c r="GO6" s="277"/>
      <c r="GP6" s="277"/>
      <c r="GQ6" s="277"/>
      <c r="GR6" s="277"/>
      <c r="GS6" s="277"/>
      <c r="GT6" s="277"/>
      <c r="GU6" s="277"/>
      <c r="GV6" s="277"/>
      <c r="GW6" s="277"/>
      <c r="GX6" s="277"/>
      <c r="GY6" s="277"/>
      <c r="GZ6" s="277"/>
      <c r="HA6" s="277"/>
      <c r="HB6" s="277"/>
      <c r="HC6" s="277"/>
      <c r="HD6" s="277"/>
      <c r="HE6" s="277"/>
      <c r="HF6" s="277"/>
      <c r="HG6" s="277"/>
      <c r="HH6" s="277"/>
      <c r="HI6" s="277"/>
      <c r="HJ6" s="277"/>
      <c r="HK6" s="277"/>
      <c r="HL6" s="277"/>
      <c r="HM6" s="277"/>
      <c r="HN6" s="277"/>
      <c r="HO6" s="277"/>
      <c r="HP6" s="277"/>
      <c r="HQ6" s="277"/>
      <c r="HR6" s="277"/>
      <c r="HS6" s="277"/>
      <c r="HT6" s="277"/>
      <c r="HU6" s="277"/>
      <c r="HV6" s="277"/>
      <c r="HW6" s="277"/>
      <c r="HX6" s="277"/>
      <c r="HY6" s="277"/>
      <c r="HZ6" s="277"/>
      <c r="IA6" s="277"/>
      <c r="IB6" s="277"/>
      <c r="IC6" s="277"/>
      <c r="ID6" s="277"/>
      <c r="IE6" s="277"/>
      <c r="IF6" s="277"/>
      <c r="IG6" s="277"/>
      <c r="IH6" s="277"/>
      <c r="II6" s="277"/>
    </row>
    <row r="7" spans="1:243" s="276" customFormat="1" ht="14.25" customHeight="1">
      <c r="A7" s="284"/>
      <c r="B7" s="284"/>
      <c r="C7" s="284"/>
      <c r="D7" s="284"/>
      <c r="E7" s="284" t="s">
        <v>45</v>
      </c>
      <c r="F7" s="284"/>
      <c r="G7" s="285">
        <f>G8</f>
        <v>58609350</v>
      </c>
      <c r="H7" s="277"/>
      <c r="I7" s="277"/>
      <c r="J7" s="277"/>
      <c r="K7" s="277"/>
      <c r="L7" s="277"/>
      <c r="M7" s="277"/>
      <c r="N7" s="277"/>
      <c r="O7" s="277"/>
      <c r="P7" s="277"/>
      <c r="Q7" s="277"/>
      <c r="R7" s="277"/>
      <c r="S7" s="277"/>
      <c r="T7" s="277"/>
      <c r="U7" s="277"/>
      <c r="V7" s="277"/>
      <c r="W7" s="277"/>
      <c r="X7" s="277"/>
      <c r="Y7" s="277"/>
      <c r="Z7" s="277"/>
      <c r="AA7" s="277"/>
      <c r="AB7" s="277"/>
      <c r="AC7" s="277"/>
      <c r="AD7" s="277"/>
      <c r="AE7" s="277"/>
      <c r="AF7" s="277"/>
      <c r="AG7" s="277"/>
      <c r="AH7" s="277"/>
      <c r="AI7" s="277"/>
      <c r="AJ7" s="277"/>
      <c r="AK7" s="277"/>
      <c r="AL7" s="277"/>
      <c r="AM7" s="277"/>
      <c r="AN7" s="277"/>
      <c r="AO7" s="277"/>
      <c r="AP7" s="277"/>
      <c r="AQ7" s="277"/>
      <c r="AR7" s="277"/>
      <c r="AS7" s="277"/>
      <c r="AT7" s="277"/>
      <c r="AU7" s="277"/>
      <c r="AV7" s="277"/>
      <c r="AW7" s="277"/>
      <c r="AX7" s="277"/>
      <c r="AY7" s="277"/>
      <c r="AZ7" s="277"/>
      <c r="BA7" s="277"/>
      <c r="BB7" s="277"/>
      <c r="BC7" s="277"/>
      <c r="BD7" s="277"/>
      <c r="BE7" s="277"/>
      <c r="BF7" s="277"/>
      <c r="BG7" s="277"/>
      <c r="BH7" s="277"/>
      <c r="BI7" s="277"/>
      <c r="BJ7" s="277"/>
      <c r="BK7" s="277"/>
      <c r="BL7" s="277"/>
      <c r="BM7" s="277"/>
      <c r="BN7" s="277"/>
      <c r="BO7" s="277"/>
      <c r="BP7" s="277"/>
      <c r="BQ7" s="277"/>
      <c r="BR7" s="277"/>
      <c r="BS7" s="277"/>
      <c r="BT7" s="277"/>
      <c r="BU7" s="277"/>
      <c r="BV7" s="277"/>
      <c r="BW7" s="277"/>
      <c r="BX7" s="277"/>
      <c r="BY7" s="277"/>
      <c r="BZ7" s="277"/>
      <c r="CA7" s="277"/>
      <c r="CB7" s="277"/>
      <c r="CC7" s="277"/>
      <c r="CD7" s="277"/>
      <c r="CE7" s="277"/>
      <c r="CF7" s="277"/>
      <c r="CG7" s="277"/>
      <c r="CH7" s="277"/>
      <c r="CI7" s="277"/>
      <c r="CJ7" s="277"/>
      <c r="CK7" s="277"/>
      <c r="CL7" s="277"/>
      <c r="CM7" s="277"/>
      <c r="CN7" s="277"/>
      <c r="CO7" s="277"/>
      <c r="CP7" s="277"/>
      <c r="CQ7" s="277"/>
      <c r="CR7" s="277"/>
      <c r="CS7" s="277"/>
      <c r="CT7" s="277"/>
      <c r="CU7" s="277"/>
      <c r="CV7" s="277"/>
      <c r="CW7" s="277"/>
      <c r="CX7" s="277"/>
      <c r="CY7" s="277"/>
      <c r="CZ7" s="277"/>
      <c r="DA7" s="277"/>
      <c r="DB7" s="277"/>
      <c r="DC7" s="277"/>
      <c r="DD7" s="277"/>
      <c r="DE7" s="277"/>
      <c r="DF7" s="277"/>
      <c r="DG7" s="277"/>
      <c r="DH7" s="277"/>
      <c r="DI7" s="277"/>
      <c r="DJ7" s="277"/>
      <c r="DK7" s="277"/>
      <c r="DL7" s="277"/>
      <c r="DM7" s="277"/>
      <c r="DN7" s="277"/>
      <c r="DO7" s="277"/>
      <c r="DP7" s="277"/>
      <c r="DQ7" s="277"/>
      <c r="DR7" s="277"/>
      <c r="DS7" s="277"/>
      <c r="DT7" s="277"/>
      <c r="DU7" s="277"/>
      <c r="DV7" s="277"/>
      <c r="DW7" s="277"/>
      <c r="DX7" s="277"/>
      <c r="DY7" s="277"/>
      <c r="DZ7" s="277"/>
      <c r="EA7" s="277"/>
      <c r="EB7" s="277"/>
      <c r="EC7" s="277"/>
      <c r="ED7" s="277"/>
      <c r="EE7" s="277"/>
      <c r="EF7" s="277"/>
      <c r="EG7" s="277"/>
      <c r="EH7" s="277"/>
      <c r="EI7" s="277"/>
      <c r="EJ7" s="277"/>
      <c r="EK7" s="277"/>
      <c r="EL7" s="277"/>
      <c r="EM7" s="277"/>
      <c r="EN7" s="277"/>
      <c r="EO7" s="277"/>
      <c r="EP7" s="277"/>
      <c r="EQ7" s="277"/>
      <c r="ER7" s="277"/>
      <c r="ES7" s="277"/>
      <c r="ET7" s="277"/>
      <c r="EU7" s="277"/>
      <c r="EV7" s="277"/>
      <c r="EW7" s="277"/>
      <c r="EX7" s="277"/>
      <c r="EY7" s="277"/>
      <c r="EZ7" s="277"/>
      <c r="FA7" s="277"/>
      <c r="FB7" s="277"/>
      <c r="FC7" s="277"/>
      <c r="FD7" s="277"/>
      <c r="FE7" s="277"/>
      <c r="FF7" s="277"/>
      <c r="FG7" s="277"/>
      <c r="FH7" s="277"/>
      <c r="FI7" s="277"/>
      <c r="FJ7" s="277"/>
      <c r="FK7" s="277"/>
      <c r="FL7" s="277"/>
      <c r="FM7" s="277"/>
      <c r="FN7" s="277"/>
      <c r="FO7" s="277"/>
      <c r="FP7" s="277"/>
      <c r="FQ7" s="277"/>
      <c r="FR7" s="277"/>
      <c r="FS7" s="277"/>
      <c r="FT7" s="277"/>
      <c r="FU7" s="277"/>
      <c r="FV7" s="277"/>
      <c r="FW7" s="277"/>
      <c r="FX7" s="277"/>
      <c r="FY7" s="277"/>
      <c r="FZ7" s="277"/>
      <c r="GA7" s="277"/>
      <c r="GB7" s="277"/>
      <c r="GC7" s="277"/>
      <c r="GD7" s="277"/>
      <c r="GE7" s="277"/>
      <c r="GF7" s="277"/>
      <c r="GG7" s="277"/>
      <c r="GH7" s="277"/>
      <c r="GI7" s="277"/>
      <c r="GJ7" s="277"/>
      <c r="GK7" s="277"/>
      <c r="GL7" s="277"/>
      <c r="GM7" s="277"/>
      <c r="GN7" s="277"/>
      <c r="GO7" s="277"/>
      <c r="GP7" s="277"/>
      <c r="GQ7" s="277"/>
      <c r="GR7" s="277"/>
      <c r="GS7" s="277"/>
      <c r="GT7" s="277"/>
      <c r="GU7" s="277"/>
      <c r="GV7" s="277"/>
      <c r="GW7" s="277"/>
      <c r="GX7" s="277"/>
      <c r="GY7" s="277"/>
      <c r="GZ7" s="277"/>
      <c r="HA7" s="277"/>
      <c r="HB7" s="277"/>
      <c r="HC7" s="277"/>
      <c r="HD7" s="277"/>
      <c r="HE7" s="277"/>
      <c r="HF7" s="277"/>
      <c r="HG7" s="277"/>
      <c r="HH7" s="277"/>
      <c r="HI7" s="277"/>
      <c r="HJ7" s="277"/>
      <c r="HK7" s="277"/>
      <c r="HL7" s="277"/>
      <c r="HM7" s="277"/>
      <c r="HN7" s="277"/>
      <c r="HO7" s="277"/>
      <c r="HP7" s="277"/>
      <c r="HQ7" s="277"/>
      <c r="HR7" s="277"/>
      <c r="HS7" s="277"/>
      <c r="HT7" s="277"/>
      <c r="HU7" s="277"/>
      <c r="HV7" s="277"/>
      <c r="HW7" s="277"/>
      <c r="HX7" s="277"/>
      <c r="HY7" s="277"/>
      <c r="HZ7" s="277"/>
      <c r="IA7" s="277"/>
      <c r="IB7" s="277"/>
      <c r="IC7" s="277"/>
      <c r="ID7" s="277"/>
      <c r="IE7" s="277"/>
      <c r="IF7" s="277"/>
      <c r="IG7" s="277"/>
      <c r="IH7" s="277"/>
      <c r="II7" s="277"/>
    </row>
    <row r="8" spans="1:243" ht="14.25" customHeight="1">
      <c r="A8" s="284"/>
      <c r="B8" s="284"/>
      <c r="C8" s="284"/>
      <c r="D8" s="284" t="s">
        <v>314</v>
      </c>
      <c r="E8" s="284" t="s">
        <v>432</v>
      </c>
      <c r="F8" s="284"/>
      <c r="G8" s="285">
        <f>G9+G28+G31+G33+G35+G37+G39+G41</f>
        <v>58609350</v>
      </c>
      <c r="H8" s="277"/>
      <c r="I8" s="277"/>
      <c r="J8" s="277"/>
      <c r="K8" s="277"/>
      <c r="L8" s="277"/>
      <c r="M8" s="277"/>
      <c r="N8" s="277"/>
      <c r="O8" s="277"/>
      <c r="P8" s="277"/>
      <c r="Q8" s="277"/>
      <c r="R8" s="277"/>
      <c r="S8" s="277"/>
      <c r="T8" s="277"/>
      <c r="U8" s="277"/>
      <c r="V8" s="277"/>
      <c r="W8" s="277"/>
      <c r="X8" s="277"/>
      <c r="Y8" s="277"/>
      <c r="Z8" s="277"/>
      <c r="AA8" s="277"/>
      <c r="AB8" s="277"/>
      <c r="AC8" s="277"/>
      <c r="AD8" s="277"/>
      <c r="AE8" s="277"/>
      <c r="AF8" s="277"/>
      <c r="AG8" s="277"/>
      <c r="AH8" s="277"/>
      <c r="AI8" s="277"/>
      <c r="AJ8" s="277"/>
      <c r="AK8" s="277"/>
      <c r="AL8" s="277"/>
      <c r="AM8" s="277"/>
      <c r="AN8" s="277"/>
      <c r="AO8" s="277"/>
      <c r="AP8" s="277"/>
      <c r="AQ8" s="277"/>
      <c r="AR8" s="277"/>
      <c r="AS8" s="277"/>
      <c r="AT8" s="277"/>
      <c r="AU8" s="277"/>
      <c r="AV8" s="277"/>
      <c r="AW8" s="277"/>
      <c r="AX8" s="277"/>
      <c r="AY8" s="277"/>
      <c r="AZ8" s="277"/>
      <c r="BA8" s="277"/>
      <c r="BB8" s="277"/>
      <c r="BC8" s="277"/>
      <c r="BD8" s="277"/>
      <c r="BE8" s="277"/>
      <c r="BF8" s="277"/>
      <c r="BG8" s="277"/>
      <c r="BH8" s="277"/>
      <c r="BI8" s="277"/>
      <c r="BJ8" s="277"/>
      <c r="BK8" s="277"/>
      <c r="BL8" s="277"/>
      <c r="BM8" s="277"/>
      <c r="BN8" s="277"/>
      <c r="BO8" s="277"/>
      <c r="BP8" s="277"/>
      <c r="BQ8" s="277"/>
      <c r="BR8" s="277"/>
      <c r="BS8" s="277"/>
      <c r="BT8" s="277"/>
      <c r="BU8" s="277"/>
      <c r="BV8" s="277"/>
      <c r="BW8" s="277"/>
      <c r="BX8" s="277"/>
      <c r="BY8" s="277"/>
      <c r="BZ8" s="277"/>
      <c r="CA8" s="277"/>
      <c r="CB8" s="277"/>
      <c r="CC8" s="277"/>
      <c r="CD8" s="277"/>
      <c r="CE8" s="277"/>
      <c r="CF8" s="277"/>
      <c r="CG8" s="277"/>
      <c r="CH8" s="277"/>
      <c r="CI8" s="277"/>
      <c r="CJ8" s="277"/>
      <c r="CK8" s="277"/>
      <c r="CL8" s="277"/>
      <c r="CM8" s="277"/>
      <c r="CN8" s="277"/>
      <c r="CO8" s="277"/>
      <c r="CP8" s="277"/>
      <c r="CQ8" s="277"/>
      <c r="CR8" s="277"/>
      <c r="CS8" s="277"/>
      <c r="CT8" s="277"/>
      <c r="CU8" s="277"/>
      <c r="CV8" s="277"/>
      <c r="CW8" s="277"/>
      <c r="CX8" s="277"/>
      <c r="CY8" s="277"/>
      <c r="CZ8" s="277"/>
      <c r="DA8" s="277"/>
      <c r="DB8" s="277"/>
      <c r="DC8" s="277"/>
      <c r="DD8" s="277"/>
      <c r="DE8" s="277"/>
      <c r="DF8" s="277"/>
      <c r="DG8" s="277"/>
      <c r="DH8" s="277"/>
      <c r="DI8" s="277"/>
      <c r="DJ8" s="277"/>
      <c r="DK8" s="277"/>
      <c r="DL8" s="277"/>
      <c r="DM8" s="277"/>
      <c r="DN8" s="277"/>
      <c r="DO8" s="277"/>
      <c r="DP8" s="277"/>
      <c r="DQ8" s="277"/>
      <c r="DR8" s="277"/>
      <c r="DS8" s="277"/>
      <c r="DT8" s="277"/>
      <c r="DU8" s="277"/>
      <c r="DV8" s="277"/>
      <c r="DW8" s="277"/>
      <c r="DX8" s="277"/>
      <c r="DY8" s="277"/>
      <c r="DZ8" s="277"/>
      <c r="EA8" s="277"/>
      <c r="EB8" s="277"/>
      <c r="EC8" s="277"/>
      <c r="ED8" s="277"/>
      <c r="EE8" s="277"/>
      <c r="EF8" s="277"/>
      <c r="EG8" s="277"/>
      <c r="EH8" s="277"/>
      <c r="EI8" s="277"/>
      <c r="EJ8" s="277"/>
      <c r="EK8" s="277"/>
      <c r="EL8" s="277"/>
      <c r="EM8" s="277"/>
      <c r="EN8" s="277"/>
      <c r="EO8" s="277"/>
      <c r="EP8" s="277"/>
      <c r="EQ8" s="277"/>
      <c r="ER8" s="277"/>
      <c r="ES8" s="277"/>
      <c r="ET8" s="277"/>
      <c r="EU8" s="277"/>
      <c r="EV8" s="277"/>
      <c r="EW8" s="277"/>
      <c r="EX8" s="277"/>
      <c r="EY8" s="277"/>
      <c r="EZ8" s="277"/>
      <c r="FA8" s="277"/>
      <c r="FB8" s="277"/>
      <c r="FC8" s="277"/>
      <c r="FD8" s="277"/>
      <c r="FE8" s="277"/>
      <c r="FF8" s="277"/>
      <c r="FG8" s="277"/>
      <c r="FH8" s="277"/>
      <c r="FI8" s="277"/>
      <c r="FJ8" s="277"/>
      <c r="FK8" s="277"/>
      <c r="FL8" s="277"/>
      <c r="FM8" s="277"/>
      <c r="FN8" s="277"/>
      <c r="FO8" s="277"/>
      <c r="FP8" s="277"/>
      <c r="FQ8" s="277"/>
      <c r="FR8" s="277"/>
      <c r="FS8" s="277"/>
      <c r="FT8" s="277"/>
      <c r="FU8" s="277"/>
      <c r="FV8" s="277"/>
      <c r="FW8" s="277"/>
      <c r="FX8" s="277"/>
      <c r="FY8" s="277"/>
      <c r="FZ8" s="277"/>
      <c r="GA8" s="277"/>
      <c r="GB8" s="277"/>
      <c r="GC8" s="277"/>
      <c r="GD8" s="277"/>
      <c r="GE8" s="277"/>
      <c r="GF8" s="277"/>
      <c r="GG8" s="277"/>
      <c r="GH8" s="277"/>
      <c r="GI8" s="277"/>
      <c r="GJ8" s="277"/>
      <c r="GK8" s="277"/>
      <c r="GL8" s="277"/>
      <c r="GM8" s="277"/>
      <c r="GN8" s="277"/>
      <c r="GO8" s="277"/>
      <c r="GP8" s="277"/>
      <c r="GQ8" s="277"/>
      <c r="GR8" s="277"/>
      <c r="GS8" s="277"/>
      <c r="GT8" s="277"/>
      <c r="GU8" s="277"/>
      <c r="GV8" s="277"/>
      <c r="GW8" s="277"/>
      <c r="GX8" s="277"/>
      <c r="GY8" s="277"/>
      <c r="GZ8" s="277"/>
      <c r="HA8" s="277"/>
      <c r="HB8" s="277"/>
      <c r="HC8" s="277"/>
      <c r="HD8" s="277"/>
      <c r="HE8" s="277"/>
      <c r="HF8" s="277"/>
      <c r="HG8" s="277"/>
      <c r="HH8" s="277"/>
      <c r="HI8" s="277"/>
      <c r="HJ8" s="277"/>
      <c r="HK8" s="277"/>
      <c r="HL8" s="277"/>
      <c r="HM8" s="277"/>
      <c r="HN8" s="277"/>
      <c r="HO8" s="277"/>
      <c r="HP8" s="277"/>
      <c r="HQ8" s="277"/>
      <c r="HR8" s="277"/>
      <c r="HS8" s="277"/>
      <c r="HT8" s="277"/>
      <c r="HU8" s="277"/>
      <c r="HV8" s="277"/>
      <c r="HW8" s="277"/>
      <c r="HX8" s="277"/>
      <c r="HY8" s="277"/>
      <c r="HZ8" s="277"/>
      <c r="IA8" s="277"/>
      <c r="IB8" s="277"/>
      <c r="IC8" s="277"/>
      <c r="ID8" s="277"/>
      <c r="IE8" s="277"/>
      <c r="IF8" s="277"/>
      <c r="IG8" s="277"/>
      <c r="IH8" s="277"/>
      <c r="II8" s="277"/>
    </row>
    <row r="9" spans="1:243" ht="14.25" customHeight="1">
      <c r="A9" s="284"/>
      <c r="B9" s="284"/>
      <c r="C9" s="284"/>
      <c r="D9" s="284" t="s">
        <v>433</v>
      </c>
      <c r="E9" s="284" t="s">
        <v>434</v>
      </c>
      <c r="F9" s="284"/>
      <c r="G9" s="285">
        <f>SUM(G10:G27)</f>
        <v>57233100</v>
      </c>
      <c r="H9" s="277"/>
      <c r="I9" s="277"/>
      <c r="J9" s="277"/>
      <c r="K9" s="277"/>
      <c r="L9" s="277"/>
      <c r="M9" s="277"/>
      <c r="N9" s="277"/>
      <c r="O9" s="277"/>
      <c r="P9" s="277"/>
      <c r="Q9" s="277"/>
      <c r="R9" s="277"/>
      <c r="S9" s="277"/>
      <c r="T9" s="277"/>
      <c r="U9" s="277"/>
      <c r="V9" s="277"/>
      <c r="W9" s="277"/>
      <c r="X9" s="277"/>
      <c r="Y9" s="277"/>
      <c r="Z9" s="277"/>
      <c r="AA9" s="277"/>
      <c r="AB9" s="277"/>
      <c r="AC9" s="277"/>
      <c r="AD9" s="277"/>
      <c r="AE9" s="277"/>
      <c r="AF9" s="277"/>
      <c r="AG9" s="277"/>
      <c r="AH9" s="277"/>
      <c r="AI9" s="277"/>
      <c r="AJ9" s="277"/>
      <c r="AK9" s="277"/>
      <c r="AL9" s="277"/>
      <c r="AM9" s="277"/>
      <c r="AN9" s="277"/>
      <c r="AO9" s="277"/>
      <c r="AP9" s="277"/>
      <c r="AQ9" s="277"/>
      <c r="AR9" s="277"/>
      <c r="AS9" s="277"/>
      <c r="AT9" s="277"/>
      <c r="AU9" s="277"/>
      <c r="AV9" s="277"/>
      <c r="AW9" s="277"/>
      <c r="AX9" s="277"/>
      <c r="AY9" s="277"/>
      <c r="AZ9" s="277"/>
      <c r="BA9" s="277"/>
      <c r="BB9" s="277"/>
      <c r="BC9" s="277"/>
      <c r="BD9" s="277"/>
      <c r="BE9" s="277"/>
      <c r="BF9" s="277"/>
      <c r="BG9" s="277"/>
      <c r="BH9" s="277"/>
      <c r="BI9" s="277"/>
      <c r="BJ9" s="277"/>
      <c r="BK9" s="277"/>
      <c r="BL9" s="277"/>
      <c r="BM9" s="277"/>
      <c r="BN9" s="277"/>
      <c r="BO9" s="277"/>
      <c r="BP9" s="277"/>
      <c r="BQ9" s="277"/>
      <c r="BR9" s="277"/>
      <c r="BS9" s="277"/>
      <c r="BT9" s="277"/>
      <c r="BU9" s="277"/>
      <c r="BV9" s="277"/>
      <c r="BW9" s="277"/>
      <c r="BX9" s="277"/>
      <c r="BY9" s="277"/>
      <c r="BZ9" s="277"/>
      <c r="CA9" s="277"/>
      <c r="CB9" s="277"/>
      <c r="CC9" s="277"/>
      <c r="CD9" s="277"/>
      <c r="CE9" s="277"/>
      <c r="CF9" s="277"/>
      <c r="CG9" s="277"/>
      <c r="CH9" s="277"/>
      <c r="CI9" s="277"/>
      <c r="CJ9" s="277"/>
      <c r="CK9" s="277"/>
      <c r="CL9" s="277"/>
      <c r="CM9" s="277"/>
      <c r="CN9" s="277"/>
      <c r="CO9" s="277"/>
      <c r="CP9" s="277"/>
      <c r="CQ9" s="277"/>
      <c r="CR9" s="277"/>
      <c r="CS9" s="277"/>
      <c r="CT9" s="277"/>
      <c r="CU9" s="277"/>
      <c r="CV9" s="277"/>
      <c r="CW9" s="277"/>
      <c r="CX9" s="277"/>
      <c r="CY9" s="277"/>
      <c r="CZ9" s="277"/>
      <c r="DA9" s="277"/>
      <c r="DB9" s="277"/>
      <c r="DC9" s="277"/>
      <c r="DD9" s="277"/>
      <c r="DE9" s="277"/>
      <c r="DF9" s="277"/>
      <c r="DG9" s="277"/>
      <c r="DH9" s="277"/>
      <c r="DI9" s="277"/>
      <c r="DJ9" s="277"/>
      <c r="DK9" s="277"/>
      <c r="DL9" s="277"/>
      <c r="DM9" s="277"/>
      <c r="DN9" s="277"/>
      <c r="DO9" s="277"/>
      <c r="DP9" s="277"/>
      <c r="DQ9" s="277"/>
      <c r="DR9" s="277"/>
      <c r="DS9" s="277"/>
      <c r="DT9" s="277"/>
      <c r="DU9" s="277"/>
      <c r="DV9" s="277"/>
      <c r="DW9" s="277"/>
      <c r="DX9" s="277"/>
      <c r="DY9" s="277"/>
      <c r="DZ9" s="277"/>
      <c r="EA9" s="277"/>
      <c r="EB9" s="277"/>
      <c r="EC9" s="277"/>
      <c r="ED9" s="277"/>
      <c r="EE9" s="277"/>
      <c r="EF9" s="277"/>
      <c r="EG9" s="277"/>
      <c r="EH9" s="277"/>
      <c r="EI9" s="277"/>
      <c r="EJ9" s="277"/>
      <c r="EK9" s="277"/>
      <c r="EL9" s="277"/>
      <c r="EM9" s="277"/>
      <c r="EN9" s="277"/>
      <c r="EO9" s="277"/>
      <c r="EP9" s="277"/>
      <c r="EQ9" s="277"/>
      <c r="ER9" s="277"/>
      <c r="ES9" s="277"/>
      <c r="ET9" s="277"/>
      <c r="EU9" s="277"/>
      <c r="EV9" s="277"/>
      <c r="EW9" s="277"/>
      <c r="EX9" s="277"/>
      <c r="EY9" s="277"/>
      <c r="EZ9" s="277"/>
      <c r="FA9" s="277"/>
      <c r="FB9" s="277"/>
      <c r="FC9" s="277"/>
      <c r="FD9" s="277"/>
      <c r="FE9" s="277"/>
      <c r="FF9" s="277"/>
      <c r="FG9" s="277"/>
      <c r="FH9" s="277"/>
      <c r="FI9" s="277"/>
      <c r="FJ9" s="277"/>
      <c r="FK9" s="277"/>
      <c r="FL9" s="277"/>
      <c r="FM9" s="277"/>
      <c r="FN9" s="277"/>
      <c r="FO9" s="277"/>
      <c r="FP9" s="277"/>
      <c r="FQ9" s="277"/>
      <c r="FR9" s="277"/>
      <c r="FS9" s="277"/>
      <c r="FT9" s="277"/>
      <c r="FU9" s="277"/>
      <c r="FV9" s="277"/>
      <c r="FW9" s="277"/>
      <c r="FX9" s="277"/>
      <c r="FY9" s="277"/>
      <c r="FZ9" s="277"/>
      <c r="GA9" s="277"/>
      <c r="GB9" s="277"/>
      <c r="GC9" s="277"/>
      <c r="GD9" s="277"/>
      <c r="GE9" s="277"/>
      <c r="GF9" s="277"/>
      <c r="GG9" s="277"/>
      <c r="GH9" s="277"/>
      <c r="GI9" s="277"/>
      <c r="GJ9" s="277"/>
      <c r="GK9" s="277"/>
      <c r="GL9" s="277"/>
      <c r="GM9" s="277"/>
      <c r="GN9" s="277"/>
      <c r="GO9" s="277"/>
      <c r="GP9" s="277"/>
      <c r="GQ9" s="277"/>
      <c r="GR9" s="277"/>
      <c r="GS9" s="277"/>
      <c r="GT9" s="277"/>
      <c r="GU9" s="277"/>
      <c r="GV9" s="277"/>
      <c r="GW9" s="277"/>
      <c r="GX9" s="277"/>
      <c r="GY9" s="277"/>
      <c r="GZ9" s="277"/>
      <c r="HA9" s="277"/>
      <c r="HB9" s="277"/>
      <c r="HC9" s="277"/>
      <c r="HD9" s="277"/>
      <c r="HE9" s="277"/>
      <c r="HF9" s="277"/>
      <c r="HG9" s="277"/>
      <c r="HH9" s="277"/>
      <c r="HI9" s="277"/>
      <c r="HJ9" s="277"/>
      <c r="HK9" s="277"/>
      <c r="HL9" s="277"/>
      <c r="HM9" s="277"/>
      <c r="HN9" s="277"/>
      <c r="HO9" s="277"/>
      <c r="HP9" s="277"/>
      <c r="HQ9" s="277"/>
      <c r="HR9" s="277"/>
      <c r="HS9" s="277"/>
      <c r="HT9" s="277"/>
      <c r="HU9" s="277"/>
      <c r="HV9" s="277"/>
      <c r="HW9" s="277"/>
      <c r="HX9" s="277"/>
      <c r="HY9" s="277"/>
      <c r="HZ9" s="277"/>
      <c r="IA9" s="277"/>
      <c r="IB9" s="277"/>
      <c r="IC9" s="277"/>
      <c r="ID9" s="277"/>
      <c r="IE9" s="277"/>
      <c r="IF9" s="277"/>
      <c r="IG9" s="277"/>
      <c r="IH9" s="277"/>
      <c r="II9" s="277"/>
    </row>
    <row r="10" spans="1:243" ht="14.25" customHeight="1">
      <c r="A10" s="284" t="s">
        <v>435</v>
      </c>
      <c r="B10" s="284" t="s">
        <v>277</v>
      </c>
      <c r="C10" s="284" t="s">
        <v>290</v>
      </c>
      <c r="D10" s="284" t="s">
        <v>436</v>
      </c>
      <c r="E10" s="284" t="s">
        <v>687</v>
      </c>
      <c r="F10" s="284" t="s">
        <v>419</v>
      </c>
      <c r="G10" s="285">
        <v>446250</v>
      </c>
      <c r="H10" s="277"/>
      <c r="I10" s="277"/>
      <c r="J10" s="277"/>
      <c r="K10" s="277"/>
      <c r="L10" s="277"/>
      <c r="M10" s="277"/>
      <c r="N10" s="277"/>
      <c r="O10" s="277"/>
      <c r="P10" s="277"/>
      <c r="Q10" s="277"/>
      <c r="R10" s="277"/>
      <c r="S10" s="277"/>
      <c r="T10" s="277"/>
      <c r="U10" s="277"/>
      <c r="V10" s="277"/>
      <c r="W10" s="277"/>
      <c r="X10" s="277"/>
      <c r="Y10" s="277"/>
      <c r="Z10" s="277"/>
      <c r="AA10" s="277"/>
      <c r="AB10" s="277"/>
      <c r="AC10" s="277"/>
      <c r="AD10" s="277"/>
      <c r="AE10" s="277"/>
      <c r="AF10" s="277"/>
      <c r="AG10" s="277"/>
      <c r="AH10" s="277"/>
      <c r="AI10" s="277"/>
      <c r="AJ10" s="277"/>
      <c r="AK10" s="277"/>
      <c r="AL10" s="277"/>
      <c r="AM10" s="277"/>
      <c r="AN10" s="277"/>
      <c r="AO10" s="277"/>
      <c r="AP10" s="277"/>
      <c r="AQ10" s="277"/>
      <c r="AR10" s="277"/>
      <c r="AS10" s="277"/>
      <c r="AT10" s="277"/>
      <c r="AU10" s="277"/>
      <c r="AV10" s="277"/>
      <c r="AW10" s="277"/>
      <c r="AX10" s="277"/>
      <c r="AY10" s="277"/>
      <c r="AZ10" s="277"/>
      <c r="BA10" s="277"/>
      <c r="BB10" s="277"/>
      <c r="BC10" s="277"/>
      <c r="BD10" s="277"/>
      <c r="BE10" s="277"/>
      <c r="BF10" s="277"/>
      <c r="BG10" s="277"/>
      <c r="BH10" s="277"/>
      <c r="BI10" s="277"/>
      <c r="BJ10" s="277"/>
      <c r="BK10" s="277"/>
      <c r="BL10" s="277"/>
      <c r="BM10" s="277"/>
      <c r="BN10" s="277"/>
      <c r="BO10" s="277"/>
      <c r="BP10" s="277"/>
      <c r="BQ10" s="277"/>
      <c r="BR10" s="277"/>
      <c r="BS10" s="277"/>
      <c r="BT10" s="277"/>
      <c r="BU10" s="277"/>
      <c r="BV10" s="277"/>
      <c r="BW10" s="277"/>
      <c r="BX10" s="277"/>
      <c r="BY10" s="277"/>
      <c r="BZ10" s="277"/>
      <c r="CA10" s="277"/>
      <c r="CB10" s="277"/>
      <c r="CC10" s="277"/>
      <c r="CD10" s="277"/>
      <c r="CE10" s="277"/>
      <c r="CF10" s="277"/>
      <c r="CG10" s="277"/>
      <c r="CH10" s="277"/>
      <c r="CI10" s="277"/>
      <c r="CJ10" s="277"/>
      <c r="CK10" s="277"/>
      <c r="CL10" s="277"/>
      <c r="CM10" s="277"/>
      <c r="CN10" s="277"/>
      <c r="CO10" s="277"/>
      <c r="CP10" s="277"/>
      <c r="CQ10" s="277"/>
      <c r="CR10" s="277"/>
      <c r="CS10" s="277"/>
      <c r="CT10" s="277"/>
      <c r="CU10" s="277"/>
      <c r="CV10" s="277"/>
      <c r="CW10" s="277"/>
      <c r="CX10" s="277"/>
      <c r="CY10" s="277"/>
      <c r="CZ10" s="277"/>
      <c r="DA10" s="277"/>
      <c r="DB10" s="277"/>
      <c r="DC10" s="277"/>
      <c r="DD10" s="277"/>
      <c r="DE10" s="277"/>
      <c r="DF10" s="277"/>
      <c r="DG10" s="277"/>
      <c r="DH10" s="277"/>
      <c r="DI10" s="277"/>
      <c r="DJ10" s="277"/>
      <c r="DK10" s="277"/>
      <c r="DL10" s="277"/>
      <c r="DM10" s="277"/>
      <c r="DN10" s="277"/>
      <c r="DO10" s="277"/>
      <c r="DP10" s="277"/>
      <c r="DQ10" s="277"/>
      <c r="DR10" s="277"/>
      <c r="DS10" s="277"/>
      <c r="DT10" s="277"/>
      <c r="DU10" s="277"/>
      <c r="DV10" s="277"/>
      <c r="DW10" s="277"/>
      <c r="DX10" s="277"/>
      <c r="DY10" s="277"/>
      <c r="DZ10" s="277"/>
      <c r="EA10" s="277"/>
      <c r="EB10" s="277"/>
      <c r="EC10" s="277"/>
      <c r="ED10" s="277"/>
      <c r="EE10" s="277"/>
      <c r="EF10" s="277"/>
      <c r="EG10" s="277"/>
      <c r="EH10" s="277"/>
      <c r="EI10" s="277"/>
      <c r="EJ10" s="277"/>
      <c r="EK10" s="277"/>
      <c r="EL10" s="277"/>
      <c r="EM10" s="277"/>
      <c r="EN10" s="277"/>
      <c r="EO10" s="277"/>
      <c r="EP10" s="277"/>
      <c r="EQ10" s="277"/>
      <c r="ER10" s="277"/>
      <c r="ES10" s="277"/>
      <c r="ET10" s="277"/>
      <c r="EU10" s="277"/>
      <c r="EV10" s="277"/>
      <c r="EW10" s="277"/>
      <c r="EX10" s="277"/>
      <c r="EY10" s="277"/>
      <c r="EZ10" s="277"/>
      <c r="FA10" s="277"/>
      <c r="FB10" s="277"/>
      <c r="FC10" s="277"/>
      <c r="FD10" s="277"/>
      <c r="FE10" s="277"/>
      <c r="FF10" s="277"/>
      <c r="FG10" s="277"/>
      <c r="FH10" s="277"/>
      <c r="FI10" s="277"/>
      <c r="FJ10" s="277"/>
      <c r="FK10" s="277"/>
      <c r="FL10" s="277"/>
      <c r="FM10" s="277"/>
      <c r="FN10" s="277"/>
      <c r="FO10" s="277"/>
      <c r="FP10" s="277"/>
      <c r="FQ10" s="277"/>
      <c r="FR10" s="277"/>
      <c r="FS10" s="277"/>
      <c r="FT10" s="277"/>
      <c r="FU10" s="277"/>
      <c r="FV10" s="277"/>
      <c r="FW10" s="277"/>
      <c r="FX10" s="277"/>
      <c r="FY10" s="277"/>
      <c r="FZ10" s="277"/>
      <c r="GA10" s="277"/>
      <c r="GB10" s="277"/>
      <c r="GC10" s="277"/>
      <c r="GD10" s="277"/>
      <c r="GE10" s="277"/>
      <c r="GF10" s="277"/>
      <c r="GG10" s="277"/>
      <c r="GH10" s="277"/>
      <c r="GI10" s="277"/>
      <c r="GJ10" s="277"/>
      <c r="GK10" s="277"/>
      <c r="GL10" s="277"/>
      <c r="GM10" s="277"/>
      <c r="GN10" s="277"/>
      <c r="GO10" s="277"/>
      <c r="GP10" s="277"/>
      <c r="GQ10" s="277"/>
      <c r="GR10" s="277"/>
      <c r="GS10" s="277"/>
      <c r="GT10" s="277"/>
      <c r="GU10" s="277"/>
      <c r="GV10" s="277"/>
      <c r="GW10" s="277"/>
      <c r="GX10" s="277"/>
      <c r="GY10" s="277"/>
      <c r="GZ10" s="277"/>
      <c r="HA10" s="277"/>
      <c r="HB10" s="277"/>
      <c r="HC10" s="277"/>
      <c r="HD10" s="277"/>
      <c r="HE10" s="277"/>
      <c r="HF10" s="277"/>
      <c r="HG10" s="277"/>
      <c r="HH10" s="277"/>
      <c r="HI10" s="277"/>
      <c r="HJ10" s="277"/>
      <c r="HK10" s="277"/>
      <c r="HL10" s="277"/>
      <c r="HM10" s="277"/>
      <c r="HN10" s="277"/>
      <c r="HO10" s="277"/>
      <c r="HP10" s="277"/>
      <c r="HQ10" s="277"/>
      <c r="HR10" s="277"/>
      <c r="HS10" s="277"/>
      <c r="HT10" s="277"/>
      <c r="HU10" s="277"/>
      <c r="HV10" s="277"/>
      <c r="HW10" s="277"/>
      <c r="HX10" s="277"/>
      <c r="HY10" s="277"/>
      <c r="HZ10" s="277"/>
      <c r="IA10" s="277"/>
      <c r="IB10" s="277"/>
      <c r="IC10" s="277"/>
      <c r="ID10" s="277"/>
      <c r="IE10" s="277"/>
      <c r="IF10" s="277"/>
      <c r="IG10" s="277"/>
      <c r="IH10" s="277"/>
      <c r="II10" s="277"/>
    </row>
    <row r="11" spans="1:243" ht="14.25" customHeight="1">
      <c r="A11" s="284" t="s">
        <v>435</v>
      </c>
      <c r="B11" s="284" t="s">
        <v>277</v>
      </c>
      <c r="C11" s="284" t="s">
        <v>290</v>
      </c>
      <c r="D11" s="284" t="s">
        <v>436</v>
      </c>
      <c r="E11" s="284" t="s">
        <v>688</v>
      </c>
      <c r="F11" s="284" t="s">
        <v>419</v>
      </c>
      <c r="G11" s="285">
        <v>100000</v>
      </c>
      <c r="H11" s="277"/>
      <c r="I11" s="277"/>
      <c r="J11" s="277"/>
      <c r="K11" s="277"/>
      <c r="L11" s="277"/>
      <c r="M11" s="277"/>
      <c r="N11" s="277"/>
      <c r="O11" s="277"/>
      <c r="P11" s="277"/>
      <c r="Q11" s="277"/>
      <c r="R11" s="277"/>
      <c r="S11" s="277"/>
      <c r="T11" s="277"/>
      <c r="U11" s="277"/>
      <c r="V11" s="277"/>
      <c r="W11" s="277"/>
      <c r="X11" s="277"/>
      <c r="Y11" s="277"/>
      <c r="Z11" s="277"/>
      <c r="AA11" s="277"/>
      <c r="AB11" s="277"/>
      <c r="AC11" s="277"/>
      <c r="AD11" s="277"/>
      <c r="AE11" s="277"/>
      <c r="AF11" s="277"/>
      <c r="AG11" s="277"/>
      <c r="AH11" s="277"/>
      <c r="AI11" s="277"/>
      <c r="AJ11" s="277"/>
      <c r="AK11" s="277"/>
      <c r="AL11" s="277"/>
      <c r="AM11" s="277"/>
      <c r="AN11" s="277"/>
      <c r="AO11" s="277"/>
      <c r="AP11" s="277"/>
      <c r="AQ11" s="277"/>
      <c r="AR11" s="277"/>
      <c r="AS11" s="277"/>
      <c r="AT11" s="277"/>
      <c r="AU11" s="277"/>
      <c r="AV11" s="277"/>
      <c r="AW11" s="277"/>
      <c r="AX11" s="277"/>
      <c r="AY11" s="277"/>
      <c r="AZ11" s="277"/>
      <c r="BA11" s="277"/>
      <c r="BB11" s="277"/>
      <c r="BC11" s="277"/>
      <c r="BD11" s="277"/>
      <c r="BE11" s="277"/>
      <c r="BF11" s="277"/>
      <c r="BG11" s="277"/>
      <c r="BH11" s="277"/>
      <c r="BI11" s="277"/>
      <c r="BJ11" s="277"/>
      <c r="BK11" s="277"/>
      <c r="BL11" s="277"/>
      <c r="BM11" s="277"/>
      <c r="BN11" s="277"/>
      <c r="BO11" s="277"/>
      <c r="BP11" s="277"/>
      <c r="BQ11" s="277"/>
      <c r="BR11" s="277"/>
      <c r="BS11" s="277"/>
      <c r="BT11" s="277"/>
      <c r="BU11" s="277"/>
      <c r="BV11" s="277"/>
      <c r="BW11" s="277"/>
      <c r="BX11" s="277"/>
      <c r="BY11" s="277"/>
      <c r="BZ11" s="277"/>
      <c r="CA11" s="277"/>
      <c r="CB11" s="277"/>
      <c r="CC11" s="277"/>
      <c r="CD11" s="277"/>
      <c r="CE11" s="277"/>
      <c r="CF11" s="277"/>
      <c r="CG11" s="277"/>
      <c r="CH11" s="277"/>
      <c r="CI11" s="277"/>
      <c r="CJ11" s="277"/>
      <c r="CK11" s="277"/>
      <c r="CL11" s="277"/>
      <c r="CM11" s="277"/>
      <c r="CN11" s="277"/>
      <c r="CO11" s="277"/>
      <c r="CP11" s="277"/>
      <c r="CQ11" s="277"/>
      <c r="CR11" s="277"/>
      <c r="CS11" s="277"/>
      <c r="CT11" s="277"/>
      <c r="CU11" s="277"/>
      <c r="CV11" s="277"/>
      <c r="CW11" s="277"/>
      <c r="CX11" s="277"/>
      <c r="CY11" s="277"/>
      <c r="CZ11" s="277"/>
      <c r="DA11" s="277"/>
      <c r="DB11" s="277"/>
      <c r="DC11" s="277"/>
      <c r="DD11" s="277"/>
      <c r="DE11" s="277"/>
      <c r="DF11" s="277"/>
      <c r="DG11" s="277"/>
      <c r="DH11" s="277"/>
      <c r="DI11" s="277"/>
      <c r="DJ11" s="277"/>
      <c r="DK11" s="277"/>
      <c r="DL11" s="277"/>
      <c r="DM11" s="277"/>
      <c r="DN11" s="277"/>
      <c r="DO11" s="277"/>
      <c r="DP11" s="277"/>
      <c r="DQ11" s="277"/>
      <c r="DR11" s="277"/>
      <c r="DS11" s="277"/>
      <c r="DT11" s="277"/>
      <c r="DU11" s="277"/>
      <c r="DV11" s="277"/>
      <c r="DW11" s="277"/>
      <c r="DX11" s="277"/>
      <c r="DY11" s="277"/>
      <c r="DZ11" s="277"/>
      <c r="EA11" s="277"/>
      <c r="EB11" s="277"/>
      <c r="EC11" s="277"/>
      <c r="ED11" s="277"/>
      <c r="EE11" s="277"/>
      <c r="EF11" s="277"/>
      <c r="EG11" s="277"/>
      <c r="EH11" s="277"/>
      <c r="EI11" s="277"/>
      <c r="EJ11" s="277"/>
      <c r="EK11" s="277"/>
      <c r="EL11" s="277"/>
      <c r="EM11" s="277"/>
      <c r="EN11" s="277"/>
      <c r="EO11" s="277"/>
      <c r="EP11" s="277"/>
      <c r="EQ11" s="277"/>
      <c r="ER11" s="277"/>
      <c r="ES11" s="277"/>
      <c r="ET11" s="277"/>
      <c r="EU11" s="277"/>
      <c r="EV11" s="277"/>
      <c r="EW11" s="277"/>
      <c r="EX11" s="277"/>
      <c r="EY11" s="277"/>
      <c r="EZ11" s="277"/>
      <c r="FA11" s="277"/>
      <c r="FB11" s="277"/>
      <c r="FC11" s="277"/>
      <c r="FD11" s="277"/>
      <c r="FE11" s="277"/>
      <c r="FF11" s="277"/>
      <c r="FG11" s="277"/>
      <c r="FH11" s="277"/>
      <c r="FI11" s="277"/>
      <c r="FJ11" s="277"/>
      <c r="FK11" s="277"/>
      <c r="FL11" s="277"/>
      <c r="FM11" s="277"/>
      <c r="FN11" s="277"/>
      <c r="FO11" s="277"/>
      <c r="FP11" s="277"/>
      <c r="FQ11" s="277"/>
      <c r="FR11" s="277"/>
      <c r="FS11" s="277"/>
      <c r="FT11" s="277"/>
      <c r="FU11" s="277"/>
      <c r="FV11" s="277"/>
      <c r="FW11" s="277"/>
      <c r="FX11" s="277"/>
      <c r="FY11" s="277"/>
      <c r="FZ11" s="277"/>
      <c r="GA11" s="277"/>
      <c r="GB11" s="277"/>
      <c r="GC11" s="277"/>
      <c r="GD11" s="277"/>
      <c r="GE11" s="277"/>
      <c r="GF11" s="277"/>
      <c r="GG11" s="277"/>
      <c r="GH11" s="277"/>
      <c r="GI11" s="277"/>
      <c r="GJ11" s="277"/>
      <c r="GK11" s="277"/>
      <c r="GL11" s="277"/>
      <c r="GM11" s="277"/>
      <c r="GN11" s="277"/>
      <c r="GO11" s="277"/>
      <c r="GP11" s="277"/>
      <c r="GQ11" s="277"/>
      <c r="GR11" s="277"/>
      <c r="GS11" s="277"/>
      <c r="GT11" s="277"/>
      <c r="GU11" s="277"/>
      <c r="GV11" s="277"/>
      <c r="GW11" s="277"/>
      <c r="GX11" s="277"/>
      <c r="GY11" s="277"/>
      <c r="GZ11" s="277"/>
      <c r="HA11" s="277"/>
      <c r="HB11" s="277"/>
      <c r="HC11" s="277"/>
      <c r="HD11" s="277"/>
      <c r="HE11" s="277"/>
      <c r="HF11" s="277"/>
      <c r="HG11" s="277"/>
      <c r="HH11" s="277"/>
      <c r="HI11" s="277"/>
      <c r="HJ11" s="277"/>
      <c r="HK11" s="277"/>
      <c r="HL11" s="277"/>
      <c r="HM11" s="277"/>
      <c r="HN11" s="277"/>
      <c r="HO11" s="277"/>
      <c r="HP11" s="277"/>
      <c r="HQ11" s="277"/>
      <c r="HR11" s="277"/>
      <c r="HS11" s="277"/>
      <c r="HT11" s="277"/>
      <c r="HU11" s="277"/>
      <c r="HV11" s="277"/>
      <c r="HW11" s="277"/>
      <c r="HX11" s="277"/>
      <c r="HY11" s="277"/>
      <c r="HZ11" s="277"/>
      <c r="IA11" s="277"/>
      <c r="IB11" s="277"/>
      <c r="IC11" s="277"/>
      <c r="ID11" s="277"/>
      <c r="IE11" s="277"/>
      <c r="IF11" s="277"/>
      <c r="IG11" s="277"/>
      <c r="IH11" s="277"/>
      <c r="II11" s="277"/>
    </row>
    <row r="12" spans="1:243" ht="14.25" customHeight="1">
      <c r="A12" s="284" t="s">
        <v>435</v>
      </c>
      <c r="B12" s="284" t="s">
        <v>290</v>
      </c>
      <c r="C12" s="284" t="s">
        <v>290</v>
      </c>
      <c r="D12" s="284" t="s">
        <v>436</v>
      </c>
      <c r="E12" s="284" t="s">
        <v>689</v>
      </c>
      <c r="F12" s="284" t="s">
        <v>690</v>
      </c>
      <c r="G12" s="285">
        <v>5260000</v>
      </c>
      <c r="H12" s="277"/>
      <c r="I12" s="277"/>
      <c r="J12" s="277"/>
      <c r="K12" s="277"/>
      <c r="L12" s="277"/>
      <c r="M12" s="277"/>
      <c r="N12" s="277"/>
      <c r="O12" s="277"/>
      <c r="P12" s="277"/>
      <c r="Q12" s="277"/>
      <c r="R12" s="277"/>
      <c r="S12" s="277"/>
      <c r="T12" s="277"/>
      <c r="U12" s="277"/>
      <c r="V12" s="277"/>
      <c r="W12" s="277"/>
      <c r="X12" s="277"/>
      <c r="Y12" s="277"/>
      <c r="Z12" s="277"/>
      <c r="AA12" s="277"/>
      <c r="AB12" s="277"/>
      <c r="AC12" s="277"/>
      <c r="AD12" s="277"/>
      <c r="AE12" s="277"/>
      <c r="AF12" s="277"/>
      <c r="AG12" s="277"/>
      <c r="AH12" s="277"/>
      <c r="AI12" s="277"/>
      <c r="AJ12" s="277"/>
      <c r="AK12" s="277"/>
      <c r="AL12" s="277"/>
      <c r="AM12" s="277"/>
      <c r="AN12" s="277"/>
      <c r="AO12" s="277"/>
      <c r="AP12" s="277"/>
      <c r="AQ12" s="277"/>
      <c r="AR12" s="277"/>
      <c r="AS12" s="277"/>
      <c r="AT12" s="277"/>
      <c r="AU12" s="277"/>
      <c r="AV12" s="277"/>
      <c r="AW12" s="277"/>
      <c r="AX12" s="277"/>
      <c r="AY12" s="277"/>
      <c r="AZ12" s="277"/>
      <c r="BA12" s="277"/>
      <c r="BB12" s="277"/>
      <c r="BC12" s="277"/>
      <c r="BD12" s="277"/>
      <c r="BE12" s="277"/>
      <c r="BF12" s="277"/>
      <c r="BG12" s="277"/>
      <c r="BH12" s="277"/>
      <c r="BI12" s="277"/>
      <c r="BJ12" s="277"/>
      <c r="BK12" s="277"/>
      <c r="BL12" s="277"/>
      <c r="BM12" s="277"/>
      <c r="BN12" s="277"/>
      <c r="BO12" s="277"/>
      <c r="BP12" s="277"/>
      <c r="BQ12" s="277"/>
      <c r="BR12" s="277"/>
      <c r="BS12" s="277"/>
      <c r="BT12" s="277"/>
      <c r="BU12" s="277"/>
      <c r="BV12" s="277"/>
      <c r="BW12" s="277"/>
      <c r="BX12" s="277"/>
      <c r="BY12" s="277"/>
      <c r="BZ12" s="277"/>
      <c r="CA12" s="277"/>
      <c r="CB12" s="277"/>
      <c r="CC12" s="277"/>
      <c r="CD12" s="277"/>
      <c r="CE12" s="277"/>
      <c r="CF12" s="277"/>
      <c r="CG12" s="277"/>
      <c r="CH12" s="277"/>
      <c r="CI12" s="277"/>
      <c r="CJ12" s="277"/>
      <c r="CK12" s="277"/>
      <c r="CL12" s="277"/>
      <c r="CM12" s="277"/>
      <c r="CN12" s="277"/>
      <c r="CO12" s="277"/>
      <c r="CP12" s="277"/>
      <c r="CQ12" s="277"/>
      <c r="CR12" s="277"/>
      <c r="CS12" s="277"/>
      <c r="CT12" s="277"/>
      <c r="CU12" s="277"/>
      <c r="CV12" s="277"/>
      <c r="CW12" s="277"/>
      <c r="CX12" s="277"/>
      <c r="CY12" s="277"/>
      <c r="CZ12" s="277"/>
      <c r="DA12" s="277"/>
      <c r="DB12" s="277"/>
      <c r="DC12" s="277"/>
      <c r="DD12" s="277"/>
      <c r="DE12" s="277"/>
      <c r="DF12" s="277"/>
      <c r="DG12" s="277"/>
      <c r="DH12" s="277"/>
      <c r="DI12" s="277"/>
      <c r="DJ12" s="277"/>
      <c r="DK12" s="277"/>
      <c r="DL12" s="277"/>
      <c r="DM12" s="277"/>
      <c r="DN12" s="277"/>
      <c r="DO12" s="277"/>
      <c r="DP12" s="277"/>
      <c r="DQ12" s="277"/>
      <c r="DR12" s="277"/>
      <c r="DS12" s="277"/>
      <c r="DT12" s="277"/>
      <c r="DU12" s="277"/>
      <c r="DV12" s="277"/>
      <c r="DW12" s="277"/>
      <c r="DX12" s="277"/>
      <c r="DY12" s="277"/>
      <c r="DZ12" s="277"/>
      <c r="EA12" s="277"/>
      <c r="EB12" s="277"/>
      <c r="EC12" s="277"/>
      <c r="ED12" s="277"/>
      <c r="EE12" s="277"/>
      <c r="EF12" s="277"/>
      <c r="EG12" s="277"/>
      <c r="EH12" s="277"/>
      <c r="EI12" s="277"/>
      <c r="EJ12" s="277"/>
      <c r="EK12" s="277"/>
      <c r="EL12" s="277"/>
      <c r="EM12" s="277"/>
      <c r="EN12" s="277"/>
      <c r="EO12" s="277"/>
      <c r="EP12" s="277"/>
      <c r="EQ12" s="277"/>
      <c r="ER12" s="277"/>
      <c r="ES12" s="277"/>
      <c r="ET12" s="277"/>
      <c r="EU12" s="277"/>
      <c r="EV12" s="277"/>
      <c r="EW12" s="277"/>
      <c r="EX12" s="277"/>
      <c r="EY12" s="277"/>
      <c r="EZ12" s="277"/>
      <c r="FA12" s="277"/>
      <c r="FB12" s="277"/>
      <c r="FC12" s="277"/>
      <c r="FD12" s="277"/>
      <c r="FE12" s="277"/>
      <c r="FF12" s="277"/>
      <c r="FG12" s="277"/>
      <c r="FH12" s="277"/>
      <c r="FI12" s="277"/>
      <c r="FJ12" s="277"/>
      <c r="FK12" s="277"/>
      <c r="FL12" s="277"/>
      <c r="FM12" s="277"/>
      <c r="FN12" s="277"/>
      <c r="FO12" s="277"/>
      <c r="FP12" s="277"/>
      <c r="FQ12" s="277"/>
      <c r="FR12" s="277"/>
      <c r="FS12" s="277"/>
      <c r="FT12" s="277"/>
      <c r="FU12" s="277"/>
      <c r="FV12" s="277"/>
      <c r="FW12" s="277"/>
      <c r="FX12" s="277"/>
      <c r="FY12" s="277"/>
      <c r="FZ12" s="277"/>
      <c r="GA12" s="277"/>
      <c r="GB12" s="277"/>
      <c r="GC12" s="277"/>
      <c r="GD12" s="277"/>
      <c r="GE12" s="277"/>
      <c r="GF12" s="277"/>
      <c r="GG12" s="277"/>
      <c r="GH12" s="277"/>
      <c r="GI12" s="277"/>
      <c r="GJ12" s="277"/>
      <c r="GK12" s="277"/>
      <c r="GL12" s="277"/>
      <c r="GM12" s="277"/>
      <c r="GN12" s="277"/>
      <c r="GO12" s="277"/>
      <c r="GP12" s="277"/>
      <c r="GQ12" s="277"/>
      <c r="GR12" s="277"/>
      <c r="GS12" s="277"/>
      <c r="GT12" s="277"/>
      <c r="GU12" s="277"/>
      <c r="GV12" s="277"/>
      <c r="GW12" s="277"/>
      <c r="GX12" s="277"/>
      <c r="GY12" s="277"/>
      <c r="GZ12" s="277"/>
      <c r="HA12" s="277"/>
      <c r="HB12" s="277"/>
      <c r="HC12" s="277"/>
      <c r="HD12" s="277"/>
      <c r="HE12" s="277"/>
      <c r="HF12" s="277"/>
      <c r="HG12" s="277"/>
      <c r="HH12" s="277"/>
      <c r="HI12" s="277"/>
      <c r="HJ12" s="277"/>
      <c r="HK12" s="277"/>
      <c r="HL12" s="277"/>
      <c r="HM12" s="277"/>
      <c r="HN12" s="277"/>
      <c r="HO12" s="277"/>
      <c r="HP12" s="277"/>
      <c r="HQ12" s="277"/>
      <c r="HR12" s="277"/>
      <c r="HS12" s="277"/>
      <c r="HT12" s="277"/>
      <c r="HU12" s="277"/>
      <c r="HV12" s="277"/>
      <c r="HW12" s="277"/>
      <c r="HX12" s="277"/>
      <c r="HY12" s="277"/>
      <c r="HZ12" s="277"/>
      <c r="IA12" s="277"/>
      <c r="IB12" s="277"/>
      <c r="IC12" s="277"/>
      <c r="ID12" s="277"/>
      <c r="IE12" s="277"/>
      <c r="IF12" s="277"/>
      <c r="IG12" s="277"/>
      <c r="IH12" s="277"/>
      <c r="II12" s="277"/>
    </row>
    <row r="13" spans="1:243" ht="14.25" customHeight="1">
      <c r="A13" s="284" t="s">
        <v>435</v>
      </c>
      <c r="B13" s="284" t="s">
        <v>290</v>
      </c>
      <c r="C13" s="284" t="s">
        <v>281</v>
      </c>
      <c r="D13" s="284" t="s">
        <v>436</v>
      </c>
      <c r="E13" s="284" t="s">
        <v>691</v>
      </c>
      <c r="F13" s="284" t="s">
        <v>356</v>
      </c>
      <c r="G13" s="285">
        <v>1979000</v>
      </c>
      <c r="H13" s="277"/>
      <c r="I13" s="277"/>
      <c r="J13" s="277"/>
      <c r="K13" s="277"/>
      <c r="L13" s="277"/>
      <c r="M13" s="277"/>
      <c r="N13" s="277"/>
      <c r="O13" s="277"/>
      <c r="P13" s="277"/>
      <c r="Q13" s="277"/>
      <c r="R13" s="277"/>
      <c r="S13" s="277"/>
      <c r="T13" s="277"/>
      <c r="U13" s="277"/>
      <c r="V13" s="277"/>
      <c r="W13" s="277"/>
      <c r="X13" s="277"/>
      <c r="Y13" s="277"/>
      <c r="Z13" s="277"/>
      <c r="AA13" s="277"/>
      <c r="AB13" s="277"/>
      <c r="AC13" s="277"/>
      <c r="AD13" s="277"/>
      <c r="AE13" s="277"/>
      <c r="AF13" s="277"/>
      <c r="AG13" s="277"/>
      <c r="AH13" s="277"/>
      <c r="AI13" s="277"/>
      <c r="AJ13" s="277"/>
      <c r="AK13" s="277"/>
      <c r="AL13" s="277"/>
      <c r="AM13" s="277"/>
      <c r="AN13" s="277"/>
      <c r="AO13" s="277"/>
      <c r="AP13" s="277"/>
      <c r="AQ13" s="277"/>
      <c r="AR13" s="277"/>
      <c r="AS13" s="277"/>
      <c r="AT13" s="277"/>
      <c r="AU13" s="277"/>
      <c r="AV13" s="277"/>
      <c r="AW13" s="277"/>
      <c r="AX13" s="277"/>
      <c r="AY13" s="277"/>
      <c r="AZ13" s="277"/>
      <c r="BA13" s="277"/>
      <c r="BB13" s="277"/>
      <c r="BC13" s="277"/>
      <c r="BD13" s="277"/>
      <c r="BE13" s="277"/>
      <c r="BF13" s="277"/>
      <c r="BG13" s="277"/>
      <c r="BH13" s="277"/>
      <c r="BI13" s="277"/>
      <c r="BJ13" s="277"/>
      <c r="BK13" s="277"/>
      <c r="BL13" s="277"/>
      <c r="BM13" s="277"/>
      <c r="BN13" s="277"/>
      <c r="BO13" s="277"/>
      <c r="BP13" s="277"/>
      <c r="BQ13" s="277"/>
      <c r="BR13" s="277"/>
      <c r="BS13" s="277"/>
      <c r="BT13" s="277"/>
      <c r="BU13" s="277"/>
      <c r="BV13" s="277"/>
      <c r="BW13" s="277"/>
      <c r="BX13" s="277"/>
      <c r="BY13" s="277"/>
      <c r="BZ13" s="277"/>
      <c r="CA13" s="277"/>
      <c r="CB13" s="277"/>
      <c r="CC13" s="277"/>
      <c r="CD13" s="277"/>
      <c r="CE13" s="277"/>
      <c r="CF13" s="277"/>
      <c r="CG13" s="277"/>
      <c r="CH13" s="277"/>
      <c r="CI13" s="277"/>
      <c r="CJ13" s="277"/>
      <c r="CK13" s="277"/>
      <c r="CL13" s="277"/>
      <c r="CM13" s="277"/>
      <c r="CN13" s="277"/>
      <c r="CO13" s="277"/>
      <c r="CP13" s="277"/>
      <c r="CQ13" s="277"/>
      <c r="CR13" s="277"/>
      <c r="CS13" s="277"/>
      <c r="CT13" s="277"/>
      <c r="CU13" s="277"/>
      <c r="CV13" s="277"/>
      <c r="CW13" s="277"/>
      <c r="CX13" s="277"/>
      <c r="CY13" s="277"/>
      <c r="CZ13" s="277"/>
      <c r="DA13" s="277"/>
      <c r="DB13" s="277"/>
      <c r="DC13" s="277"/>
      <c r="DD13" s="277"/>
      <c r="DE13" s="277"/>
      <c r="DF13" s="277"/>
      <c r="DG13" s="277"/>
      <c r="DH13" s="277"/>
      <c r="DI13" s="277"/>
      <c r="DJ13" s="277"/>
      <c r="DK13" s="277"/>
      <c r="DL13" s="277"/>
      <c r="DM13" s="277"/>
      <c r="DN13" s="277"/>
      <c r="DO13" s="277"/>
      <c r="DP13" s="277"/>
      <c r="DQ13" s="277"/>
      <c r="DR13" s="277"/>
      <c r="DS13" s="277"/>
      <c r="DT13" s="277"/>
      <c r="DU13" s="277"/>
      <c r="DV13" s="277"/>
      <c r="DW13" s="277"/>
      <c r="DX13" s="277"/>
      <c r="DY13" s="277"/>
      <c r="DZ13" s="277"/>
      <c r="EA13" s="277"/>
      <c r="EB13" s="277"/>
      <c r="EC13" s="277"/>
      <c r="ED13" s="277"/>
      <c r="EE13" s="277"/>
      <c r="EF13" s="277"/>
      <c r="EG13" s="277"/>
      <c r="EH13" s="277"/>
      <c r="EI13" s="277"/>
      <c r="EJ13" s="277"/>
      <c r="EK13" s="277"/>
      <c r="EL13" s="277"/>
      <c r="EM13" s="277"/>
      <c r="EN13" s="277"/>
      <c r="EO13" s="277"/>
      <c r="EP13" s="277"/>
      <c r="EQ13" s="277"/>
      <c r="ER13" s="277"/>
      <c r="ES13" s="277"/>
      <c r="ET13" s="277"/>
      <c r="EU13" s="277"/>
      <c r="EV13" s="277"/>
      <c r="EW13" s="277"/>
      <c r="EX13" s="277"/>
      <c r="EY13" s="277"/>
      <c r="EZ13" s="277"/>
      <c r="FA13" s="277"/>
      <c r="FB13" s="277"/>
      <c r="FC13" s="277"/>
      <c r="FD13" s="277"/>
      <c r="FE13" s="277"/>
      <c r="FF13" s="277"/>
      <c r="FG13" s="277"/>
      <c r="FH13" s="277"/>
      <c r="FI13" s="277"/>
      <c r="FJ13" s="277"/>
      <c r="FK13" s="277"/>
      <c r="FL13" s="277"/>
      <c r="FM13" s="277"/>
      <c r="FN13" s="277"/>
      <c r="FO13" s="277"/>
      <c r="FP13" s="277"/>
      <c r="FQ13" s="277"/>
      <c r="FR13" s="277"/>
      <c r="FS13" s="277"/>
      <c r="FT13" s="277"/>
      <c r="FU13" s="277"/>
      <c r="FV13" s="277"/>
      <c r="FW13" s="277"/>
      <c r="FX13" s="277"/>
      <c r="FY13" s="277"/>
      <c r="FZ13" s="277"/>
      <c r="GA13" s="277"/>
      <c r="GB13" s="277"/>
      <c r="GC13" s="277"/>
      <c r="GD13" s="277"/>
      <c r="GE13" s="277"/>
      <c r="GF13" s="277"/>
      <c r="GG13" s="277"/>
      <c r="GH13" s="277"/>
      <c r="GI13" s="277"/>
      <c r="GJ13" s="277"/>
      <c r="GK13" s="277"/>
      <c r="GL13" s="277"/>
      <c r="GM13" s="277"/>
      <c r="GN13" s="277"/>
      <c r="GO13" s="277"/>
      <c r="GP13" s="277"/>
      <c r="GQ13" s="277"/>
      <c r="GR13" s="277"/>
      <c r="GS13" s="277"/>
      <c r="GT13" s="277"/>
      <c r="GU13" s="277"/>
      <c r="GV13" s="277"/>
      <c r="GW13" s="277"/>
      <c r="GX13" s="277"/>
      <c r="GY13" s="277"/>
      <c r="GZ13" s="277"/>
      <c r="HA13" s="277"/>
      <c r="HB13" s="277"/>
      <c r="HC13" s="277"/>
      <c r="HD13" s="277"/>
      <c r="HE13" s="277"/>
      <c r="HF13" s="277"/>
      <c r="HG13" s="277"/>
      <c r="HH13" s="277"/>
      <c r="HI13" s="277"/>
      <c r="HJ13" s="277"/>
      <c r="HK13" s="277"/>
      <c r="HL13" s="277"/>
      <c r="HM13" s="277"/>
      <c r="HN13" s="277"/>
      <c r="HO13" s="277"/>
      <c r="HP13" s="277"/>
      <c r="HQ13" s="277"/>
      <c r="HR13" s="277"/>
      <c r="HS13" s="277"/>
      <c r="HT13" s="277"/>
      <c r="HU13" s="277"/>
      <c r="HV13" s="277"/>
      <c r="HW13" s="277"/>
      <c r="HX13" s="277"/>
      <c r="HY13" s="277"/>
      <c r="HZ13" s="277"/>
      <c r="IA13" s="277"/>
      <c r="IB13" s="277"/>
      <c r="IC13" s="277"/>
      <c r="ID13" s="277"/>
      <c r="IE13" s="277"/>
      <c r="IF13" s="277"/>
      <c r="IG13" s="277"/>
      <c r="IH13" s="277"/>
      <c r="II13" s="277"/>
    </row>
    <row r="14" spans="1:243" ht="14.25" customHeight="1">
      <c r="A14" s="284" t="s">
        <v>435</v>
      </c>
      <c r="B14" s="284" t="s">
        <v>290</v>
      </c>
      <c r="C14" s="284" t="s">
        <v>281</v>
      </c>
      <c r="D14" s="284" t="s">
        <v>436</v>
      </c>
      <c r="E14" s="284" t="s">
        <v>692</v>
      </c>
      <c r="F14" s="284" t="s">
        <v>356</v>
      </c>
      <c r="G14" s="285">
        <v>747150</v>
      </c>
      <c r="H14" s="277"/>
      <c r="I14" s="277"/>
      <c r="J14" s="277"/>
      <c r="K14" s="277"/>
      <c r="L14" s="277"/>
      <c r="M14" s="277"/>
      <c r="N14" s="277"/>
      <c r="O14" s="277"/>
      <c r="P14" s="277"/>
      <c r="Q14" s="277"/>
      <c r="R14" s="277"/>
      <c r="S14" s="277"/>
      <c r="T14" s="277"/>
      <c r="U14" s="277"/>
      <c r="V14" s="277"/>
      <c r="W14" s="277"/>
      <c r="X14" s="277"/>
      <c r="Y14" s="277"/>
      <c r="Z14" s="277"/>
      <c r="AA14" s="277"/>
      <c r="AB14" s="277"/>
      <c r="AC14" s="277"/>
      <c r="AD14" s="277"/>
      <c r="AE14" s="277"/>
      <c r="AF14" s="277"/>
      <c r="AG14" s="277"/>
      <c r="AH14" s="277"/>
      <c r="AI14" s="277"/>
      <c r="AJ14" s="277"/>
      <c r="AK14" s="277"/>
      <c r="AL14" s="277"/>
      <c r="AM14" s="277"/>
      <c r="AN14" s="277"/>
      <c r="AO14" s="277"/>
      <c r="AP14" s="277"/>
      <c r="AQ14" s="277"/>
      <c r="AR14" s="277"/>
      <c r="AS14" s="277"/>
      <c r="AT14" s="277"/>
      <c r="AU14" s="277"/>
      <c r="AV14" s="277"/>
      <c r="AW14" s="277"/>
      <c r="AX14" s="277"/>
      <c r="AY14" s="277"/>
      <c r="AZ14" s="277"/>
      <c r="BA14" s="277"/>
      <c r="BB14" s="277"/>
      <c r="BC14" s="277"/>
      <c r="BD14" s="277"/>
      <c r="BE14" s="277"/>
      <c r="BF14" s="277"/>
      <c r="BG14" s="277"/>
      <c r="BH14" s="277"/>
      <c r="BI14" s="277"/>
      <c r="BJ14" s="277"/>
      <c r="BK14" s="277"/>
      <c r="BL14" s="277"/>
      <c r="BM14" s="277"/>
      <c r="BN14" s="277"/>
      <c r="BO14" s="277"/>
      <c r="BP14" s="277"/>
      <c r="BQ14" s="277"/>
      <c r="BR14" s="277"/>
      <c r="BS14" s="277"/>
      <c r="BT14" s="277"/>
      <c r="BU14" s="277"/>
      <c r="BV14" s="277"/>
      <c r="BW14" s="277"/>
      <c r="BX14" s="277"/>
      <c r="BY14" s="277"/>
      <c r="BZ14" s="277"/>
      <c r="CA14" s="277"/>
      <c r="CB14" s="277"/>
      <c r="CC14" s="277"/>
      <c r="CD14" s="277"/>
      <c r="CE14" s="277"/>
      <c r="CF14" s="277"/>
      <c r="CG14" s="277"/>
      <c r="CH14" s="277"/>
      <c r="CI14" s="277"/>
      <c r="CJ14" s="277"/>
      <c r="CK14" s="277"/>
      <c r="CL14" s="277"/>
      <c r="CM14" s="277"/>
      <c r="CN14" s="277"/>
      <c r="CO14" s="277"/>
      <c r="CP14" s="277"/>
      <c r="CQ14" s="277"/>
      <c r="CR14" s="277"/>
      <c r="CS14" s="277"/>
      <c r="CT14" s="277"/>
      <c r="CU14" s="277"/>
      <c r="CV14" s="277"/>
      <c r="CW14" s="277"/>
      <c r="CX14" s="277"/>
      <c r="CY14" s="277"/>
      <c r="CZ14" s="277"/>
      <c r="DA14" s="277"/>
      <c r="DB14" s="277"/>
      <c r="DC14" s="277"/>
      <c r="DD14" s="277"/>
      <c r="DE14" s="277"/>
      <c r="DF14" s="277"/>
      <c r="DG14" s="277"/>
      <c r="DH14" s="277"/>
      <c r="DI14" s="277"/>
      <c r="DJ14" s="277"/>
      <c r="DK14" s="277"/>
      <c r="DL14" s="277"/>
      <c r="DM14" s="277"/>
      <c r="DN14" s="277"/>
      <c r="DO14" s="277"/>
      <c r="DP14" s="277"/>
      <c r="DQ14" s="277"/>
      <c r="DR14" s="277"/>
      <c r="DS14" s="277"/>
      <c r="DT14" s="277"/>
      <c r="DU14" s="277"/>
      <c r="DV14" s="277"/>
      <c r="DW14" s="277"/>
      <c r="DX14" s="277"/>
      <c r="DY14" s="277"/>
      <c r="DZ14" s="277"/>
      <c r="EA14" s="277"/>
      <c r="EB14" s="277"/>
      <c r="EC14" s="277"/>
      <c r="ED14" s="277"/>
      <c r="EE14" s="277"/>
      <c r="EF14" s="277"/>
      <c r="EG14" s="277"/>
      <c r="EH14" s="277"/>
      <c r="EI14" s="277"/>
      <c r="EJ14" s="277"/>
      <c r="EK14" s="277"/>
      <c r="EL14" s="277"/>
      <c r="EM14" s="277"/>
      <c r="EN14" s="277"/>
      <c r="EO14" s="277"/>
      <c r="EP14" s="277"/>
      <c r="EQ14" s="277"/>
      <c r="ER14" s="277"/>
      <c r="ES14" s="277"/>
      <c r="ET14" s="277"/>
      <c r="EU14" s="277"/>
      <c r="EV14" s="277"/>
      <c r="EW14" s="277"/>
      <c r="EX14" s="277"/>
      <c r="EY14" s="277"/>
      <c r="EZ14" s="277"/>
      <c r="FA14" s="277"/>
      <c r="FB14" s="277"/>
      <c r="FC14" s="277"/>
      <c r="FD14" s="277"/>
      <c r="FE14" s="277"/>
      <c r="FF14" s="277"/>
      <c r="FG14" s="277"/>
      <c r="FH14" s="277"/>
      <c r="FI14" s="277"/>
      <c r="FJ14" s="277"/>
      <c r="FK14" s="277"/>
      <c r="FL14" s="277"/>
      <c r="FM14" s="277"/>
      <c r="FN14" s="277"/>
      <c r="FO14" s="277"/>
      <c r="FP14" s="277"/>
      <c r="FQ14" s="277"/>
      <c r="FR14" s="277"/>
      <c r="FS14" s="277"/>
      <c r="FT14" s="277"/>
      <c r="FU14" s="277"/>
      <c r="FV14" s="277"/>
      <c r="FW14" s="277"/>
      <c r="FX14" s="277"/>
      <c r="FY14" s="277"/>
      <c r="FZ14" s="277"/>
      <c r="GA14" s="277"/>
      <c r="GB14" s="277"/>
      <c r="GC14" s="277"/>
      <c r="GD14" s="277"/>
      <c r="GE14" s="277"/>
      <c r="GF14" s="277"/>
      <c r="GG14" s="277"/>
      <c r="GH14" s="277"/>
      <c r="GI14" s="277"/>
      <c r="GJ14" s="277"/>
      <c r="GK14" s="277"/>
      <c r="GL14" s="277"/>
      <c r="GM14" s="277"/>
      <c r="GN14" s="277"/>
      <c r="GO14" s="277"/>
      <c r="GP14" s="277"/>
      <c r="GQ14" s="277"/>
      <c r="GR14" s="277"/>
      <c r="GS14" s="277"/>
      <c r="GT14" s="277"/>
      <c r="GU14" s="277"/>
      <c r="GV14" s="277"/>
      <c r="GW14" s="277"/>
      <c r="GX14" s="277"/>
      <c r="GY14" s="277"/>
      <c r="GZ14" s="277"/>
      <c r="HA14" s="277"/>
      <c r="HB14" s="277"/>
      <c r="HC14" s="277"/>
      <c r="HD14" s="277"/>
      <c r="HE14" s="277"/>
      <c r="HF14" s="277"/>
      <c r="HG14" s="277"/>
      <c r="HH14" s="277"/>
      <c r="HI14" s="277"/>
      <c r="HJ14" s="277"/>
      <c r="HK14" s="277"/>
      <c r="HL14" s="277"/>
      <c r="HM14" s="277"/>
      <c r="HN14" s="277"/>
      <c r="HO14" s="277"/>
      <c r="HP14" s="277"/>
      <c r="HQ14" s="277"/>
      <c r="HR14" s="277"/>
      <c r="HS14" s="277"/>
      <c r="HT14" s="277"/>
      <c r="HU14" s="277"/>
      <c r="HV14" s="277"/>
      <c r="HW14" s="277"/>
      <c r="HX14" s="277"/>
      <c r="HY14" s="277"/>
      <c r="HZ14" s="277"/>
      <c r="IA14" s="277"/>
      <c r="IB14" s="277"/>
      <c r="IC14" s="277"/>
      <c r="ID14" s="277"/>
      <c r="IE14" s="277"/>
      <c r="IF14" s="277"/>
      <c r="IG14" s="277"/>
      <c r="IH14" s="277"/>
      <c r="II14" s="277"/>
    </row>
    <row r="15" spans="1:243" ht="14.25" customHeight="1">
      <c r="A15" s="284" t="s">
        <v>435</v>
      </c>
      <c r="B15" s="284" t="s">
        <v>290</v>
      </c>
      <c r="C15" s="284" t="s">
        <v>281</v>
      </c>
      <c r="D15" s="284" t="s">
        <v>436</v>
      </c>
      <c r="E15" s="284" t="s">
        <v>693</v>
      </c>
      <c r="F15" s="284" t="s">
        <v>356</v>
      </c>
      <c r="G15" s="285">
        <v>100000</v>
      </c>
      <c r="H15" s="277"/>
      <c r="I15" s="277"/>
      <c r="J15" s="277"/>
      <c r="K15" s="277"/>
      <c r="L15" s="277"/>
      <c r="M15" s="277"/>
      <c r="N15" s="277"/>
      <c r="O15" s="277"/>
      <c r="P15" s="277"/>
      <c r="Q15" s="277"/>
      <c r="R15" s="277"/>
      <c r="S15" s="277"/>
      <c r="T15" s="277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  <c r="AF15" s="277"/>
      <c r="AG15" s="277"/>
      <c r="AH15" s="277"/>
      <c r="AI15" s="277"/>
      <c r="AJ15" s="277"/>
      <c r="AK15" s="277"/>
      <c r="AL15" s="277"/>
      <c r="AM15" s="277"/>
      <c r="AN15" s="277"/>
      <c r="AO15" s="277"/>
      <c r="AP15" s="277"/>
      <c r="AQ15" s="277"/>
      <c r="AR15" s="277"/>
      <c r="AS15" s="277"/>
      <c r="AT15" s="277"/>
      <c r="AU15" s="277"/>
      <c r="AV15" s="277"/>
      <c r="AW15" s="277"/>
      <c r="AX15" s="277"/>
      <c r="AY15" s="277"/>
      <c r="AZ15" s="277"/>
      <c r="BA15" s="277"/>
      <c r="BB15" s="277"/>
      <c r="BC15" s="277"/>
      <c r="BD15" s="277"/>
      <c r="BE15" s="277"/>
      <c r="BF15" s="277"/>
      <c r="BG15" s="277"/>
      <c r="BH15" s="277"/>
      <c r="BI15" s="277"/>
      <c r="BJ15" s="277"/>
      <c r="BK15" s="277"/>
      <c r="BL15" s="277"/>
      <c r="BM15" s="277"/>
      <c r="BN15" s="277"/>
      <c r="BO15" s="277"/>
      <c r="BP15" s="277"/>
      <c r="BQ15" s="277"/>
      <c r="BR15" s="277"/>
      <c r="BS15" s="277"/>
      <c r="BT15" s="277"/>
      <c r="BU15" s="277"/>
      <c r="BV15" s="277"/>
      <c r="BW15" s="277"/>
      <c r="BX15" s="277"/>
      <c r="BY15" s="277"/>
      <c r="BZ15" s="277"/>
      <c r="CA15" s="277"/>
      <c r="CB15" s="277"/>
      <c r="CC15" s="277"/>
      <c r="CD15" s="277"/>
      <c r="CE15" s="277"/>
      <c r="CF15" s="277"/>
      <c r="CG15" s="277"/>
      <c r="CH15" s="277"/>
      <c r="CI15" s="277"/>
      <c r="CJ15" s="277"/>
      <c r="CK15" s="277"/>
      <c r="CL15" s="277"/>
      <c r="CM15" s="277"/>
      <c r="CN15" s="277"/>
      <c r="CO15" s="277"/>
      <c r="CP15" s="277"/>
      <c r="CQ15" s="277"/>
      <c r="CR15" s="277"/>
      <c r="CS15" s="277"/>
      <c r="CT15" s="277"/>
      <c r="CU15" s="277"/>
      <c r="CV15" s="277"/>
      <c r="CW15" s="277"/>
      <c r="CX15" s="277"/>
      <c r="CY15" s="277"/>
      <c r="CZ15" s="277"/>
      <c r="DA15" s="277"/>
      <c r="DB15" s="277"/>
      <c r="DC15" s="277"/>
      <c r="DD15" s="277"/>
      <c r="DE15" s="277"/>
      <c r="DF15" s="277"/>
      <c r="DG15" s="277"/>
      <c r="DH15" s="277"/>
      <c r="DI15" s="277"/>
      <c r="DJ15" s="277"/>
      <c r="DK15" s="277"/>
      <c r="DL15" s="277"/>
      <c r="DM15" s="277"/>
      <c r="DN15" s="277"/>
      <c r="DO15" s="277"/>
      <c r="DP15" s="277"/>
      <c r="DQ15" s="277"/>
      <c r="DR15" s="277"/>
      <c r="DS15" s="277"/>
      <c r="DT15" s="277"/>
      <c r="DU15" s="277"/>
      <c r="DV15" s="277"/>
      <c r="DW15" s="277"/>
      <c r="DX15" s="277"/>
      <c r="DY15" s="277"/>
      <c r="DZ15" s="277"/>
      <c r="EA15" s="277"/>
      <c r="EB15" s="277"/>
      <c r="EC15" s="277"/>
      <c r="ED15" s="277"/>
      <c r="EE15" s="277"/>
      <c r="EF15" s="277"/>
      <c r="EG15" s="277"/>
      <c r="EH15" s="277"/>
      <c r="EI15" s="277"/>
      <c r="EJ15" s="277"/>
      <c r="EK15" s="277"/>
      <c r="EL15" s="277"/>
      <c r="EM15" s="277"/>
      <c r="EN15" s="277"/>
      <c r="EO15" s="277"/>
      <c r="EP15" s="277"/>
      <c r="EQ15" s="277"/>
      <c r="ER15" s="277"/>
      <c r="ES15" s="277"/>
      <c r="ET15" s="277"/>
      <c r="EU15" s="277"/>
      <c r="EV15" s="277"/>
      <c r="EW15" s="277"/>
      <c r="EX15" s="277"/>
      <c r="EY15" s="277"/>
      <c r="EZ15" s="277"/>
      <c r="FA15" s="277"/>
      <c r="FB15" s="277"/>
      <c r="FC15" s="277"/>
      <c r="FD15" s="277"/>
      <c r="FE15" s="277"/>
      <c r="FF15" s="277"/>
      <c r="FG15" s="277"/>
      <c r="FH15" s="277"/>
      <c r="FI15" s="277"/>
      <c r="FJ15" s="277"/>
      <c r="FK15" s="277"/>
      <c r="FL15" s="277"/>
      <c r="FM15" s="277"/>
      <c r="FN15" s="277"/>
      <c r="FO15" s="277"/>
      <c r="FP15" s="277"/>
      <c r="FQ15" s="277"/>
      <c r="FR15" s="277"/>
      <c r="FS15" s="277"/>
      <c r="FT15" s="277"/>
      <c r="FU15" s="277"/>
      <c r="FV15" s="277"/>
      <c r="FW15" s="277"/>
      <c r="FX15" s="277"/>
      <c r="FY15" s="277"/>
      <c r="FZ15" s="277"/>
      <c r="GA15" s="277"/>
      <c r="GB15" s="277"/>
      <c r="GC15" s="277"/>
      <c r="GD15" s="277"/>
      <c r="GE15" s="277"/>
      <c r="GF15" s="277"/>
      <c r="GG15" s="277"/>
      <c r="GH15" s="277"/>
      <c r="GI15" s="277"/>
      <c r="GJ15" s="277"/>
      <c r="GK15" s="277"/>
      <c r="GL15" s="277"/>
      <c r="GM15" s="277"/>
      <c r="GN15" s="277"/>
      <c r="GO15" s="277"/>
      <c r="GP15" s="277"/>
      <c r="GQ15" s="277"/>
      <c r="GR15" s="277"/>
      <c r="GS15" s="277"/>
      <c r="GT15" s="277"/>
      <c r="GU15" s="277"/>
      <c r="GV15" s="277"/>
      <c r="GW15" s="277"/>
      <c r="GX15" s="277"/>
      <c r="GY15" s="277"/>
      <c r="GZ15" s="277"/>
      <c r="HA15" s="277"/>
      <c r="HB15" s="277"/>
      <c r="HC15" s="277"/>
      <c r="HD15" s="277"/>
      <c r="HE15" s="277"/>
      <c r="HF15" s="277"/>
      <c r="HG15" s="277"/>
      <c r="HH15" s="277"/>
      <c r="HI15" s="277"/>
      <c r="HJ15" s="277"/>
      <c r="HK15" s="277"/>
      <c r="HL15" s="277"/>
      <c r="HM15" s="277"/>
      <c r="HN15" s="277"/>
      <c r="HO15" s="277"/>
      <c r="HP15" s="277"/>
      <c r="HQ15" s="277"/>
      <c r="HR15" s="277"/>
      <c r="HS15" s="277"/>
      <c r="HT15" s="277"/>
      <c r="HU15" s="277"/>
      <c r="HV15" s="277"/>
      <c r="HW15" s="277"/>
      <c r="HX15" s="277"/>
      <c r="HY15" s="277"/>
      <c r="HZ15" s="277"/>
      <c r="IA15" s="277"/>
      <c r="IB15" s="277"/>
      <c r="IC15" s="277"/>
      <c r="ID15" s="277"/>
      <c r="IE15" s="277"/>
      <c r="IF15" s="277"/>
      <c r="IG15" s="277"/>
      <c r="IH15" s="277"/>
      <c r="II15" s="277"/>
    </row>
    <row r="16" spans="1:243" ht="14.25" customHeight="1">
      <c r="A16" s="284" t="s">
        <v>435</v>
      </c>
      <c r="B16" s="284" t="s">
        <v>290</v>
      </c>
      <c r="C16" s="284" t="s">
        <v>281</v>
      </c>
      <c r="D16" s="284" t="s">
        <v>436</v>
      </c>
      <c r="E16" s="284" t="s">
        <v>694</v>
      </c>
      <c r="F16" s="284" t="s">
        <v>356</v>
      </c>
      <c r="G16" s="285">
        <v>2000000</v>
      </c>
      <c r="H16" s="277"/>
      <c r="I16" s="277"/>
      <c r="J16" s="277"/>
      <c r="K16" s="277"/>
      <c r="L16" s="277"/>
      <c r="M16" s="277"/>
      <c r="N16" s="277"/>
      <c r="O16" s="277"/>
      <c r="P16" s="277"/>
      <c r="Q16" s="277"/>
      <c r="R16" s="277"/>
      <c r="S16" s="277"/>
      <c r="T16" s="277"/>
      <c r="U16" s="277"/>
      <c r="V16" s="277"/>
      <c r="W16" s="277"/>
      <c r="X16" s="277"/>
      <c r="Y16" s="277"/>
      <c r="Z16" s="277"/>
      <c r="AA16" s="277"/>
      <c r="AB16" s="277"/>
      <c r="AC16" s="277"/>
      <c r="AD16" s="277"/>
      <c r="AE16" s="277"/>
      <c r="AF16" s="277"/>
      <c r="AG16" s="277"/>
      <c r="AH16" s="277"/>
      <c r="AI16" s="277"/>
      <c r="AJ16" s="277"/>
      <c r="AK16" s="277"/>
      <c r="AL16" s="277"/>
      <c r="AM16" s="277"/>
      <c r="AN16" s="277"/>
      <c r="AO16" s="277"/>
      <c r="AP16" s="277"/>
      <c r="AQ16" s="277"/>
      <c r="AR16" s="277"/>
      <c r="AS16" s="277"/>
      <c r="AT16" s="277"/>
      <c r="AU16" s="277"/>
      <c r="AV16" s="277"/>
      <c r="AW16" s="277"/>
      <c r="AX16" s="277"/>
      <c r="AY16" s="277"/>
      <c r="AZ16" s="277"/>
      <c r="BA16" s="277"/>
      <c r="BB16" s="277"/>
      <c r="BC16" s="277"/>
      <c r="BD16" s="277"/>
      <c r="BE16" s="277"/>
      <c r="BF16" s="277"/>
      <c r="BG16" s="277"/>
      <c r="BH16" s="277"/>
      <c r="BI16" s="277"/>
      <c r="BJ16" s="277"/>
      <c r="BK16" s="277"/>
      <c r="BL16" s="277"/>
      <c r="BM16" s="277"/>
      <c r="BN16" s="277"/>
      <c r="BO16" s="277"/>
      <c r="BP16" s="277"/>
      <c r="BQ16" s="277"/>
      <c r="BR16" s="277"/>
      <c r="BS16" s="277"/>
      <c r="BT16" s="277"/>
      <c r="BU16" s="277"/>
      <c r="BV16" s="277"/>
      <c r="BW16" s="277"/>
      <c r="BX16" s="277"/>
      <c r="BY16" s="277"/>
      <c r="BZ16" s="277"/>
      <c r="CA16" s="277"/>
      <c r="CB16" s="277"/>
      <c r="CC16" s="277"/>
      <c r="CD16" s="277"/>
      <c r="CE16" s="277"/>
      <c r="CF16" s="277"/>
      <c r="CG16" s="277"/>
      <c r="CH16" s="277"/>
      <c r="CI16" s="277"/>
      <c r="CJ16" s="277"/>
      <c r="CK16" s="277"/>
      <c r="CL16" s="277"/>
      <c r="CM16" s="277"/>
      <c r="CN16" s="277"/>
      <c r="CO16" s="277"/>
      <c r="CP16" s="277"/>
      <c r="CQ16" s="277"/>
      <c r="CR16" s="277"/>
      <c r="CS16" s="277"/>
      <c r="CT16" s="277"/>
      <c r="CU16" s="277"/>
      <c r="CV16" s="277"/>
      <c r="CW16" s="277"/>
      <c r="CX16" s="277"/>
      <c r="CY16" s="277"/>
      <c r="CZ16" s="277"/>
      <c r="DA16" s="277"/>
      <c r="DB16" s="277"/>
      <c r="DC16" s="277"/>
      <c r="DD16" s="277"/>
      <c r="DE16" s="277"/>
      <c r="DF16" s="277"/>
      <c r="DG16" s="277"/>
      <c r="DH16" s="277"/>
      <c r="DI16" s="277"/>
      <c r="DJ16" s="277"/>
      <c r="DK16" s="277"/>
      <c r="DL16" s="277"/>
      <c r="DM16" s="277"/>
      <c r="DN16" s="277"/>
      <c r="DO16" s="277"/>
      <c r="DP16" s="277"/>
      <c r="DQ16" s="277"/>
      <c r="DR16" s="277"/>
      <c r="DS16" s="277"/>
      <c r="DT16" s="277"/>
      <c r="DU16" s="277"/>
      <c r="DV16" s="277"/>
      <c r="DW16" s="277"/>
      <c r="DX16" s="277"/>
      <c r="DY16" s="277"/>
      <c r="DZ16" s="277"/>
      <c r="EA16" s="277"/>
      <c r="EB16" s="277"/>
      <c r="EC16" s="277"/>
      <c r="ED16" s="277"/>
      <c r="EE16" s="277"/>
      <c r="EF16" s="277"/>
      <c r="EG16" s="277"/>
      <c r="EH16" s="277"/>
      <c r="EI16" s="277"/>
      <c r="EJ16" s="277"/>
      <c r="EK16" s="277"/>
      <c r="EL16" s="277"/>
      <c r="EM16" s="277"/>
      <c r="EN16" s="277"/>
      <c r="EO16" s="277"/>
      <c r="EP16" s="277"/>
      <c r="EQ16" s="277"/>
      <c r="ER16" s="277"/>
      <c r="ES16" s="277"/>
      <c r="ET16" s="277"/>
      <c r="EU16" s="277"/>
      <c r="EV16" s="277"/>
      <c r="EW16" s="277"/>
      <c r="EX16" s="277"/>
      <c r="EY16" s="277"/>
      <c r="EZ16" s="277"/>
      <c r="FA16" s="277"/>
      <c r="FB16" s="277"/>
      <c r="FC16" s="277"/>
      <c r="FD16" s="277"/>
      <c r="FE16" s="277"/>
      <c r="FF16" s="277"/>
      <c r="FG16" s="277"/>
      <c r="FH16" s="277"/>
      <c r="FI16" s="277"/>
      <c r="FJ16" s="277"/>
      <c r="FK16" s="277"/>
      <c r="FL16" s="277"/>
      <c r="FM16" s="277"/>
      <c r="FN16" s="277"/>
      <c r="FO16" s="277"/>
      <c r="FP16" s="277"/>
      <c r="FQ16" s="277"/>
      <c r="FR16" s="277"/>
      <c r="FS16" s="277"/>
      <c r="FT16" s="277"/>
      <c r="FU16" s="277"/>
      <c r="FV16" s="277"/>
      <c r="FW16" s="277"/>
      <c r="FX16" s="277"/>
      <c r="FY16" s="277"/>
      <c r="FZ16" s="277"/>
      <c r="GA16" s="277"/>
      <c r="GB16" s="277"/>
      <c r="GC16" s="277"/>
      <c r="GD16" s="277"/>
      <c r="GE16" s="277"/>
      <c r="GF16" s="277"/>
      <c r="GG16" s="277"/>
      <c r="GH16" s="277"/>
      <c r="GI16" s="277"/>
      <c r="GJ16" s="277"/>
      <c r="GK16" s="277"/>
      <c r="GL16" s="277"/>
      <c r="GM16" s="277"/>
      <c r="GN16" s="277"/>
      <c r="GO16" s="277"/>
      <c r="GP16" s="277"/>
      <c r="GQ16" s="277"/>
      <c r="GR16" s="277"/>
      <c r="GS16" s="277"/>
      <c r="GT16" s="277"/>
      <c r="GU16" s="277"/>
      <c r="GV16" s="277"/>
      <c r="GW16" s="277"/>
      <c r="GX16" s="277"/>
      <c r="GY16" s="277"/>
      <c r="GZ16" s="277"/>
      <c r="HA16" s="277"/>
      <c r="HB16" s="277"/>
      <c r="HC16" s="277"/>
      <c r="HD16" s="277"/>
      <c r="HE16" s="277"/>
      <c r="HF16" s="277"/>
      <c r="HG16" s="277"/>
      <c r="HH16" s="277"/>
      <c r="HI16" s="277"/>
      <c r="HJ16" s="277"/>
      <c r="HK16" s="277"/>
      <c r="HL16" s="277"/>
      <c r="HM16" s="277"/>
      <c r="HN16" s="277"/>
      <c r="HO16" s="277"/>
      <c r="HP16" s="277"/>
      <c r="HQ16" s="277"/>
      <c r="HR16" s="277"/>
      <c r="HS16" s="277"/>
      <c r="HT16" s="277"/>
      <c r="HU16" s="277"/>
      <c r="HV16" s="277"/>
      <c r="HW16" s="277"/>
      <c r="HX16" s="277"/>
      <c r="HY16" s="277"/>
      <c r="HZ16" s="277"/>
      <c r="IA16" s="277"/>
      <c r="IB16" s="277"/>
      <c r="IC16" s="277"/>
      <c r="ID16" s="277"/>
      <c r="IE16" s="277"/>
      <c r="IF16" s="277"/>
      <c r="IG16" s="277"/>
      <c r="IH16" s="277"/>
      <c r="II16" s="277"/>
    </row>
    <row r="17" spans="1:243" ht="14.25" customHeight="1">
      <c r="A17" s="284" t="s">
        <v>435</v>
      </c>
      <c r="B17" s="284" t="s">
        <v>290</v>
      </c>
      <c r="C17" s="284" t="s">
        <v>281</v>
      </c>
      <c r="D17" s="284" t="s">
        <v>436</v>
      </c>
      <c r="E17" s="284" t="s">
        <v>695</v>
      </c>
      <c r="F17" s="284" t="s">
        <v>356</v>
      </c>
      <c r="G17" s="285">
        <v>34130000</v>
      </c>
      <c r="H17" s="277"/>
      <c r="I17" s="277"/>
      <c r="J17" s="277"/>
      <c r="K17" s="277"/>
      <c r="L17" s="277"/>
      <c r="M17" s="277"/>
      <c r="N17" s="277"/>
      <c r="O17" s="277"/>
      <c r="P17" s="277"/>
      <c r="Q17" s="277"/>
      <c r="R17" s="277"/>
      <c r="S17" s="277"/>
      <c r="T17" s="277"/>
      <c r="U17" s="277"/>
      <c r="V17" s="277"/>
      <c r="W17" s="277"/>
      <c r="X17" s="277"/>
      <c r="Y17" s="277"/>
      <c r="Z17" s="277"/>
      <c r="AA17" s="277"/>
      <c r="AB17" s="277"/>
      <c r="AC17" s="277"/>
      <c r="AD17" s="277"/>
      <c r="AE17" s="277"/>
      <c r="AF17" s="277"/>
      <c r="AG17" s="277"/>
      <c r="AH17" s="277"/>
      <c r="AI17" s="277"/>
      <c r="AJ17" s="277"/>
      <c r="AK17" s="277"/>
      <c r="AL17" s="277"/>
      <c r="AM17" s="277"/>
      <c r="AN17" s="277"/>
      <c r="AO17" s="277"/>
      <c r="AP17" s="277"/>
      <c r="AQ17" s="277"/>
      <c r="AR17" s="277"/>
      <c r="AS17" s="277"/>
      <c r="AT17" s="277"/>
      <c r="AU17" s="277"/>
      <c r="AV17" s="277"/>
      <c r="AW17" s="277"/>
      <c r="AX17" s="277"/>
      <c r="AY17" s="277"/>
      <c r="AZ17" s="277"/>
      <c r="BA17" s="277"/>
      <c r="BB17" s="277"/>
      <c r="BC17" s="277"/>
      <c r="BD17" s="277"/>
      <c r="BE17" s="277"/>
      <c r="BF17" s="277"/>
      <c r="BG17" s="277"/>
      <c r="BH17" s="277"/>
      <c r="BI17" s="277"/>
      <c r="BJ17" s="277"/>
      <c r="BK17" s="277"/>
      <c r="BL17" s="277"/>
      <c r="BM17" s="277"/>
      <c r="BN17" s="277"/>
      <c r="BO17" s="277"/>
      <c r="BP17" s="277"/>
      <c r="BQ17" s="277"/>
      <c r="BR17" s="277"/>
      <c r="BS17" s="277"/>
      <c r="BT17" s="277"/>
      <c r="BU17" s="277"/>
      <c r="BV17" s="277"/>
      <c r="BW17" s="277"/>
      <c r="BX17" s="277"/>
      <c r="BY17" s="277"/>
      <c r="BZ17" s="277"/>
      <c r="CA17" s="277"/>
      <c r="CB17" s="277"/>
      <c r="CC17" s="277"/>
      <c r="CD17" s="277"/>
      <c r="CE17" s="277"/>
      <c r="CF17" s="277"/>
      <c r="CG17" s="277"/>
      <c r="CH17" s="277"/>
      <c r="CI17" s="277"/>
      <c r="CJ17" s="277"/>
      <c r="CK17" s="277"/>
      <c r="CL17" s="277"/>
      <c r="CM17" s="277"/>
      <c r="CN17" s="277"/>
      <c r="CO17" s="277"/>
      <c r="CP17" s="277"/>
      <c r="CQ17" s="277"/>
      <c r="CR17" s="277"/>
      <c r="CS17" s="277"/>
      <c r="CT17" s="277"/>
      <c r="CU17" s="277"/>
      <c r="CV17" s="277"/>
      <c r="CW17" s="277"/>
      <c r="CX17" s="277"/>
      <c r="CY17" s="277"/>
      <c r="CZ17" s="277"/>
      <c r="DA17" s="277"/>
      <c r="DB17" s="277"/>
      <c r="DC17" s="277"/>
      <c r="DD17" s="277"/>
      <c r="DE17" s="277"/>
      <c r="DF17" s="277"/>
      <c r="DG17" s="277"/>
      <c r="DH17" s="277"/>
      <c r="DI17" s="277"/>
      <c r="DJ17" s="277"/>
      <c r="DK17" s="277"/>
      <c r="DL17" s="277"/>
      <c r="DM17" s="277"/>
      <c r="DN17" s="277"/>
      <c r="DO17" s="277"/>
      <c r="DP17" s="277"/>
      <c r="DQ17" s="277"/>
      <c r="DR17" s="277"/>
      <c r="DS17" s="277"/>
      <c r="DT17" s="277"/>
      <c r="DU17" s="277"/>
      <c r="DV17" s="277"/>
      <c r="DW17" s="277"/>
      <c r="DX17" s="277"/>
      <c r="DY17" s="277"/>
      <c r="DZ17" s="277"/>
      <c r="EA17" s="277"/>
      <c r="EB17" s="277"/>
      <c r="EC17" s="277"/>
      <c r="ED17" s="277"/>
      <c r="EE17" s="277"/>
      <c r="EF17" s="277"/>
      <c r="EG17" s="277"/>
      <c r="EH17" s="277"/>
      <c r="EI17" s="277"/>
      <c r="EJ17" s="277"/>
      <c r="EK17" s="277"/>
      <c r="EL17" s="277"/>
      <c r="EM17" s="277"/>
      <c r="EN17" s="277"/>
      <c r="EO17" s="277"/>
      <c r="EP17" s="277"/>
      <c r="EQ17" s="277"/>
      <c r="ER17" s="277"/>
      <c r="ES17" s="277"/>
      <c r="ET17" s="277"/>
      <c r="EU17" s="277"/>
      <c r="EV17" s="277"/>
      <c r="EW17" s="277"/>
      <c r="EX17" s="277"/>
      <c r="EY17" s="277"/>
      <c r="EZ17" s="277"/>
      <c r="FA17" s="277"/>
      <c r="FB17" s="277"/>
      <c r="FC17" s="277"/>
      <c r="FD17" s="277"/>
      <c r="FE17" s="277"/>
      <c r="FF17" s="277"/>
      <c r="FG17" s="277"/>
      <c r="FH17" s="277"/>
      <c r="FI17" s="277"/>
      <c r="FJ17" s="277"/>
      <c r="FK17" s="277"/>
      <c r="FL17" s="277"/>
      <c r="FM17" s="277"/>
      <c r="FN17" s="277"/>
      <c r="FO17" s="277"/>
      <c r="FP17" s="277"/>
      <c r="FQ17" s="277"/>
      <c r="FR17" s="277"/>
      <c r="FS17" s="277"/>
      <c r="FT17" s="277"/>
      <c r="FU17" s="277"/>
      <c r="FV17" s="277"/>
      <c r="FW17" s="277"/>
      <c r="FX17" s="277"/>
      <c r="FY17" s="277"/>
      <c r="FZ17" s="277"/>
      <c r="GA17" s="277"/>
      <c r="GB17" s="277"/>
      <c r="GC17" s="277"/>
      <c r="GD17" s="277"/>
      <c r="GE17" s="277"/>
      <c r="GF17" s="277"/>
      <c r="GG17" s="277"/>
      <c r="GH17" s="277"/>
      <c r="GI17" s="277"/>
      <c r="GJ17" s="277"/>
      <c r="GK17" s="277"/>
      <c r="GL17" s="277"/>
      <c r="GM17" s="277"/>
      <c r="GN17" s="277"/>
      <c r="GO17" s="277"/>
      <c r="GP17" s="277"/>
      <c r="GQ17" s="277"/>
      <c r="GR17" s="277"/>
      <c r="GS17" s="277"/>
      <c r="GT17" s="277"/>
      <c r="GU17" s="277"/>
      <c r="GV17" s="277"/>
      <c r="GW17" s="277"/>
      <c r="GX17" s="277"/>
      <c r="GY17" s="277"/>
      <c r="GZ17" s="277"/>
      <c r="HA17" s="277"/>
      <c r="HB17" s="277"/>
      <c r="HC17" s="277"/>
      <c r="HD17" s="277"/>
      <c r="HE17" s="277"/>
      <c r="HF17" s="277"/>
      <c r="HG17" s="277"/>
      <c r="HH17" s="277"/>
      <c r="HI17" s="277"/>
      <c r="HJ17" s="277"/>
      <c r="HK17" s="277"/>
      <c r="HL17" s="277"/>
      <c r="HM17" s="277"/>
      <c r="HN17" s="277"/>
      <c r="HO17" s="277"/>
      <c r="HP17" s="277"/>
      <c r="HQ17" s="277"/>
      <c r="HR17" s="277"/>
      <c r="HS17" s="277"/>
      <c r="HT17" s="277"/>
      <c r="HU17" s="277"/>
      <c r="HV17" s="277"/>
      <c r="HW17" s="277"/>
      <c r="HX17" s="277"/>
      <c r="HY17" s="277"/>
      <c r="HZ17" s="277"/>
      <c r="IA17" s="277"/>
      <c r="IB17" s="277"/>
      <c r="IC17" s="277"/>
      <c r="ID17" s="277"/>
      <c r="IE17" s="277"/>
      <c r="IF17" s="277"/>
      <c r="IG17" s="277"/>
      <c r="IH17" s="277"/>
      <c r="II17" s="277"/>
    </row>
    <row r="18" spans="1:243" ht="14.25" customHeight="1">
      <c r="A18" s="284" t="s">
        <v>435</v>
      </c>
      <c r="B18" s="284" t="s">
        <v>290</v>
      </c>
      <c r="C18" s="284" t="s">
        <v>281</v>
      </c>
      <c r="D18" s="284" t="s">
        <v>436</v>
      </c>
      <c r="E18" s="284" t="s">
        <v>696</v>
      </c>
      <c r="F18" s="284" t="s">
        <v>419</v>
      </c>
      <c r="G18" s="285">
        <v>100000</v>
      </c>
      <c r="H18" s="277"/>
      <c r="I18" s="277"/>
      <c r="J18" s="277"/>
      <c r="K18" s="277"/>
      <c r="L18" s="277"/>
      <c r="M18" s="277"/>
      <c r="N18" s="277"/>
      <c r="O18" s="277"/>
      <c r="P18" s="277"/>
      <c r="Q18" s="277"/>
      <c r="R18" s="277"/>
      <c r="S18" s="277"/>
      <c r="T18" s="277"/>
      <c r="U18" s="277"/>
      <c r="V18" s="277"/>
      <c r="W18" s="277"/>
      <c r="X18" s="277"/>
      <c r="Y18" s="277"/>
      <c r="Z18" s="277"/>
      <c r="AA18" s="277"/>
      <c r="AB18" s="277"/>
      <c r="AC18" s="277"/>
      <c r="AD18" s="277"/>
      <c r="AE18" s="277"/>
      <c r="AF18" s="277"/>
      <c r="AG18" s="277"/>
      <c r="AH18" s="277"/>
      <c r="AI18" s="277"/>
      <c r="AJ18" s="277"/>
      <c r="AK18" s="277"/>
      <c r="AL18" s="277"/>
      <c r="AM18" s="277"/>
      <c r="AN18" s="277"/>
      <c r="AO18" s="277"/>
      <c r="AP18" s="277"/>
      <c r="AQ18" s="277"/>
      <c r="AR18" s="277"/>
      <c r="AS18" s="277"/>
      <c r="AT18" s="277"/>
      <c r="AU18" s="277"/>
      <c r="AV18" s="277"/>
      <c r="AW18" s="277"/>
      <c r="AX18" s="277"/>
      <c r="AY18" s="277"/>
      <c r="AZ18" s="277"/>
      <c r="BA18" s="277"/>
      <c r="BB18" s="277"/>
      <c r="BC18" s="277"/>
      <c r="BD18" s="277"/>
      <c r="BE18" s="277"/>
      <c r="BF18" s="277"/>
      <c r="BG18" s="277"/>
      <c r="BH18" s="277"/>
      <c r="BI18" s="277"/>
      <c r="BJ18" s="277"/>
      <c r="BK18" s="277"/>
      <c r="BL18" s="277"/>
      <c r="BM18" s="277"/>
      <c r="BN18" s="277"/>
      <c r="BO18" s="277"/>
      <c r="BP18" s="277"/>
      <c r="BQ18" s="277"/>
      <c r="BR18" s="277"/>
      <c r="BS18" s="277"/>
      <c r="BT18" s="277"/>
      <c r="BU18" s="277"/>
      <c r="BV18" s="277"/>
      <c r="BW18" s="277"/>
      <c r="BX18" s="277"/>
      <c r="BY18" s="277"/>
      <c r="BZ18" s="277"/>
      <c r="CA18" s="277"/>
      <c r="CB18" s="277"/>
      <c r="CC18" s="277"/>
      <c r="CD18" s="277"/>
      <c r="CE18" s="277"/>
      <c r="CF18" s="277"/>
      <c r="CG18" s="277"/>
      <c r="CH18" s="277"/>
      <c r="CI18" s="277"/>
      <c r="CJ18" s="277"/>
      <c r="CK18" s="277"/>
      <c r="CL18" s="277"/>
      <c r="CM18" s="277"/>
      <c r="CN18" s="277"/>
      <c r="CO18" s="277"/>
      <c r="CP18" s="277"/>
      <c r="CQ18" s="277"/>
      <c r="CR18" s="277"/>
      <c r="CS18" s="277"/>
      <c r="CT18" s="277"/>
      <c r="CU18" s="277"/>
      <c r="CV18" s="277"/>
      <c r="CW18" s="277"/>
      <c r="CX18" s="277"/>
      <c r="CY18" s="277"/>
      <c r="CZ18" s="277"/>
      <c r="DA18" s="277"/>
      <c r="DB18" s="277"/>
      <c r="DC18" s="277"/>
      <c r="DD18" s="277"/>
      <c r="DE18" s="277"/>
      <c r="DF18" s="277"/>
      <c r="DG18" s="277"/>
      <c r="DH18" s="277"/>
      <c r="DI18" s="277"/>
      <c r="DJ18" s="277"/>
      <c r="DK18" s="277"/>
      <c r="DL18" s="277"/>
      <c r="DM18" s="277"/>
      <c r="DN18" s="277"/>
      <c r="DO18" s="277"/>
      <c r="DP18" s="277"/>
      <c r="DQ18" s="277"/>
      <c r="DR18" s="277"/>
      <c r="DS18" s="277"/>
      <c r="DT18" s="277"/>
      <c r="DU18" s="277"/>
      <c r="DV18" s="277"/>
      <c r="DW18" s="277"/>
      <c r="DX18" s="277"/>
      <c r="DY18" s="277"/>
      <c r="DZ18" s="277"/>
      <c r="EA18" s="277"/>
      <c r="EB18" s="277"/>
      <c r="EC18" s="277"/>
      <c r="ED18" s="277"/>
      <c r="EE18" s="277"/>
      <c r="EF18" s="277"/>
      <c r="EG18" s="277"/>
      <c r="EH18" s="277"/>
      <c r="EI18" s="277"/>
      <c r="EJ18" s="277"/>
      <c r="EK18" s="277"/>
      <c r="EL18" s="277"/>
      <c r="EM18" s="277"/>
      <c r="EN18" s="277"/>
      <c r="EO18" s="277"/>
      <c r="EP18" s="277"/>
      <c r="EQ18" s="277"/>
      <c r="ER18" s="277"/>
      <c r="ES18" s="277"/>
      <c r="ET18" s="277"/>
      <c r="EU18" s="277"/>
      <c r="EV18" s="277"/>
      <c r="EW18" s="277"/>
      <c r="EX18" s="277"/>
      <c r="EY18" s="277"/>
      <c r="EZ18" s="277"/>
      <c r="FA18" s="277"/>
      <c r="FB18" s="277"/>
      <c r="FC18" s="277"/>
      <c r="FD18" s="277"/>
      <c r="FE18" s="277"/>
      <c r="FF18" s="277"/>
      <c r="FG18" s="277"/>
      <c r="FH18" s="277"/>
      <c r="FI18" s="277"/>
      <c r="FJ18" s="277"/>
      <c r="FK18" s="277"/>
      <c r="FL18" s="277"/>
      <c r="FM18" s="277"/>
      <c r="FN18" s="277"/>
      <c r="FO18" s="277"/>
      <c r="FP18" s="277"/>
      <c r="FQ18" s="277"/>
      <c r="FR18" s="277"/>
      <c r="FS18" s="277"/>
      <c r="FT18" s="277"/>
      <c r="FU18" s="277"/>
      <c r="FV18" s="277"/>
      <c r="FW18" s="277"/>
      <c r="FX18" s="277"/>
      <c r="FY18" s="277"/>
      <c r="FZ18" s="277"/>
      <c r="GA18" s="277"/>
      <c r="GB18" s="277"/>
      <c r="GC18" s="277"/>
      <c r="GD18" s="277"/>
      <c r="GE18" s="277"/>
      <c r="GF18" s="277"/>
      <c r="GG18" s="277"/>
      <c r="GH18" s="277"/>
      <c r="GI18" s="277"/>
      <c r="GJ18" s="277"/>
      <c r="GK18" s="277"/>
      <c r="GL18" s="277"/>
      <c r="GM18" s="277"/>
      <c r="GN18" s="277"/>
      <c r="GO18" s="277"/>
      <c r="GP18" s="277"/>
      <c r="GQ18" s="277"/>
      <c r="GR18" s="277"/>
      <c r="GS18" s="277"/>
      <c r="GT18" s="277"/>
      <c r="GU18" s="277"/>
      <c r="GV18" s="277"/>
      <c r="GW18" s="277"/>
      <c r="GX18" s="277"/>
      <c r="GY18" s="277"/>
      <c r="GZ18" s="277"/>
      <c r="HA18" s="277"/>
      <c r="HB18" s="277"/>
      <c r="HC18" s="277"/>
      <c r="HD18" s="277"/>
      <c r="HE18" s="277"/>
      <c r="HF18" s="277"/>
      <c r="HG18" s="277"/>
      <c r="HH18" s="277"/>
      <c r="HI18" s="277"/>
      <c r="HJ18" s="277"/>
      <c r="HK18" s="277"/>
      <c r="HL18" s="277"/>
      <c r="HM18" s="277"/>
      <c r="HN18" s="277"/>
      <c r="HO18" s="277"/>
      <c r="HP18" s="277"/>
      <c r="HQ18" s="277"/>
      <c r="HR18" s="277"/>
      <c r="HS18" s="277"/>
      <c r="HT18" s="277"/>
      <c r="HU18" s="277"/>
      <c r="HV18" s="277"/>
      <c r="HW18" s="277"/>
      <c r="HX18" s="277"/>
      <c r="HY18" s="277"/>
      <c r="HZ18" s="277"/>
      <c r="IA18" s="277"/>
      <c r="IB18" s="277"/>
      <c r="IC18" s="277"/>
      <c r="ID18" s="277"/>
      <c r="IE18" s="277"/>
      <c r="IF18" s="277"/>
      <c r="IG18" s="277"/>
      <c r="IH18" s="277"/>
      <c r="II18" s="277"/>
    </row>
    <row r="19" spans="1:243" ht="14.25" customHeight="1">
      <c r="A19" s="284" t="s">
        <v>435</v>
      </c>
      <c r="B19" s="284" t="s">
        <v>290</v>
      </c>
      <c r="C19" s="284" t="s">
        <v>281</v>
      </c>
      <c r="D19" s="284" t="s">
        <v>436</v>
      </c>
      <c r="E19" s="284" t="s">
        <v>697</v>
      </c>
      <c r="F19" s="284" t="s">
        <v>419</v>
      </c>
      <c r="G19" s="285">
        <v>50000</v>
      </c>
      <c r="H19" s="277"/>
      <c r="I19" s="277"/>
      <c r="J19" s="277"/>
      <c r="K19" s="277"/>
      <c r="L19" s="277"/>
      <c r="M19" s="277"/>
      <c r="N19" s="277"/>
      <c r="O19" s="277"/>
      <c r="P19" s="277"/>
      <c r="Q19" s="277"/>
      <c r="R19" s="277"/>
      <c r="S19" s="277"/>
      <c r="T19" s="277"/>
      <c r="U19" s="277"/>
      <c r="V19" s="277"/>
      <c r="W19" s="277"/>
      <c r="X19" s="277"/>
      <c r="Y19" s="277"/>
      <c r="Z19" s="277"/>
      <c r="AA19" s="277"/>
      <c r="AB19" s="277"/>
      <c r="AC19" s="277"/>
      <c r="AD19" s="277"/>
      <c r="AE19" s="277"/>
      <c r="AF19" s="277"/>
      <c r="AG19" s="277"/>
      <c r="AH19" s="277"/>
      <c r="AI19" s="277"/>
      <c r="AJ19" s="277"/>
      <c r="AK19" s="277"/>
      <c r="AL19" s="277"/>
      <c r="AM19" s="277"/>
      <c r="AN19" s="277"/>
      <c r="AO19" s="277"/>
      <c r="AP19" s="277"/>
      <c r="AQ19" s="277"/>
      <c r="AR19" s="277"/>
      <c r="AS19" s="277"/>
      <c r="AT19" s="277"/>
      <c r="AU19" s="277"/>
      <c r="AV19" s="277"/>
      <c r="AW19" s="277"/>
      <c r="AX19" s="277"/>
      <c r="AY19" s="277"/>
      <c r="AZ19" s="277"/>
      <c r="BA19" s="277"/>
      <c r="BB19" s="277"/>
      <c r="BC19" s="277"/>
      <c r="BD19" s="277"/>
      <c r="BE19" s="277"/>
      <c r="BF19" s="277"/>
      <c r="BG19" s="277"/>
      <c r="BH19" s="277"/>
      <c r="BI19" s="277"/>
      <c r="BJ19" s="277"/>
      <c r="BK19" s="277"/>
      <c r="BL19" s="277"/>
      <c r="BM19" s="277"/>
      <c r="BN19" s="277"/>
      <c r="BO19" s="277"/>
      <c r="BP19" s="277"/>
      <c r="BQ19" s="277"/>
      <c r="BR19" s="277"/>
      <c r="BS19" s="277"/>
      <c r="BT19" s="277"/>
      <c r="BU19" s="277"/>
      <c r="BV19" s="277"/>
      <c r="BW19" s="277"/>
      <c r="BX19" s="277"/>
      <c r="BY19" s="277"/>
      <c r="BZ19" s="277"/>
      <c r="CA19" s="277"/>
      <c r="CB19" s="277"/>
      <c r="CC19" s="277"/>
      <c r="CD19" s="277"/>
      <c r="CE19" s="277"/>
      <c r="CF19" s="277"/>
      <c r="CG19" s="277"/>
      <c r="CH19" s="277"/>
      <c r="CI19" s="277"/>
      <c r="CJ19" s="277"/>
      <c r="CK19" s="277"/>
      <c r="CL19" s="277"/>
      <c r="CM19" s="277"/>
      <c r="CN19" s="277"/>
      <c r="CO19" s="277"/>
      <c r="CP19" s="277"/>
      <c r="CQ19" s="277"/>
      <c r="CR19" s="277"/>
      <c r="CS19" s="277"/>
      <c r="CT19" s="277"/>
      <c r="CU19" s="277"/>
      <c r="CV19" s="277"/>
      <c r="CW19" s="277"/>
      <c r="CX19" s="277"/>
      <c r="CY19" s="277"/>
      <c r="CZ19" s="277"/>
      <c r="DA19" s="277"/>
      <c r="DB19" s="277"/>
      <c r="DC19" s="277"/>
      <c r="DD19" s="277"/>
      <c r="DE19" s="277"/>
      <c r="DF19" s="277"/>
      <c r="DG19" s="277"/>
      <c r="DH19" s="277"/>
      <c r="DI19" s="277"/>
      <c r="DJ19" s="277"/>
      <c r="DK19" s="277"/>
      <c r="DL19" s="277"/>
      <c r="DM19" s="277"/>
      <c r="DN19" s="277"/>
      <c r="DO19" s="277"/>
      <c r="DP19" s="277"/>
      <c r="DQ19" s="277"/>
      <c r="DR19" s="277"/>
      <c r="DS19" s="277"/>
      <c r="DT19" s="277"/>
      <c r="DU19" s="277"/>
      <c r="DV19" s="277"/>
      <c r="DW19" s="277"/>
      <c r="DX19" s="277"/>
      <c r="DY19" s="277"/>
      <c r="DZ19" s="277"/>
      <c r="EA19" s="277"/>
      <c r="EB19" s="277"/>
      <c r="EC19" s="277"/>
      <c r="ED19" s="277"/>
      <c r="EE19" s="277"/>
      <c r="EF19" s="277"/>
      <c r="EG19" s="277"/>
      <c r="EH19" s="277"/>
      <c r="EI19" s="277"/>
      <c r="EJ19" s="277"/>
      <c r="EK19" s="277"/>
      <c r="EL19" s="277"/>
      <c r="EM19" s="277"/>
      <c r="EN19" s="277"/>
      <c r="EO19" s="277"/>
      <c r="EP19" s="277"/>
      <c r="EQ19" s="277"/>
      <c r="ER19" s="277"/>
      <c r="ES19" s="277"/>
      <c r="ET19" s="277"/>
      <c r="EU19" s="277"/>
      <c r="EV19" s="277"/>
      <c r="EW19" s="277"/>
      <c r="EX19" s="277"/>
      <c r="EY19" s="277"/>
      <c r="EZ19" s="277"/>
      <c r="FA19" s="277"/>
      <c r="FB19" s="277"/>
      <c r="FC19" s="277"/>
      <c r="FD19" s="277"/>
      <c r="FE19" s="277"/>
      <c r="FF19" s="277"/>
      <c r="FG19" s="277"/>
      <c r="FH19" s="277"/>
      <c r="FI19" s="277"/>
      <c r="FJ19" s="277"/>
      <c r="FK19" s="277"/>
      <c r="FL19" s="277"/>
      <c r="FM19" s="277"/>
      <c r="FN19" s="277"/>
      <c r="FO19" s="277"/>
      <c r="FP19" s="277"/>
      <c r="FQ19" s="277"/>
      <c r="FR19" s="277"/>
      <c r="FS19" s="277"/>
      <c r="FT19" s="277"/>
      <c r="FU19" s="277"/>
      <c r="FV19" s="277"/>
      <c r="FW19" s="277"/>
      <c r="FX19" s="277"/>
      <c r="FY19" s="277"/>
      <c r="FZ19" s="277"/>
      <c r="GA19" s="277"/>
      <c r="GB19" s="277"/>
      <c r="GC19" s="277"/>
      <c r="GD19" s="277"/>
      <c r="GE19" s="277"/>
      <c r="GF19" s="277"/>
      <c r="GG19" s="277"/>
      <c r="GH19" s="277"/>
      <c r="GI19" s="277"/>
      <c r="GJ19" s="277"/>
      <c r="GK19" s="277"/>
      <c r="GL19" s="277"/>
      <c r="GM19" s="277"/>
      <c r="GN19" s="277"/>
      <c r="GO19" s="277"/>
      <c r="GP19" s="277"/>
      <c r="GQ19" s="277"/>
      <c r="GR19" s="277"/>
      <c r="GS19" s="277"/>
      <c r="GT19" s="277"/>
      <c r="GU19" s="277"/>
      <c r="GV19" s="277"/>
      <c r="GW19" s="277"/>
      <c r="GX19" s="277"/>
      <c r="GY19" s="277"/>
      <c r="GZ19" s="277"/>
      <c r="HA19" s="277"/>
      <c r="HB19" s="277"/>
      <c r="HC19" s="277"/>
      <c r="HD19" s="277"/>
      <c r="HE19" s="277"/>
      <c r="HF19" s="277"/>
      <c r="HG19" s="277"/>
      <c r="HH19" s="277"/>
      <c r="HI19" s="277"/>
      <c r="HJ19" s="277"/>
      <c r="HK19" s="277"/>
      <c r="HL19" s="277"/>
      <c r="HM19" s="277"/>
      <c r="HN19" s="277"/>
      <c r="HO19" s="277"/>
      <c r="HP19" s="277"/>
      <c r="HQ19" s="277"/>
      <c r="HR19" s="277"/>
      <c r="HS19" s="277"/>
      <c r="HT19" s="277"/>
      <c r="HU19" s="277"/>
      <c r="HV19" s="277"/>
      <c r="HW19" s="277"/>
      <c r="HX19" s="277"/>
      <c r="HY19" s="277"/>
      <c r="HZ19" s="277"/>
      <c r="IA19" s="277"/>
      <c r="IB19" s="277"/>
      <c r="IC19" s="277"/>
      <c r="ID19" s="277"/>
      <c r="IE19" s="277"/>
      <c r="IF19" s="277"/>
      <c r="IG19" s="277"/>
      <c r="IH19" s="277"/>
      <c r="II19" s="277"/>
    </row>
    <row r="20" spans="1:243" ht="14.25" customHeight="1">
      <c r="A20" s="284" t="s">
        <v>435</v>
      </c>
      <c r="B20" s="284" t="s">
        <v>290</v>
      </c>
      <c r="C20" s="284" t="s">
        <v>281</v>
      </c>
      <c r="D20" s="284" t="s">
        <v>436</v>
      </c>
      <c r="E20" s="284" t="s">
        <v>698</v>
      </c>
      <c r="F20" s="284" t="s">
        <v>356</v>
      </c>
      <c r="G20" s="285">
        <v>100000</v>
      </c>
      <c r="H20" s="277"/>
      <c r="I20" s="277"/>
      <c r="J20" s="277"/>
      <c r="K20" s="277"/>
      <c r="L20" s="277"/>
      <c r="M20" s="277"/>
      <c r="N20" s="277"/>
      <c r="O20" s="277"/>
      <c r="P20" s="277"/>
      <c r="Q20" s="277"/>
      <c r="R20" s="277"/>
      <c r="S20" s="277"/>
      <c r="T20" s="277"/>
      <c r="U20" s="277"/>
      <c r="V20" s="277"/>
      <c r="W20" s="277"/>
      <c r="X20" s="277"/>
      <c r="Y20" s="277"/>
      <c r="Z20" s="277"/>
      <c r="AA20" s="277"/>
      <c r="AB20" s="277"/>
      <c r="AC20" s="277"/>
      <c r="AD20" s="277"/>
      <c r="AE20" s="277"/>
      <c r="AF20" s="277"/>
      <c r="AG20" s="277"/>
      <c r="AH20" s="277"/>
      <c r="AI20" s="277"/>
      <c r="AJ20" s="277"/>
      <c r="AK20" s="277"/>
      <c r="AL20" s="277"/>
      <c r="AM20" s="277"/>
      <c r="AN20" s="277"/>
      <c r="AO20" s="277"/>
      <c r="AP20" s="277"/>
      <c r="AQ20" s="277"/>
      <c r="AR20" s="277"/>
      <c r="AS20" s="277"/>
      <c r="AT20" s="277"/>
      <c r="AU20" s="277"/>
      <c r="AV20" s="277"/>
      <c r="AW20" s="277"/>
      <c r="AX20" s="277"/>
      <c r="AY20" s="277"/>
      <c r="AZ20" s="277"/>
      <c r="BA20" s="277"/>
      <c r="BB20" s="277"/>
      <c r="BC20" s="277"/>
      <c r="BD20" s="277"/>
      <c r="BE20" s="277"/>
      <c r="BF20" s="277"/>
      <c r="BG20" s="277"/>
      <c r="BH20" s="277"/>
      <c r="BI20" s="277"/>
      <c r="BJ20" s="277"/>
      <c r="BK20" s="277"/>
      <c r="BL20" s="277"/>
      <c r="BM20" s="277"/>
      <c r="BN20" s="277"/>
      <c r="BO20" s="277"/>
      <c r="BP20" s="277"/>
      <c r="BQ20" s="277"/>
      <c r="BR20" s="277"/>
      <c r="BS20" s="277"/>
      <c r="BT20" s="277"/>
      <c r="BU20" s="277"/>
      <c r="BV20" s="277"/>
      <c r="BW20" s="277"/>
      <c r="BX20" s="277"/>
      <c r="BY20" s="277"/>
      <c r="BZ20" s="277"/>
      <c r="CA20" s="277"/>
      <c r="CB20" s="277"/>
      <c r="CC20" s="277"/>
      <c r="CD20" s="277"/>
      <c r="CE20" s="277"/>
      <c r="CF20" s="277"/>
      <c r="CG20" s="277"/>
      <c r="CH20" s="277"/>
      <c r="CI20" s="277"/>
      <c r="CJ20" s="277"/>
      <c r="CK20" s="277"/>
      <c r="CL20" s="277"/>
      <c r="CM20" s="277"/>
      <c r="CN20" s="277"/>
      <c r="CO20" s="277"/>
      <c r="CP20" s="277"/>
      <c r="CQ20" s="277"/>
      <c r="CR20" s="277"/>
      <c r="CS20" s="277"/>
      <c r="CT20" s="277"/>
      <c r="CU20" s="277"/>
      <c r="CV20" s="277"/>
      <c r="CW20" s="277"/>
      <c r="CX20" s="277"/>
      <c r="CY20" s="277"/>
      <c r="CZ20" s="277"/>
      <c r="DA20" s="277"/>
      <c r="DB20" s="277"/>
      <c r="DC20" s="277"/>
      <c r="DD20" s="277"/>
      <c r="DE20" s="277"/>
      <c r="DF20" s="277"/>
      <c r="DG20" s="277"/>
      <c r="DH20" s="277"/>
      <c r="DI20" s="277"/>
      <c r="DJ20" s="277"/>
      <c r="DK20" s="277"/>
      <c r="DL20" s="277"/>
      <c r="DM20" s="277"/>
      <c r="DN20" s="277"/>
      <c r="DO20" s="277"/>
      <c r="DP20" s="277"/>
      <c r="DQ20" s="277"/>
      <c r="DR20" s="277"/>
      <c r="DS20" s="277"/>
      <c r="DT20" s="277"/>
      <c r="DU20" s="277"/>
      <c r="DV20" s="277"/>
      <c r="DW20" s="277"/>
      <c r="DX20" s="277"/>
      <c r="DY20" s="277"/>
      <c r="DZ20" s="277"/>
      <c r="EA20" s="277"/>
      <c r="EB20" s="277"/>
      <c r="EC20" s="277"/>
      <c r="ED20" s="277"/>
      <c r="EE20" s="277"/>
      <c r="EF20" s="277"/>
      <c r="EG20" s="277"/>
      <c r="EH20" s="277"/>
      <c r="EI20" s="277"/>
      <c r="EJ20" s="277"/>
      <c r="EK20" s="277"/>
      <c r="EL20" s="277"/>
      <c r="EM20" s="277"/>
      <c r="EN20" s="277"/>
      <c r="EO20" s="277"/>
      <c r="EP20" s="277"/>
      <c r="EQ20" s="277"/>
      <c r="ER20" s="277"/>
      <c r="ES20" s="277"/>
      <c r="ET20" s="277"/>
      <c r="EU20" s="277"/>
      <c r="EV20" s="277"/>
      <c r="EW20" s="277"/>
      <c r="EX20" s="277"/>
      <c r="EY20" s="277"/>
      <c r="EZ20" s="277"/>
      <c r="FA20" s="277"/>
      <c r="FB20" s="277"/>
      <c r="FC20" s="277"/>
      <c r="FD20" s="277"/>
      <c r="FE20" s="277"/>
      <c r="FF20" s="277"/>
      <c r="FG20" s="277"/>
      <c r="FH20" s="277"/>
      <c r="FI20" s="277"/>
      <c r="FJ20" s="277"/>
      <c r="FK20" s="277"/>
      <c r="FL20" s="277"/>
      <c r="FM20" s="277"/>
      <c r="FN20" s="277"/>
      <c r="FO20" s="277"/>
      <c r="FP20" s="277"/>
      <c r="FQ20" s="277"/>
      <c r="FR20" s="277"/>
      <c r="FS20" s="277"/>
      <c r="FT20" s="277"/>
      <c r="FU20" s="277"/>
      <c r="FV20" s="277"/>
      <c r="FW20" s="277"/>
      <c r="FX20" s="277"/>
      <c r="FY20" s="277"/>
      <c r="FZ20" s="277"/>
      <c r="GA20" s="277"/>
      <c r="GB20" s="277"/>
      <c r="GC20" s="277"/>
      <c r="GD20" s="277"/>
      <c r="GE20" s="277"/>
      <c r="GF20" s="277"/>
      <c r="GG20" s="277"/>
      <c r="GH20" s="277"/>
      <c r="GI20" s="277"/>
      <c r="GJ20" s="277"/>
      <c r="GK20" s="277"/>
      <c r="GL20" s="277"/>
      <c r="GM20" s="277"/>
      <c r="GN20" s="277"/>
      <c r="GO20" s="277"/>
      <c r="GP20" s="277"/>
      <c r="GQ20" s="277"/>
      <c r="GR20" s="277"/>
      <c r="GS20" s="277"/>
      <c r="GT20" s="277"/>
      <c r="GU20" s="277"/>
      <c r="GV20" s="277"/>
      <c r="GW20" s="277"/>
      <c r="GX20" s="277"/>
      <c r="GY20" s="277"/>
      <c r="GZ20" s="277"/>
      <c r="HA20" s="277"/>
      <c r="HB20" s="277"/>
      <c r="HC20" s="277"/>
      <c r="HD20" s="277"/>
      <c r="HE20" s="277"/>
      <c r="HF20" s="277"/>
      <c r="HG20" s="277"/>
      <c r="HH20" s="277"/>
      <c r="HI20" s="277"/>
      <c r="HJ20" s="277"/>
      <c r="HK20" s="277"/>
      <c r="HL20" s="277"/>
      <c r="HM20" s="277"/>
      <c r="HN20" s="277"/>
      <c r="HO20" s="277"/>
      <c r="HP20" s="277"/>
      <c r="HQ20" s="277"/>
      <c r="HR20" s="277"/>
      <c r="HS20" s="277"/>
      <c r="HT20" s="277"/>
      <c r="HU20" s="277"/>
      <c r="HV20" s="277"/>
      <c r="HW20" s="277"/>
      <c r="HX20" s="277"/>
      <c r="HY20" s="277"/>
      <c r="HZ20" s="277"/>
      <c r="IA20" s="277"/>
      <c r="IB20" s="277"/>
      <c r="IC20" s="277"/>
      <c r="ID20" s="277"/>
      <c r="IE20" s="277"/>
      <c r="IF20" s="277"/>
      <c r="IG20" s="277"/>
      <c r="IH20" s="277"/>
      <c r="II20" s="277"/>
    </row>
    <row r="21" spans="1:243" ht="14.25" customHeight="1">
      <c r="A21" s="284" t="s">
        <v>435</v>
      </c>
      <c r="B21" s="284" t="s">
        <v>290</v>
      </c>
      <c r="C21" s="284" t="s">
        <v>281</v>
      </c>
      <c r="D21" s="284" t="s">
        <v>436</v>
      </c>
      <c r="E21" s="284" t="s">
        <v>699</v>
      </c>
      <c r="F21" s="284" t="s">
        <v>419</v>
      </c>
      <c r="G21" s="285">
        <v>585000</v>
      </c>
      <c r="H21" s="277"/>
      <c r="I21" s="277"/>
      <c r="J21" s="277"/>
      <c r="K21" s="277"/>
      <c r="L21" s="277"/>
      <c r="M21" s="277"/>
      <c r="N21" s="277"/>
      <c r="O21" s="277"/>
      <c r="P21" s="277"/>
      <c r="Q21" s="277"/>
      <c r="R21" s="277"/>
      <c r="S21" s="277"/>
      <c r="T21" s="277"/>
      <c r="U21" s="277"/>
      <c r="V21" s="277"/>
      <c r="W21" s="277"/>
      <c r="X21" s="277"/>
      <c r="Y21" s="277"/>
      <c r="Z21" s="277"/>
      <c r="AA21" s="277"/>
      <c r="AB21" s="277"/>
      <c r="AC21" s="277"/>
      <c r="AD21" s="277"/>
      <c r="AE21" s="277"/>
      <c r="AF21" s="277"/>
      <c r="AG21" s="277"/>
      <c r="AH21" s="277"/>
      <c r="AI21" s="277"/>
      <c r="AJ21" s="277"/>
      <c r="AK21" s="277"/>
      <c r="AL21" s="277"/>
      <c r="AM21" s="277"/>
      <c r="AN21" s="277"/>
      <c r="AO21" s="277"/>
      <c r="AP21" s="277"/>
      <c r="AQ21" s="277"/>
      <c r="AR21" s="277"/>
      <c r="AS21" s="277"/>
      <c r="AT21" s="277"/>
      <c r="AU21" s="277"/>
      <c r="AV21" s="277"/>
      <c r="AW21" s="277"/>
      <c r="AX21" s="277"/>
      <c r="AY21" s="277"/>
      <c r="AZ21" s="277"/>
      <c r="BA21" s="277"/>
      <c r="BB21" s="277"/>
      <c r="BC21" s="277"/>
      <c r="BD21" s="277"/>
      <c r="BE21" s="277"/>
      <c r="BF21" s="277"/>
      <c r="BG21" s="277"/>
      <c r="BH21" s="277"/>
      <c r="BI21" s="277"/>
      <c r="BJ21" s="277"/>
      <c r="BK21" s="277"/>
      <c r="BL21" s="277"/>
      <c r="BM21" s="277"/>
      <c r="BN21" s="277"/>
      <c r="BO21" s="277"/>
      <c r="BP21" s="277"/>
      <c r="BQ21" s="277"/>
      <c r="BR21" s="277"/>
      <c r="BS21" s="277"/>
      <c r="BT21" s="277"/>
      <c r="BU21" s="277"/>
      <c r="BV21" s="277"/>
      <c r="BW21" s="277"/>
      <c r="BX21" s="277"/>
      <c r="BY21" s="277"/>
      <c r="BZ21" s="277"/>
      <c r="CA21" s="277"/>
      <c r="CB21" s="277"/>
      <c r="CC21" s="277"/>
      <c r="CD21" s="277"/>
      <c r="CE21" s="277"/>
      <c r="CF21" s="277"/>
      <c r="CG21" s="277"/>
      <c r="CH21" s="277"/>
      <c r="CI21" s="277"/>
      <c r="CJ21" s="277"/>
      <c r="CK21" s="277"/>
      <c r="CL21" s="277"/>
      <c r="CM21" s="277"/>
      <c r="CN21" s="277"/>
      <c r="CO21" s="277"/>
      <c r="CP21" s="277"/>
      <c r="CQ21" s="277"/>
      <c r="CR21" s="277"/>
      <c r="CS21" s="277"/>
      <c r="CT21" s="277"/>
      <c r="CU21" s="277"/>
      <c r="CV21" s="277"/>
      <c r="CW21" s="277"/>
      <c r="CX21" s="277"/>
      <c r="CY21" s="277"/>
      <c r="CZ21" s="277"/>
      <c r="DA21" s="277"/>
      <c r="DB21" s="277"/>
      <c r="DC21" s="277"/>
      <c r="DD21" s="277"/>
      <c r="DE21" s="277"/>
      <c r="DF21" s="277"/>
      <c r="DG21" s="277"/>
      <c r="DH21" s="277"/>
      <c r="DI21" s="277"/>
      <c r="DJ21" s="277"/>
      <c r="DK21" s="277"/>
      <c r="DL21" s="277"/>
      <c r="DM21" s="277"/>
      <c r="DN21" s="277"/>
      <c r="DO21" s="277"/>
      <c r="DP21" s="277"/>
      <c r="DQ21" s="277"/>
      <c r="DR21" s="277"/>
      <c r="DS21" s="277"/>
      <c r="DT21" s="277"/>
      <c r="DU21" s="277"/>
      <c r="DV21" s="277"/>
      <c r="DW21" s="277"/>
      <c r="DX21" s="277"/>
      <c r="DY21" s="277"/>
      <c r="DZ21" s="277"/>
      <c r="EA21" s="277"/>
      <c r="EB21" s="277"/>
      <c r="EC21" s="277"/>
      <c r="ED21" s="277"/>
      <c r="EE21" s="277"/>
      <c r="EF21" s="277"/>
      <c r="EG21" s="277"/>
      <c r="EH21" s="277"/>
      <c r="EI21" s="277"/>
      <c r="EJ21" s="277"/>
      <c r="EK21" s="277"/>
      <c r="EL21" s="277"/>
      <c r="EM21" s="277"/>
      <c r="EN21" s="277"/>
      <c r="EO21" s="277"/>
      <c r="EP21" s="277"/>
      <c r="EQ21" s="277"/>
      <c r="ER21" s="277"/>
      <c r="ES21" s="277"/>
      <c r="ET21" s="277"/>
      <c r="EU21" s="277"/>
      <c r="EV21" s="277"/>
      <c r="EW21" s="277"/>
      <c r="EX21" s="277"/>
      <c r="EY21" s="277"/>
      <c r="EZ21" s="277"/>
      <c r="FA21" s="277"/>
      <c r="FB21" s="277"/>
      <c r="FC21" s="277"/>
      <c r="FD21" s="277"/>
      <c r="FE21" s="277"/>
      <c r="FF21" s="277"/>
      <c r="FG21" s="277"/>
      <c r="FH21" s="277"/>
      <c r="FI21" s="277"/>
      <c r="FJ21" s="277"/>
      <c r="FK21" s="277"/>
      <c r="FL21" s="277"/>
      <c r="FM21" s="277"/>
      <c r="FN21" s="277"/>
      <c r="FO21" s="277"/>
      <c r="FP21" s="277"/>
      <c r="FQ21" s="277"/>
      <c r="FR21" s="277"/>
      <c r="FS21" s="277"/>
      <c r="FT21" s="277"/>
      <c r="FU21" s="277"/>
      <c r="FV21" s="277"/>
      <c r="FW21" s="277"/>
      <c r="FX21" s="277"/>
      <c r="FY21" s="277"/>
      <c r="FZ21" s="277"/>
      <c r="GA21" s="277"/>
      <c r="GB21" s="277"/>
      <c r="GC21" s="277"/>
      <c r="GD21" s="277"/>
      <c r="GE21" s="277"/>
      <c r="GF21" s="277"/>
      <c r="GG21" s="277"/>
      <c r="GH21" s="277"/>
      <c r="GI21" s="277"/>
      <c r="GJ21" s="277"/>
      <c r="GK21" s="277"/>
      <c r="GL21" s="277"/>
      <c r="GM21" s="277"/>
      <c r="GN21" s="277"/>
      <c r="GO21" s="277"/>
      <c r="GP21" s="277"/>
      <c r="GQ21" s="277"/>
      <c r="GR21" s="277"/>
      <c r="GS21" s="277"/>
      <c r="GT21" s="277"/>
      <c r="GU21" s="277"/>
      <c r="GV21" s="277"/>
      <c r="GW21" s="277"/>
      <c r="GX21" s="277"/>
      <c r="GY21" s="277"/>
      <c r="GZ21" s="277"/>
      <c r="HA21" s="277"/>
      <c r="HB21" s="277"/>
      <c r="HC21" s="277"/>
      <c r="HD21" s="277"/>
      <c r="HE21" s="277"/>
      <c r="HF21" s="277"/>
      <c r="HG21" s="277"/>
      <c r="HH21" s="277"/>
      <c r="HI21" s="277"/>
      <c r="HJ21" s="277"/>
      <c r="HK21" s="277"/>
      <c r="HL21" s="277"/>
      <c r="HM21" s="277"/>
      <c r="HN21" s="277"/>
      <c r="HO21" s="277"/>
      <c r="HP21" s="277"/>
      <c r="HQ21" s="277"/>
      <c r="HR21" s="277"/>
      <c r="HS21" s="277"/>
      <c r="HT21" s="277"/>
      <c r="HU21" s="277"/>
      <c r="HV21" s="277"/>
      <c r="HW21" s="277"/>
      <c r="HX21" s="277"/>
      <c r="HY21" s="277"/>
      <c r="HZ21" s="277"/>
      <c r="IA21" s="277"/>
      <c r="IB21" s="277"/>
      <c r="IC21" s="277"/>
      <c r="ID21" s="277"/>
      <c r="IE21" s="277"/>
      <c r="IF21" s="277"/>
      <c r="IG21" s="277"/>
      <c r="IH21" s="277"/>
      <c r="II21" s="277"/>
    </row>
    <row r="22" spans="1:243" ht="14.25" customHeight="1">
      <c r="A22" s="284" t="s">
        <v>435</v>
      </c>
      <c r="B22" s="284" t="s">
        <v>290</v>
      </c>
      <c r="C22" s="284" t="s">
        <v>281</v>
      </c>
      <c r="D22" s="284" t="s">
        <v>436</v>
      </c>
      <c r="E22" s="284" t="s">
        <v>700</v>
      </c>
      <c r="F22" s="284" t="s">
        <v>356</v>
      </c>
      <c r="G22" s="285">
        <v>1500000</v>
      </c>
      <c r="H22" s="277"/>
      <c r="I22" s="277"/>
      <c r="J22" s="277"/>
      <c r="K22" s="277"/>
      <c r="L22" s="277"/>
      <c r="M22" s="277"/>
      <c r="N22" s="277"/>
      <c r="O22" s="277"/>
      <c r="P22" s="277"/>
      <c r="Q22" s="277"/>
      <c r="R22" s="277"/>
      <c r="S22" s="277"/>
      <c r="T22" s="277"/>
      <c r="U22" s="277"/>
      <c r="V22" s="277"/>
      <c r="W22" s="277"/>
      <c r="X22" s="277"/>
      <c r="Y22" s="277"/>
      <c r="Z22" s="277"/>
      <c r="AA22" s="277"/>
      <c r="AB22" s="277"/>
      <c r="AC22" s="277"/>
      <c r="AD22" s="277"/>
      <c r="AE22" s="277"/>
      <c r="AF22" s="277"/>
      <c r="AG22" s="277"/>
      <c r="AH22" s="277"/>
      <c r="AI22" s="277"/>
      <c r="AJ22" s="277"/>
      <c r="AK22" s="277"/>
      <c r="AL22" s="277"/>
      <c r="AM22" s="277"/>
      <c r="AN22" s="277"/>
      <c r="AO22" s="277"/>
      <c r="AP22" s="277"/>
      <c r="AQ22" s="277"/>
      <c r="AR22" s="277"/>
      <c r="AS22" s="277"/>
      <c r="AT22" s="277"/>
      <c r="AU22" s="277"/>
      <c r="AV22" s="277"/>
      <c r="AW22" s="277"/>
      <c r="AX22" s="277"/>
      <c r="AY22" s="277"/>
      <c r="AZ22" s="277"/>
      <c r="BA22" s="277"/>
      <c r="BB22" s="277"/>
      <c r="BC22" s="277"/>
      <c r="BD22" s="277"/>
      <c r="BE22" s="277"/>
      <c r="BF22" s="277"/>
      <c r="BG22" s="277"/>
      <c r="BH22" s="277"/>
      <c r="BI22" s="277"/>
      <c r="BJ22" s="277"/>
      <c r="BK22" s="277"/>
      <c r="BL22" s="277"/>
      <c r="BM22" s="277"/>
      <c r="BN22" s="277"/>
      <c r="BO22" s="277"/>
      <c r="BP22" s="277"/>
      <c r="BQ22" s="277"/>
      <c r="BR22" s="277"/>
      <c r="BS22" s="277"/>
      <c r="BT22" s="277"/>
      <c r="BU22" s="277"/>
      <c r="BV22" s="277"/>
      <c r="BW22" s="277"/>
      <c r="BX22" s="277"/>
      <c r="BY22" s="277"/>
      <c r="BZ22" s="277"/>
      <c r="CA22" s="277"/>
      <c r="CB22" s="277"/>
      <c r="CC22" s="277"/>
      <c r="CD22" s="277"/>
      <c r="CE22" s="277"/>
      <c r="CF22" s="277"/>
      <c r="CG22" s="277"/>
      <c r="CH22" s="277"/>
      <c r="CI22" s="277"/>
      <c r="CJ22" s="277"/>
      <c r="CK22" s="277"/>
      <c r="CL22" s="277"/>
      <c r="CM22" s="277"/>
      <c r="CN22" s="277"/>
      <c r="CO22" s="277"/>
      <c r="CP22" s="277"/>
      <c r="CQ22" s="277"/>
      <c r="CR22" s="277"/>
      <c r="CS22" s="277"/>
      <c r="CT22" s="277"/>
      <c r="CU22" s="277"/>
      <c r="CV22" s="277"/>
      <c r="CW22" s="277"/>
      <c r="CX22" s="277"/>
      <c r="CY22" s="277"/>
      <c r="CZ22" s="277"/>
      <c r="DA22" s="277"/>
      <c r="DB22" s="277"/>
      <c r="DC22" s="277"/>
      <c r="DD22" s="277"/>
      <c r="DE22" s="277"/>
      <c r="DF22" s="277"/>
      <c r="DG22" s="277"/>
      <c r="DH22" s="277"/>
      <c r="DI22" s="277"/>
      <c r="DJ22" s="277"/>
      <c r="DK22" s="277"/>
      <c r="DL22" s="277"/>
      <c r="DM22" s="277"/>
      <c r="DN22" s="277"/>
      <c r="DO22" s="277"/>
      <c r="DP22" s="277"/>
      <c r="DQ22" s="277"/>
      <c r="DR22" s="277"/>
      <c r="DS22" s="277"/>
      <c r="DT22" s="277"/>
      <c r="DU22" s="277"/>
      <c r="DV22" s="277"/>
      <c r="DW22" s="277"/>
      <c r="DX22" s="277"/>
      <c r="DY22" s="277"/>
      <c r="DZ22" s="277"/>
      <c r="EA22" s="277"/>
      <c r="EB22" s="277"/>
      <c r="EC22" s="277"/>
      <c r="ED22" s="277"/>
      <c r="EE22" s="277"/>
      <c r="EF22" s="277"/>
      <c r="EG22" s="277"/>
      <c r="EH22" s="277"/>
      <c r="EI22" s="277"/>
      <c r="EJ22" s="277"/>
      <c r="EK22" s="277"/>
      <c r="EL22" s="277"/>
      <c r="EM22" s="277"/>
      <c r="EN22" s="277"/>
      <c r="EO22" s="277"/>
      <c r="EP22" s="277"/>
      <c r="EQ22" s="277"/>
      <c r="ER22" s="277"/>
      <c r="ES22" s="277"/>
      <c r="ET22" s="277"/>
      <c r="EU22" s="277"/>
      <c r="EV22" s="277"/>
      <c r="EW22" s="277"/>
      <c r="EX22" s="277"/>
      <c r="EY22" s="277"/>
      <c r="EZ22" s="277"/>
      <c r="FA22" s="277"/>
      <c r="FB22" s="277"/>
      <c r="FC22" s="277"/>
      <c r="FD22" s="277"/>
      <c r="FE22" s="277"/>
      <c r="FF22" s="277"/>
      <c r="FG22" s="277"/>
      <c r="FH22" s="277"/>
      <c r="FI22" s="277"/>
      <c r="FJ22" s="277"/>
      <c r="FK22" s="277"/>
      <c r="FL22" s="277"/>
      <c r="FM22" s="277"/>
      <c r="FN22" s="277"/>
      <c r="FO22" s="277"/>
      <c r="FP22" s="277"/>
      <c r="FQ22" s="277"/>
      <c r="FR22" s="277"/>
      <c r="FS22" s="277"/>
      <c r="FT22" s="277"/>
      <c r="FU22" s="277"/>
      <c r="FV22" s="277"/>
      <c r="FW22" s="277"/>
      <c r="FX22" s="277"/>
      <c r="FY22" s="277"/>
      <c r="FZ22" s="277"/>
      <c r="GA22" s="277"/>
      <c r="GB22" s="277"/>
      <c r="GC22" s="277"/>
      <c r="GD22" s="277"/>
      <c r="GE22" s="277"/>
      <c r="GF22" s="277"/>
      <c r="GG22" s="277"/>
      <c r="GH22" s="277"/>
      <c r="GI22" s="277"/>
      <c r="GJ22" s="277"/>
      <c r="GK22" s="277"/>
      <c r="GL22" s="277"/>
      <c r="GM22" s="277"/>
      <c r="GN22" s="277"/>
      <c r="GO22" s="277"/>
      <c r="GP22" s="277"/>
      <c r="GQ22" s="277"/>
      <c r="GR22" s="277"/>
      <c r="GS22" s="277"/>
      <c r="GT22" s="277"/>
      <c r="GU22" s="277"/>
      <c r="GV22" s="277"/>
      <c r="GW22" s="277"/>
      <c r="GX22" s="277"/>
      <c r="GY22" s="277"/>
      <c r="GZ22" s="277"/>
      <c r="HA22" s="277"/>
      <c r="HB22" s="277"/>
      <c r="HC22" s="277"/>
      <c r="HD22" s="277"/>
      <c r="HE22" s="277"/>
      <c r="HF22" s="277"/>
      <c r="HG22" s="277"/>
      <c r="HH22" s="277"/>
      <c r="HI22" s="277"/>
      <c r="HJ22" s="277"/>
      <c r="HK22" s="277"/>
      <c r="HL22" s="277"/>
      <c r="HM22" s="277"/>
      <c r="HN22" s="277"/>
      <c r="HO22" s="277"/>
      <c r="HP22" s="277"/>
      <c r="HQ22" s="277"/>
      <c r="HR22" s="277"/>
      <c r="HS22" s="277"/>
      <c r="HT22" s="277"/>
      <c r="HU22" s="277"/>
      <c r="HV22" s="277"/>
      <c r="HW22" s="277"/>
      <c r="HX22" s="277"/>
      <c r="HY22" s="277"/>
      <c r="HZ22" s="277"/>
      <c r="IA22" s="277"/>
      <c r="IB22" s="277"/>
      <c r="IC22" s="277"/>
      <c r="ID22" s="277"/>
      <c r="IE22" s="277"/>
      <c r="IF22" s="277"/>
      <c r="IG22" s="277"/>
      <c r="IH22" s="277"/>
      <c r="II22" s="277"/>
    </row>
    <row r="23" spans="1:243" ht="14.25" customHeight="1">
      <c r="A23" s="284" t="s">
        <v>435</v>
      </c>
      <c r="B23" s="284" t="s">
        <v>290</v>
      </c>
      <c r="C23" s="284" t="s">
        <v>281</v>
      </c>
      <c r="D23" s="284" t="s">
        <v>436</v>
      </c>
      <c r="E23" s="284" t="s">
        <v>701</v>
      </c>
      <c r="F23" s="284" t="s">
        <v>356</v>
      </c>
      <c r="G23" s="285">
        <v>36000</v>
      </c>
    </row>
    <row r="24" spans="1:243" ht="14.25" customHeight="1">
      <c r="A24" s="284" t="s">
        <v>435</v>
      </c>
      <c r="B24" s="284" t="s">
        <v>290</v>
      </c>
      <c r="C24" s="284" t="s">
        <v>281</v>
      </c>
      <c r="D24" s="284" t="s">
        <v>436</v>
      </c>
      <c r="E24" s="284" t="s">
        <v>702</v>
      </c>
      <c r="F24" s="284" t="s">
        <v>356</v>
      </c>
      <c r="G24" s="285">
        <v>100000</v>
      </c>
    </row>
    <row r="25" spans="1:243" ht="14.25" customHeight="1">
      <c r="A25" s="284" t="s">
        <v>435</v>
      </c>
      <c r="B25" s="284" t="s">
        <v>290</v>
      </c>
      <c r="C25" s="284" t="s">
        <v>281</v>
      </c>
      <c r="D25" s="284" t="s">
        <v>436</v>
      </c>
      <c r="E25" s="284" t="s">
        <v>703</v>
      </c>
      <c r="F25" s="284" t="s">
        <v>356</v>
      </c>
      <c r="G25" s="285">
        <v>904800</v>
      </c>
    </row>
    <row r="26" spans="1:243" ht="14.25" customHeight="1">
      <c r="A26" s="284" t="s">
        <v>435</v>
      </c>
      <c r="B26" s="284" t="s">
        <v>290</v>
      </c>
      <c r="C26" s="284" t="s">
        <v>281</v>
      </c>
      <c r="D26" s="284" t="s">
        <v>436</v>
      </c>
      <c r="E26" s="284" t="s">
        <v>704</v>
      </c>
      <c r="F26" s="284" t="s">
        <v>356</v>
      </c>
      <c r="G26" s="285">
        <v>5094900</v>
      </c>
    </row>
    <row r="27" spans="1:243" ht="14.25" customHeight="1">
      <c r="A27" s="284" t="s">
        <v>435</v>
      </c>
      <c r="B27" s="284" t="s">
        <v>290</v>
      </c>
      <c r="C27" s="284" t="s">
        <v>281</v>
      </c>
      <c r="D27" s="284" t="s">
        <v>436</v>
      </c>
      <c r="E27" s="284" t="s">
        <v>705</v>
      </c>
      <c r="F27" s="284" t="s">
        <v>356</v>
      </c>
      <c r="G27" s="285">
        <v>4000000</v>
      </c>
    </row>
    <row r="28" spans="1:243" ht="14.25" customHeight="1">
      <c r="A28" s="284"/>
      <c r="B28" s="284"/>
      <c r="C28" s="284"/>
      <c r="D28" s="284" t="s">
        <v>444</v>
      </c>
      <c r="E28" s="284" t="s">
        <v>445</v>
      </c>
      <c r="F28" s="284"/>
      <c r="G28" s="285">
        <f>SUM(G29:G30)</f>
        <v>200000</v>
      </c>
    </row>
    <row r="29" spans="1:243" ht="14.25" customHeight="1">
      <c r="A29" s="284" t="s">
        <v>435</v>
      </c>
      <c r="B29" s="284" t="s">
        <v>290</v>
      </c>
      <c r="C29" s="284" t="s">
        <v>281</v>
      </c>
      <c r="D29" s="284" t="s">
        <v>446</v>
      </c>
      <c r="E29" s="284" t="s">
        <v>706</v>
      </c>
      <c r="F29" s="284" t="s">
        <v>356</v>
      </c>
      <c r="G29" s="285">
        <v>100000</v>
      </c>
    </row>
    <row r="30" spans="1:243" ht="14.25" customHeight="1">
      <c r="A30" s="284" t="s">
        <v>435</v>
      </c>
      <c r="B30" s="284" t="s">
        <v>290</v>
      </c>
      <c r="C30" s="284" t="s">
        <v>281</v>
      </c>
      <c r="D30" s="284" t="s">
        <v>446</v>
      </c>
      <c r="E30" s="284" t="s">
        <v>707</v>
      </c>
      <c r="F30" s="284" t="s">
        <v>419</v>
      </c>
      <c r="G30" s="285">
        <v>100000</v>
      </c>
    </row>
    <row r="31" spans="1:243" ht="14.25" customHeight="1">
      <c r="A31" s="284"/>
      <c r="B31" s="284"/>
      <c r="C31" s="284"/>
      <c r="D31" s="284" t="s">
        <v>449</v>
      </c>
      <c r="E31" s="284" t="s">
        <v>450</v>
      </c>
      <c r="F31" s="284"/>
      <c r="G31" s="285">
        <f>G32</f>
        <v>200000</v>
      </c>
    </row>
    <row r="32" spans="1:243" ht="14.25" customHeight="1">
      <c r="A32" s="284" t="s">
        <v>435</v>
      </c>
      <c r="B32" s="284" t="s">
        <v>290</v>
      </c>
      <c r="C32" s="284" t="s">
        <v>281</v>
      </c>
      <c r="D32" s="284" t="s">
        <v>451</v>
      </c>
      <c r="E32" s="284" t="s">
        <v>708</v>
      </c>
      <c r="F32" s="284" t="s">
        <v>419</v>
      </c>
      <c r="G32" s="285">
        <v>200000</v>
      </c>
    </row>
    <row r="33" spans="1:7" ht="14.25" customHeight="1">
      <c r="A33" s="284"/>
      <c r="B33" s="284"/>
      <c r="C33" s="284"/>
      <c r="D33" s="284" t="s">
        <v>456</v>
      </c>
      <c r="E33" s="284" t="s">
        <v>457</v>
      </c>
      <c r="F33" s="284"/>
      <c r="G33" s="285">
        <f>G34</f>
        <v>20000</v>
      </c>
    </row>
    <row r="34" spans="1:7" ht="14.25" customHeight="1">
      <c r="A34" s="284" t="s">
        <v>435</v>
      </c>
      <c r="B34" s="284" t="s">
        <v>290</v>
      </c>
      <c r="C34" s="284" t="s">
        <v>281</v>
      </c>
      <c r="D34" s="284" t="s">
        <v>458</v>
      </c>
      <c r="E34" s="284" t="s">
        <v>709</v>
      </c>
      <c r="F34" s="284" t="s">
        <v>356</v>
      </c>
      <c r="G34" s="285">
        <v>20000</v>
      </c>
    </row>
    <row r="35" spans="1:7" ht="14.25" customHeight="1">
      <c r="A35" s="284"/>
      <c r="B35" s="284"/>
      <c r="C35" s="284"/>
      <c r="D35" s="284" t="s">
        <v>459</v>
      </c>
      <c r="E35" s="284" t="s">
        <v>460</v>
      </c>
      <c r="F35" s="284"/>
      <c r="G35" s="285">
        <f>G36</f>
        <v>25000</v>
      </c>
    </row>
    <row r="36" spans="1:7" ht="14.25" customHeight="1">
      <c r="A36" s="284" t="s">
        <v>435</v>
      </c>
      <c r="B36" s="284" t="s">
        <v>290</v>
      </c>
      <c r="C36" s="284" t="s">
        <v>281</v>
      </c>
      <c r="D36" s="284" t="s">
        <v>461</v>
      </c>
      <c r="E36" s="284" t="s">
        <v>710</v>
      </c>
      <c r="F36" s="284" t="s">
        <v>690</v>
      </c>
      <c r="G36" s="285">
        <v>25000</v>
      </c>
    </row>
    <row r="37" spans="1:7" ht="14.25" customHeight="1">
      <c r="A37" s="284"/>
      <c r="B37" s="284"/>
      <c r="C37" s="284"/>
      <c r="D37" s="284" t="s">
        <v>462</v>
      </c>
      <c r="E37" s="284" t="s">
        <v>463</v>
      </c>
      <c r="F37" s="284"/>
      <c r="G37" s="285">
        <f>G38</f>
        <v>31250</v>
      </c>
    </row>
    <row r="38" spans="1:7" ht="14.25" customHeight="1">
      <c r="A38" s="284" t="s">
        <v>435</v>
      </c>
      <c r="B38" s="284" t="s">
        <v>290</v>
      </c>
      <c r="C38" s="284" t="s">
        <v>281</v>
      </c>
      <c r="D38" s="284" t="s">
        <v>464</v>
      </c>
      <c r="E38" s="284" t="s">
        <v>710</v>
      </c>
      <c r="F38" s="284" t="s">
        <v>690</v>
      </c>
      <c r="G38" s="285">
        <v>31250</v>
      </c>
    </row>
    <row r="39" spans="1:7" ht="14.25" customHeight="1">
      <c r="A39" s="284"/>
      <c r="B39" s="284"/>
      <c r="C39" s="284"/>
      <c r="D39" s="284" t="s">
        <v>475</v>
      </c>
      <c r="E39" s="284" t="s">
        <v>476</v>
      </c>
      <c r="F39" s="284"/>
      <c r="G39" s="285">
        <f>G40</f>
        <v>600000</v>
      </c>
    </row>
    <row r="40" spans="1:7" ht="14.25" customHeight="1">
      <c r="A40" s="284" t="s">
        <v>435</v>
      </c>
      <c r="B40" s="284" t="s">
        <v>290</v>
      </c>
      <c r="C40" s="284" t="s">
        <v>281</v>
      </c>
      <c r="D40" s="284" t="s">
        <v>477</v>
      </c>
      <c r="E40" s="284" t="s">
        <v>711</v>
      </c>
      <c r="F40" s="284" t="s">
        <v>356</v>
      </c>
      <c r="G40" s="285">
        <v>600000</v>
      </c>
    </row>
    <row r="41" spans="1:7" ht="14.25" customHeight="1">
      <c r="A41" s="284"/>
      <c r="B41" s="284"/>
      <c r="C41" s="284"/>
      <c r="D41" s="284" t="s">
        <v>564</v>
      </c>
      <c r="E41" s="284" t="s">
        <v>565</v>
      </c>
      <c r="F41" s="284"/>
      <c r="G41" s="285">
        <f>G42</f>
        <v>300000</v>
      </c>
    </row>
    <row r="42" spans="1:7" ht="14.25" customHeight="1">
      <c r="A42" s="284" t="s">
        <v>435</v>
      </c>
      <c r="B42" s="284" t="s">
        <v>290</v>
      </c>
      <c r="C42" s="284" t="s">
        <v>281</v>
      </c>
      <c r="D42" s="284" t="s">
        <v>566</v>
      </c>
      <c r="E42" s="284" t="s">
        <v>712</v>
      </c>
      <c r="F42" s="284" t="s">
        <v>419</v>
      </c>
      <c r="G42" s="285">
        <v>300000</v>
      </c>
    </row>
  </sheetData>
  <sheetProtection formatCells="0" formatColumns="0" formatRows="0"/>
  <mergeCells count="6">
    <mergeCell ref="A4:F4"/>
    <mergeCell ref="F5:F6"/>
    <mergeCell ref="G4:G6"/>
    <mergeCell ref="A5:C5"/>
    <mergeCell ref="D5:D6"/>
    <mergeCell ref="E5:E6"/>
  </mergeCells>
  <phoneticPr fontId="0" type="noConversion"/>
  <printOptions horizontalCentered="1"/>
  <pageMargins left="0.9055118110236221" right="0.74803149606299213" top="0.6692913385826772" bottom="0.6692913385826772" header="0.39370078740157483" footer="0.31496062992125984"/>
  <pageSetup paperSize="9" fitToHeight="10" orientation="landscape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9" width="22.83203125" style="1" customWidth="1"/>
    <col min="10" max="16384" width="9.1640625" style="1"/>
  </cols>
  <sheetData>
    <row r="1" spans="1:9" ht="14.25" customHeight="1">
      <c r="A1" s="287"/>
      <c r="B1" s="288"/>
      <c r="C1" s="288"/>
      <c r="D1" s="288"/>
      <c r="E1" s="288"/>
      <c r="F1" s="288"/>
      <c r="G1" s="288"/>
      <c r="H1" s="288"/>
      <c r="I1" s="289" t="s">
        <v>357</v>
      </c>
    </row>
    <row r="2" spans="1:9" ht="20.100000000000001" customHeight="1">
      <c r="A2" s="290" t="s">
        <v>358</v>
      </c>
      <c r="B2" s="291"/>
      <c r="C2" s="291"/>
      <c r="D2" s="291"/>
      <c r="E2" s="291"/>
      <c r="F2" s="291"/>
      <c r="G2" s="291"/>
      <c r="H2" s="291"/>
      <c r="I2" s="291"/>
    </row>
    <row r="3" spans="1:9" ht="14.25" customHeight="1">
      <c r="A3" s="27" t="s">
        <v>431</v>
      </c>
      <c r="B3" s="288"/>
      <c r="C3" s="288"/>
      <c r="D3" s="288"/>
      <c r="E3" s="288"/>
      <c r="F3" s="288"/>
      <c r="G3" s="288"/>
      <c r="H3" s="288"/>
      <c r="I3" s="292" t="s">
        <v>1</v>
      </c>
    </row>
    <row r="4" spans="1:9" ht="14.25" customHeight="1">
      <c r="A4" s="384" t="s">
        <v>56</v>
      </c>
      <c r="B4" s="422"/>
      <c r="C4" s="422"/>
      <c r="D4" s="422"/>
      <c r="E4" s="422"/>
      <c r="F4" s="430"/>
      <c r="G4" s="381" t="s">
        <v>223</v>
      </c>
      <c r="H4" s="382"/>
      <c r="I4" s="382"/>
    </row>
    <row r="5" spans="1:9" ht="14.25" customHeight="1">
      <c r="A5" s="396" t="s">
        <v>46</v>
      </c>
      <c r="B5" s="396"/>
      <c r="C5" s="396"/>
      <c r="D5" s="396" t="s">
        <v>47</v>
      </c>
      <c r="E5" s="396" t="s">
        <v>60</v>
      </c>
      <c r="F5" s="382" t="s">
        <v>274</v>
      </c>
      <c r="G5" s="396" t="s">
        <v>57</v>
      </c>
      <c r="H5" s="384" t="s">
        <v>58</v>
      </c>
      <c r="I5" s="381" t="s">
        <v>59</v>
      </c>
    </row>
    <row r="6" spans="1:9" ht="14.25" customHeight="1">
      <c r="A6" s="293" t="s">
        <v>50</v>
      </c>
      <c r="B6" s="294" t="s">
        <v>51</v>
      </c>
      <c r="C6" s="294" t="s">
        <v>52</v>
      </c>
      <c r="D6" s="383"/>
      <c r="E6" s="383"/>
      <c r="F6" s="420"/>
      <c r="G6" s="383"/>
      <c r="H6" s="383"/>
      <c r="I6" s="382"/>
    </row>
    <row r="7" spans="1:9" s="287" customFormat="1" ht="14.25" customHeight="1">
      <c r="A7" s="295"/>
      <c r="B7" s="295"/>
      <c r="C7" s="295"/>
      <c r="D7" s="295"/>
      <c r="E7" s="295"/>
      <c r="F7" s="295"/>
      <c r="G7" s="297"/>
      <c r="H7" s="296"/>
      <c r="I7" s="297"/>
    </row>
    <row r="8" spans="1:9" ht="14.25" customHeight="1">
      <c r="A8" s="287"/>
      <c r="B8" s="287"/>
      <c r="C8" s="287"/>
      <c r="D8" s="287"/>
      <c r="E8" s="287"/>
      <c r="F8" s="287"/>
      <c r="G8" s="287"/>
      <c r="H8" s="287"/>
      <c r="I8" s="287"/>
    </row>
    <row r="9" spans="1:9" ht="14.25" customHeight="1">
      <c r="A9" s="286"/>
      <c r="B9" s="286"/>
      <c r="C9" s="287"/>
      <c r="D9" s="287"/>
      <c r="E9" s="287"/>
      <c r="F9" s="287"/>
      <c r="G9" s="287"/>
      <c r="H9" s="287"/>
      <c r="I9" s="287"/>
    </row>
    <row r="10" spans="1:9" ht="14.25" customHeight="1">
      <c r="A10" s="287"/>
      <c r="B10" s="286"/>
      <c r="C10" s="287"/>
      <c r="D10" s="287"/>
      <c r="E10" s="287"/>
      <c r="F10" s="287"/>
      <c r="G10" s="287"/>
      <c r="H10" s="287"/>
      <c r="I10" s="287"/>
    </row>
    <row r="11" spans="1:9" ht="14.25" customHeight="1">
      <c r="A11" s="287"/>
      <c r="B11" s="287"/>
      <c r="C11" s="286"/>
      <c r="D11" s="287"/>
      <c r="E11" s="287"/>
      <c r="F11" s="287"/>
      <c r="G11" s="287"/>
      <c r="H11" s="287"/>
      <c r="I11" s="287"/>
    </row>
    <row r="12" spans="1:9" ht="14.25" customHeight="1">
      <c r="A12" s="286"/>
      <c r="B12" s="286"/>
      <c r="C12" s="287"/>
      <c r="D12" s="287"/>
      <c r="E12" s="287"/>
      <c r="F12" s="287"/>
      <c r="G12" s="286"/>
      <c r="H12" s="286"/>
      <c r="I12" s="286"/>
    </row>
    <row r="13" spans="1:9" ht="14.25" customHeight="1">
      <c r="A13" s="286"/>
      <c r="B13" s="286"/>
      <c r="C13" s="286"/>
      <c r="D13" s="287"/>
      <c r="E13" s="287"/>
      <c r="F13" s="287"/>
      <c r="G13" s="286"/>
      <c r="H13" s="286"/>
      <c r="I13" s="286"/>
    </row>
    <row r="14" spans="1:9" ht="14.25" customHeight="1">
      <c r="A14" s="286"/>
      <c r="B14" s="286"/>
      <c r="C14" s="286"/>
      <c r="D14" s="287"/>
      <c r="E14" s="287"/>
      <c r="F14" s="287"/>
      <c r="G14" s="286"/>
      <c r="H14" s="286"/>
      <c r="I14" s="286"/>
    </row>
    <row r="15" spans="1:9" ht="14.25" customHeight="1">
      <c r="A15" s="286"/>
      <c r="B15" s="286"/>
      <c r="C15" s="286"/>
      <c r="D15" s="286"/>
      <c r="E15" s="287"/>
      <c r="F15" s="287"/>
      <c r="G15" s="286"/>
      <c r="H15" s="286"/>
      <c r="I15" s="286"/>
    </row>
  </sheetData>
  <sheetProtection formatCells="0" formatColumns="0" formatRows="0"/>
  <mergeCells count="9">
    <mergeCell ref="E5:E6"/>
    <mergeCell ref="G5:G6"/>
    <mergeCell ref="H5:H6"/>
    <mergeCell ref="I5:I6"/>
    <mergeCell ref="A4:F4"/>
    <mergeCell ref="F5:F6"/>
    <mergeCell ref="G4:I4"/>
    <mergeCell ref="A5:C5"/>
    <mergeCell ref="D5:D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scale="96" fitToHeight="10" orientation="landscape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8" width="22.83203125" style="1" customWidth="1"/>
    <col min="9" max="16384" width="9.1640625" style="1"/>
  </cols>
  <sheetData>
    <row r="1" spans="1:8" ht="14.25" customHeight="1">
      <c r="A1" s="299"/>
      <c r="B1" s="300"/>
      <c r="C1" s="300"/>
      <c r="D1" s="300"/>
      <c r="E1" s="300"/>
      <c r="F1" s="300"/>
      <c r="G1" s="300"/>
      <c r="H1" s="301" t="s">
        <v>359</v>
      </c>
    </row>
    <row r="2" spans="1:8" ht="20.100000000000001" customHeight="1">
      <c r="A2" s="302" t="s">
        <v>360</v>
      </c>
      <c r="B2" s="303"/>
      <c r="C2" s="303"/>
      <c r="D2" s="303"/>
      <c r="E2" s="303"/>
      <c r="F2" s="303"/>
      <c r="G2" s="303"/>
      <c r="H2" s="303"/>
    </row>
    <row r="3" spans="1:8" ht="14.25" customHeight="1">
      <c r="A3" s="27" t="s">
        <v>361</v>
      </c>
      <c r="B3" s="300"/>
      <c r="C3" s="300"/>
      <c r="D3" s="300"/>
      <c r="E3" s="300"/>
      <c r="F3" s="300"/>
      <c r="G3" s="300"/>
      <c r="H3" s="304" t="s">
        <v>1</v>
      </c>
    </row>
    <row r="4" spans="1:8" ht="14.25" customHeight="1">
      <c r="A4" s="381" t="s">
        <v>56</v>
      </c>
      <c r="B4" s="381"/>
      <c r="C4" s="381"/>
      <c r="D4" s="381"/>
      <c r="E4" s="384"/>
      <c r="F4" s="381" t="s">
        <v>224</v>
      </c>
      <c r="G4" s="382"/>
      <c r="H4" s="382"/>
    </row>
    <row r="5" spans="1:8" ht="14.25" customHeight="1">
      <c r="A5" s="396" t="s">
        <v>46</v>
      </c>
      <c r="B5" s="396"/>
      <c r="C5" s="396"/>
      <c r="D5" s="396" t="s">
        <v>47</v>
      </c>
      <c r="E5" s="396" t="s">
        <v>60</v>
      </c>
      <c r="F5" s="396" t="s">
        <v>57</v>
      </c>
      <c r="G5" s="384" t="s">
        <v>58</v>
      </c>
      <c r="H5" s="381" t="s">
        <v>59</v>
      </c>
    </row>
    <row r="6" spans="1:8" ht="14.25" customHeight="1">
      <c r="A6" s="305" t="s">
        <v>50</v>
      </c>
      <c r="B6" s="306" t="s">
        <v>51</v>
      </c>
      <c r="C6" s="306" t="s">
        <v>52</v>
      </c>
      <c r="D6" s="383"/>
      <c r="E6" s="383"/>
      <c r="F6" s="383"/>
      <c r="G6" s="383"/>
      <c r="H6" s="382"/>
    </row>
    <row r="7" spans="1:8" ht="14.25" customHeight="1">
      <c r="A7" s="307"/>
      <c r="B7" s="307"/>
      <c r="C7" s="307"/>
      <c r="D7" s="307"/>
      <c r="E7" s="308"/>
      <c r="F7" s="309"/>
      <c r="G7" s="310"/>
      <c r="H7" s="311"/>
    </row>
    <row r="8" spans="1:8" ht="14.25" customHeight="1">
      <c r="A8" s="299"/>
      <c r="B8" s="299"/>
      <c r="C8" s="299"/>
      <c r="D8" s="299"/>
      <c r="E8" s="299"/>
      <c r="F8" s="299"/>
      <c r="G8" s="299"/>
      <c r="H8" s="299"/>
    </row>
    <row r="9" spans="1:8" ht="14.25" customHeight="1">
      <c r="A9" s="298"/>
      <c r="B9" s="299"/>
      <c r="C9" s="299"/>
      <c r="D9" s="299"/>
      <c r="E9" s="299"/>
      <c r="F9" s="299"/>
      <c r="G9" s="299"/>
      <c r="H9" s="299"/>
    </row>
    <row r="10" spans="1:8" ht="14.25" customHeight="1">
      <c r="A10" s="299"/>
      <c r="B10" s="299"/>
      <c r="C10" s="299"/>
      <c r="D10" s="299"/>
      <c r="E10" s="299"/>
      <c r="F10" s="299"/>
      <c r="G10" s="299"/>
      <c r="H10" s="299"/>
    </row>
    <row r="11" spans="1:8" ht="14.25" customHeight="1">
      <c r="A11" s="299"/>
      <c r="B11" s="299"/>
      <c r="C11" s="299"/>
      <c r="D11" s="299"/>
      <c r="E11" s="299"/>
      <c r="F11" s="299"/>
      <c r="G11" s="299"/>
      <c r="H11" s="299"/>
    </row>
    <row r="12" spans="1:8" ht="14.25" customHeight="1">
      <c r="A12" s="298"/>
      <c r="B12" s="298"/>
      <c r="C12" s="299"/>
      <c r="D12" s="299"/>
      <c r="E12" s="299"/>
      <c r="F12" s="298"/>
      <c r="G12" s="298"/>
      <c r="H12" s="298"/>
    </row>
    <row r="13" spans="1:8" ht="14.25" customHeight="1">
      <c r="A13" s="298"/>
      <c r="B13" s="298"/>
      <c r="C13" s="298"/>
      <c r="D13" s="299"/>
      <c r="E13" s="299"/>
      <c r="F13" s="298"/>
      <c r="G13" s="298"/>
      <c r="H13" s="298"/>
    </row>
    <row r="14" spans="1:8" ht="14.25" customHeight="1">
      <c r="A14" s="298"/>
      <c r="B14" s="298"/>
      <c r="C14" s="298"/>
      <c r="D14" s="299"/>
      <c r="E14" s="299"/>
      <c r="F14" s="298"/>
      <c r="G14" s="298"/>
      <c r="H14" s="298"/>
    </row>
    <row r="15" spans="1:8" ht="14.25" customHeight="1">
      <c r="A15" s="298"/>
      <c r="B15" s="298"/>
      <c r="C15" s="298"/>
      <c r="D15" s="298"/>
      <c r="E15" s="299"/>
      <c r="F15" s="298"/>
      <c r="G15" s="298"/>
      <c r="H15" s="298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>
      <selection activeCell="G15" sqref="G15"/>
    </sheetView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8" width="22.83203125" style="1" customWidth="1"/>
    <col min="9" max="16384" width="9.1640625" style="1"/>
  </cols>
  <sheetData>
    <row r="1" spans="1:8" ht="14.25" customHeight="1">
      <c r="A1" s="313"/>
      <c r="B1" s="314"/>
      <c r="C1" s="314"/>
      <c r="D1" s="314"/>
      <c r="E1" s="314"/>
      <c r="F1" s="314"/>
      <c r="G1" s="314"/>
      <c r="H1" s="315" t="s">
        <v>362</v>
      </c>
    </row>
    <row r="2" spans="1:8" ht="20.100000000000001" customHeight="1">
      <c r="A2" s="316" t="s">
        <v>363</v>
      </c>
      <c r="B2" s="317"/>
      <c r="C2" s="317"/>
      <c r="D2" s="317"/>
      <c r="E2" s="317"/>
      <c r="F2" s="317"/>
      <c r="G2" s="317"/>
      <c r="H2" s="317"/>
    </row>
    <row r="3" spans="1:8" ht="14.25" customHeight="1">
      <c r="A3" s="27" t="s">
        <v>361</v>
      </c>
      <c r="B3" s="314"/>
      <c r="C3" s="314"/>
      <c r="D3" s="314"/>
      <c r="E3" s="314"/>
      <c r="F3" s="314"/>
      <c r="G3" s="314"/>
      <c r="H3" s="318" t="s">
        <v>1</v>
      </c>
    </row>
    <row r="4" spans="1:8" ht="14.25" customHeight="1">
      <c r="A4" s="381" t="s">
        <v>56</v>
      </c>
      <c r="B4" s="381"/>
      <c r="C4" s="381"/>
      <c r="D4" s="381"/>
      <c r="E4" s="384"/>
      <c r="F4" s="381" t="s">
        <v>364</v>
      </c>
      <c r="G4" s="382"/>
      <c r="H4" s="382"/>
    </row>
    <row r="5" spans="1:8" ht="14.25" customHeight="1">
      <c r="A5" s="396" t="s">
        <v>46</v>
      </c>
      <c r="B5" s="396"/>
      <c r="C5" s="396"/>
      <c r="D5" s="396" t="s">
        <v>47</v>
      </c>
      <c r="E5" s="396" t="s">
        <v>60</v>
      </c>
      <c r="F5" s="396" t="s">
        <v>57</v>
      </c>
      <c r="G5" s="384" t="s">
        <v>58</v>
      </c>
      <c r="H5" s="381" t="s">
        <v>59</v>
      </c>
    </row>
    <row r="6" spans="1:8" ht="14.25" customHeight="1">
      <c r="A6" s="319" t="s">
        <v>50</v>
      </c>
      <c r="B6" s="320" t="s">
        <v>51</v>
      </c>
      <c r="C6" s="320" t="s">
        <v>52</v>
      </c>
      <c r="D6" s="383"/>
      <c r="E6" s="383"/>
      <c r="F6" s="383"/>
      <c r="G6" s="383"/>
      <c r="H6" s="382"/>
    </row>
    <row r="7" spans="1:8" ht="14.25" customHeight="1">
      <c r="A7" s="321"/>
      <c r="B7" s="321"/>
      <c r="C7" s="321"/>
      <c r="D7" s="321"/>
      <c r="E7" s="322"/>
      <c r="F7" s="323"/>
      <c r="G7" s="324"/>
      <c r="H7" s="325"/>
    </row>
    <row r="8" spans="1:8" ht="14.25" customHeight="1">
      <c r="A8" s="313"/>
      <c r="B8" s="313"/>
      <c r="C8" s="313"/>
      <c r="D8" s="313"/>
      <c r="E8" s="313"/>
      <c r="F8" s="313"/>
      <c r="G8" s="313"/>
      <c r="H8" s="313"/>
    </row>
    <row r="9" spans="1:8" ht="14.25" customHeight="1">
      <c r="A9" s="312"/>
      <c r="B9" s="313"/>
      <c r="C9" s="313"/>
      <c r="D9" s="313"/>
      <c r="E9" s="313"/>
      <c r="F9" s="313"/>
      <c r="G9" s="313"/>
      <c r="H9" s="313"/>
    </row>
    <row r="10" spans="1:8" ht="14.25" customHeight="1">
      <c r="A10" s="313"/>
      <c r="B10" s="313"/>
      <c r="C10" s="313"/>
      <c r="D10" s="313"/>
      <c r="E10" s="313"/>
      <c r="F10" s="313"/>
      <c r="G10" s="313"/>
      <c r="H10" s="313"/>
    </row>
    <row r="11" spans="1:8" ht="14.25" customHeight="1">
      <c r="A11" s="313"/>
      <c r="B11" s="313"/>
      <c r="C11" s="313"/>
      <c r="D11" s="313"/>
      <c r="E11" s="313"/>
      <c r="F11" s="313"/>
      <c r="G11" s="313"/>
      <c r="H11" s="313"/>
    </row>
    <row r="12" spans="1:8" ht="14.25" customHeight="1">
      <c r="A12" s="312"/>
      <c r="B12" s="312"/>
      <c r="C12" s="313"/>
      <c r="D12" s="313"/>
      <c r="E12" s="313"/>
      <c r="F12" s="312"/>
      <c r="G12" s="312"/>
      <c r="H12" s="312"/>
    </row>
    <row r="13" spans="1:8" ht="14.25" customHeight="1">
      <c r="A13" s="312"/>
      <c r="B13" s="312"/>
      <c r="C13" s="312"/>
      <c r="D13" s="313"/>
      <c r="E13" s="313"/>
      <c r="F13" s="312"/>
      <c r="G13" s="312"/>
      <c r="H13" s="312"/>
    </row>
    <row r="14" spans="1:8" ht="14.25" customHeight="1">
      <c r="A14" s="312"/>
      <c r="B14" s="312"/>
      <c r="C14" s="312"/>
      <c r="D14" s="313"/>
      <c r="E14" s="313"/>
      <c r="F14" s="312"/>
      <c r="G14" s="312"/>
      <c r="H14" s="312"/>
    </row>
    <row r="15" spans="1:8" ht="14.25" customHeight="1">
      <c r="A15" s="312"/>
      <c r="B15" s="312"/>
      <c r="C15" s="312"/>
      <c r="D15" s="312"/>
      <c r="E15" s="313"/>
      <c r="F15" s="312"/>
      <c r="G15" s="312"/>
      <c r="H15" s="312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7"/>
  <sheetViews>
    <sheetView showGridLines="0" showZeros="0" workbookViewId="0">
      <selection activeCell="B9" sqref="B9"/>
    </sheetView>
  </sheetViews>
  <sheetFormatPr defaultColWidth="9.1640625" defaultRowHeight="14.25" customHeight="1"/>
  <cols>
    <col min="1" max="1" width="51.33203125" style="6" customWidth="1"/>
    <col min="2" max="2" width="24.5" style="6" customWidth="1"/>
    <col min="3" max="7" width="20" style="6" customWidth="1"/>
    <col min="8" max="8" width="9" style="6" customWidth="1"/>
    <col min="9" max="16384" width="9.1640625" style="6"/>
  </cols>
  <sheetData>
    <row r="1" spans="1:8" ht="14.25" customHeight="1">
      <c r="A1" s="328"/>
      <c r="B1" s="326"/>
      <c r="C1" s="330"/>
      <c r="D1" s="331"/>
      <c r="E1" s="331"/>
      <c r="F1" s="331"/>
      <c r="G1" s="330" t="s">
        <v>365</v>
      </c>
      <c r="H1" s="331"/>
    </row>
    <row r="2" spans="1:8" ht="20.100000000000001" customHeight="1">
      <c r="A2" s="327" t="s">
        <v>225</v>
      </c>
      <c r="B2" s="332"/>
      <c r="C2" s="333"/>
      <c r="D2" s="334"/>
      <c r="E2" s="334"/>
      <c r="F2" s="334"/>
      <c r="G2" s="333"/>
      <c r="H2" s="331"/>
    </row>
    <row r="3" spans="1:8" ht="14.25" customHeight="1">
      <c r="A3" s="47" t="s">
        <v>665</v>
      </c>
      <c r="B3" s="326"/>
      <c r="C3" s="335"/>
      <c r="D3" s="331"/>
      <c r="E3" s="331"/>
      <c r="F3" s="331"/>
      <c r="G3" s="335" t="s">
        <v>1</v>
      </c>
      <c r="H3" s="331"/>
    </row>
    <row r="4" spans="1:8" ht="14.25" customHeight="1">
      <c r="A4" s="431" t="s">
        <v>226</v>
      </c>
      <c r="B4" s="432" t="s">
        <v>227</v>
      </c>
      <c r="C4" s="336" t="s">
        <v>228</v>
      </c>
      <c r="D4" s="336"/>
      <c r="E4" s="336"/>
      <c r="F4" s="336"/>
      <c r="G4" s="336"/>
      <c r="H4" s="331"/>
    </row>
    <row r="5" spans="1:8" ht="14.25" customHeight="1">
      <c r="A5" s="431"/>
      <c r="B5" s="432"/>
      <c r="C5" s="337" t="s">
        <v>49</v>
      </c>
      <c r="D5" s="338" t="s">
        <v>62</v>
      </c>
      <c r="E5" s="339" t="s">
        <v>10</v>
      </c>
      <c r="F5" s="339" t="s">
        <v>64</v>
      </c>
      <c r="G5" s="339" t="s">
        <v>366</v>
      </c>
      <c r="H5" s="331"/>
    </row>
    <row r="6" spans="1:8" s="329" customFormat="1" ht="14.25" customHeight="1">
      <c r="A6" s="340" t="s">
        <v>45</v>
      </c>
      <c r="B6" s="48">
        <v>84600</v>
      </c>
      <c r="C6" s="48">
        <v>84600</v>
      </c>
      <c r="D6" s="343">
        <v>84600</v>
      </c>
      <c r="E6" s="343">
        <v>0</v>
      </c>
      <c r="F6" s="343">
        <v>0</v>
      </c>
      <c r="G6" s="343">
        <v>0</v>
      </c>
      <c r="H6" s="331"/>
    </row>
    <row r="7" spans="1:8" s="329" customFormat="1" ht="14.25" customHeight="1">
      <c r="A7" s="341" t="s">
        <v>229</v>
      </c>
      <c r="B7" s="344">
        <v>0</v>
      </c>
      <c r="C7" s="48">
        <v>0</v>
      </c>
      <c r="D7" s="344">
        <v>0</v>
      </c>
      <c r="E7" s="344">
        <v>0</v>
      </c>
      <c r="F7" s="344"/>
      <c r="G7" s="344"/>
      <c r="H7" s="331"/>
    </row>
    <row r="8" spans="1:8" s="329" customFormat="1" ht="14.25" customHeight="1">
      <c r="A8" s="341" t="s">
        <v>230</v>
      </c>
      <c r="B8" s="344">
        <v>10000</v>
      </c>
      <c r="C8" s="48">
        <v>10000</v>
      </c>
      <c r="D8" s="344">
        <v>10000</v>
      </c>
      <c r="E8" s="344">
        <v>0</v>
      </c>
      <c r="F8" s="344"/>
      <c r="G8" s="344"/>
      <c r="H8" s="331"/>
    </row>
    <row r="9" spans="1:8" s="329" customFormat="1" ht="14.25" customHeight="1">
      <c r="A9" s="341" t="s">
        <v>231</v>
      </c>
      <c r="B9" s="345">
        <v>74600</v>
      </c>
      <c r="C9" s="48">
        <v>74600</v>
      </c>
      <c r="D9" s="345">
        <v>74600</v>
      </c>
      <c r="E9" s="345">
        <v>0</v>
      </c>
      <c r="F9" s="345">
        <v>0</v>
      </c>
      <c r="G9" s="345">
        <v>0</v>
      </c>
      <c r="H9" s="331"/>
    </row>
    <row r="10" spans="1:8" s="329" customFormat="1" ht="14.25" customHeight="1">
      <c r="A10" s="342" t="s">
        <v>232</v>
      </c>
      <c r="B10" s="344">
        <v>74600</v>
      </c>
      <c r="C10" s="48">
        <v>74600</v>
      </c>
      <c r="D10" s="344">
        <v>74600</v>
      </c>
      <c r="E10" s="344">
        <v>0</v>
      </c>
      <c r="F10" s="344"/>
      <c r="G10" s="344"/>
      <c r="H10" s="331"/>
    </row>
    <row r="11" spans="1:8" s="329" customFormat="1" ht="14.25" customHeight="1">
      <c r="A11" s="341" t="s">
        <v>233</v>
      </c>
      <c r="B11" s="344">
        <v>0</v>
      </c>
      <c r="C11" s="48">
        <v>0</v>
      </c>
      <c r="D11" s="344">
        <v>0</v>
      </c>
      <c r="E11" s="344">
        <v>0</v>
      </c>
      <c r="F11" s="344"/>
      <c r="G11" s="344"/>
      <c r="H11" s="331"/>
    </row>
    <row r="12" spans="1:8" ht="14.25" customHeight="1">
      <c r="A12" s="331"/>
      <c r="B12" s="331"/>
      <c r="C12" s="331"/>
      <c r="D12" s="331"/>
      <c r="E12" s="331"/>
      <c r="F12" s="331"/>
      <c r="G12" s="331"/>
      <c r="H12" s="331"/>
    </row>
    <row r="13" spans="1:8" ht="14.25" customHeight="1">
      <c r="A13" s="331"/>
      <c r="B13" s="331"/>
      <c r="C13" s="331"/>
      <c r="D13" s="331"/>
      <c r="E13" s="331"/>
      <c r="F13" s="331"/>
      <c r="G13" s="331"/>
      <c r="H13" s="331"/>
    </row>
    <row r="14" spans="1:8" ht="14.25" customHeight="1">
      <c r="A14" s="331"/>
      <c r="B14" s="331"/>
      <c r="C14" s="331"/>
      <c r="D14" s="331"/>
      <c r="E14" s="331"/>
      <c r="F14" s="331"/>
      <c r="G14" s="331"/>
      <c r="H14" s="331"/>
    </row>
    <row r="15" spans="1:8" ht="14.25" customHeight="1">
      <c r="A15" s="331"/>
      <c r="B15" s="331"/>
      <c r="C15" s="331"/>
      <c r="D15" s="331"/>
      <c r="E15" s="331"/>
      <c r="F15" s="331"/>
      <c r="G15" s="331"/>
      <c r="H15" s="331"/>
    </row>
    <row r="16" spans="1:8" ht="14.25" customHeight="1">
      <c r="A16" s="331"/>
      <c r="B16" s="331"/>
      <c r="C16" s="331"/>
      <c r="D16" s="331"/>
      <c r="E16" s="331"/>
      <c r="F16" s="331"/>
      <c r="G16" s="331"/>
      <c r="H16" s="331"/>
    </row>
    <row r="17" spans="1:8" ht="14.25" customHeight="1">
      <c r="A17" s="331"/>
      <c r="B17" s="331"/>
      <c r="C17" s="331"/>
      <c r="D17" s="331"/>
      <c r="E17" s="331"/>
      <c r="F17" s="331"/>
      <c r="G17" s="331"/>
      <c r="H17" s="331"/>
    </row>
  </sheetData>
  <sheetProtection formatCells="0" formatColumns="0" formatRows="0"/>
  <mergeCells count="2">
    <mergeCell ref="A4:A5"/>
    <mergeCell ref="B4:B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17"/>
  <sheetViews>
    <sheetView showGridLines="0" showZeros="0" workbookViewId="0">
      <selection activeCell="G8" sqref="G8"/>
    </sheetView>
  </sheetViews>
  <sheetFormatPr defaultColWidth="9.1640625" defaultRowHeight="14.25" customHeight="1"/>
  <cols>
    <col min="1" max="1" width="15.1640625" style="6" customWidth="1"/>
    <col min="2" max="2" width="43.6640625" style="6" customWidth="1"/>
    <col min="3" max="3" width="15.1640625" style="6" customWidth="1"/>
    <col min="4" max="4" width="17.1640625" style="6" customWidth="1"/>
    <col min="5" max="5" width="19.6640625" style="6" customWidth="1"/>
    <col min="6" max="6" width="9.1640625" style="6" customWidth="1"/>
    <col min="7" max="7" width="20.6640625" style="6" customWidth="1"/>
    <col min="8" max="10" width="12" style="6" customWidth="1"/>
    <col min="11" max="16384" width="9.1640625" style="6"/>
  </cols>
  <sheetData>
    <row r="1" spans="1:10" ht="14.25" customHeight="1">
      <c r="A1" s="350"/>
      <c r="B1" s="351"/>
      <c r="C1" s="347"/>
      <c r="D1" s="347"/>
      <c r="E1" s="347"/>
      <c r="F1" s="347"/>
      <c r="G1" s="352" t="s">
        <v>367</v>
      </c>
      <c r="H1" s="353"/>
      <c r="I1" s="353"/>
      <c r="J1" s="353"/>
    </row>
    <row r="2" spans="1:10" ht="20.100000000000001" customHeight="1">
      <c r="A2" s="354" t="s">
        <v>234</v>
      </c>
      <c r="B2" s="355"/>
      <c r="C2" s="356"/>
      <c r="D2" s="356"/>
      <c r="E2" s="356"/>
      <c r="F2" s="356"/>
      <c r="G2" s="355"/>
      <c r="H2" s="353"/>
      <c r="I2" s="353"/>
      <c r="J2" s="353"/>
    </row>
    <row r="3" spans="1:10" ht="14.25" customHeight="1">
      <c r="A3" s="43" t="s">
        <v>431</v>
      </c>
      <c r="B3" s="357"/>
      <c r="C3" s="357"/>
      <c r="D3" s="357"/>
      <c r="E3" s="357"/>
      <c r="F3" s="357"/>
      <c r="G3" s="349" t="s">
        <v>1</v>
      </c>
      <c r="H3" s="353"/>
      <c r="I3" s="353"/>
      <c r="J3" s="353"/>
    </row>
    <row r="4" spans="1:10" ht="14.25" customHeight="1">
      <c r="A4" s="435" t="s">
        <v>53</v>
      </c>
      <c r="B4" s="435" t="s">
        <v>222</v>
      </c>
      <c r="C4" s="435" t="s">
        <v>235</v>
      </c>
      <c r="D4" s="435" t="s">
        <v>236</v>
      </c>
      <c r="E4" s="437" t="s">
        <v>237</v>
      </c>
      <c r="F4" s="439" t="s">
        <v>238</v>
      </c>
      <c r="G4" s="433" t="s">
        <v>54</v>
      </c>
      <c r="H4" s="353"/>
      <c r="I4" s="353"/>
      <c r="J4" s="353"/>
    </row>
    <row r="5" spans="1:10" ht="14.25" customHeight="1">
      <c r="A5" s="436"/>
      <c r="B5" s="436"/>
      <c r="C5" s="436"/>
      <c r="D5" s="436"/>
      <c r="E5" s="438"/>
      <c r="F5" s="440"/>
      <c r="G5" s="434"/>
      <c r="H5" s="353"/>
      <c r="I5" s="353"/>
      <c r="J5" s="353"/>
    </row>
    <row r="6" spans="1:10" s="348" customFormat="1" ht="14.25" customHeight="1">
      <c r="A6" s="53"/>
      <c r="B6" s="52" t="s">
        <v>45</v>
      </c>
      <c r="C6" s="51"/>
      <c r="D6" s="50"/>
      <c r="E6" s="50"/>
      <c r="F6" s="49">
        <f>F7</f>
        <v>0</v>
      </c>
      <c r="G6" s="44">
        <f>G7</f>
        <v>42533640</v>
      </c>
      <c r="H6" s="353"/>
      <c r="I6" s="353"/>
      <c r="J6" s="353"/>
    </row>
    <row r="7" spans="1:10" ht="14.25" customHeight="1">
      <c r="A7" s="53"/>
      <c r="B7" s="52" t="s">
        <v>432</v>
      </c>
      <c r="C7" s="51"/>
      <c r="D7" s="50"/>
      <c r="E7" s="50"/>
      <c r="F7" s="49">
        <f>SUM(F8:F14)</f>
        <v>0</v>
      </c>
      <c r="G7" s="44">
        <f>SUM(G8:G14)</f>
        <v>42533640</v>
      </c>
      <c r="H7" s="353"/>
      <c r="I7" s="353"/>
      <c r="J7" s="353"/>
    </row>
    <row r="8" spans="1:10" ht="14.25" customHeight="1">
      <c r="A8" s="53" t="s">
        <v>567</v>
      </c>
      <c r="B8" s="52" t="s">
        <v>434</v>
      </c>
      <c r="C8" s="51" t="s">
        <v>713</v>
      </c>
      <c r="D8" s="50" t="s">
        <v>714</v>
      </c>
      <c r="E8" s="50" t="s">
        <v>715</v>
      </c>
      <c r="F8" s="49">
        <v>0</v>
      </c>
      <c r="G8" s="44">
        <v>4000000</v>
      </c>
      <c r="H8" s="353"/>
      <c r="I8" s="353"/>
      <c r="J8" s="353"/>
    </row>
    <row r="9" spans="1:10" ht="14.25" customHeight="1">
      <c r="A9" s="53" t="s">
        <v>567</v>
      </c>
      <c r="B9" s="52" t="s">
        <v>434</v>
      </c>
      <c r="C9" s="51" t="s">
        <v>713</v>
      </c>
      <c r="D9" s="50" t="s">
        <v>714</v>
      </c>
      <c r="E9" s="50" t="s">
        <v>716</v>
      </c>
      <c r="F9" s="49">
        <v>0</v>
      </c>
      <c r="G9" s="44">
        <v>624640</v>
      </c>
      <c r="H9" s="353"/>
      <c r="I9" s="353"/>
      <c r="J9" s="353"/>
    </row>
    <row r="10" spans="1:10" ht="14.25" customHeight="1">
      <c r="A10" s="53" t="s">
        <v>567</v>
      </c>
      <c r="B10" s="52" t="s">
        <v>434</v>
      </c>
      <c r="C10" s="51" t="s">
        <v>713</v>
      </c>
      <c r="D10" s="50"/>
      <c r="E10" s="50" t="s">
        <v>717</v>
      </c>
      <c r="F10" s="49">
        <v>0</v>
      </c>
      <c r="G10" s="44">
        <v>1979000</v>
      </c>
      <c r="H10" s="353"/>
      <c r="I10" s="353"/>
      <c r="J10" s="353"/>
    </row>
    <row r="11" spans="1:10" ht="14.25" customHeight="1">
      <c r="A11" s="53" t="s">
        <v>567</v>
      </c>
      <c r="B11" s="52" t="s">
        <v>434</v>
      </c>
      <c r="C11" s="51" t="s">
        <v>713</v>
      </c>
      <c r="D11" s="50"/>
      <c r="E11" s="50" t="s">
        <v>718</v>
      </c>
      <c r="F11" s="49">
        <v>0</v>
      </c>
      <c r="G11" s="44">
        <v>34130000</v>
      </c>
      <c r="H11" s="353"/>
      <c r="I11" s="353"/>
      <c r="J11" s="353"/>
    </row>
    <row r="12" spans="1:10" ht="14.25" customHeight="1">
      <c r="A12" s="53" t="s">
        <v>567</v>
      </c>
      <c r="B12" s="52" t="s">
        <v>434</v>
      </c>
      <c r="C12" s="51" t="s">
        <v>713</v>
      </c>
      <c r="D12" s="50" t="s">
        <v>714</v>
      </c>
      <c r="E12" s="50" t="s">
        <v>718</v>
      </c>
      <c r="F12" s="49">
        <v>0</v>
      </c>
      <c r="G12" s="44">
        <v>1500000</v>
      </c>
      <c r="H12" s="353"/>
      <c r="I12" s="353"/>
      <c r="J12" s="353"/>
    </row>
    <row r="13" spans="1:10" ht="14.25" customHeight="1">
      <c r="A13" s="53" t="s">
        <v>613</v>
      </c>
      <c r="B13" s="52" t="s">
        <v>490</v>
      </c>
      <c r="C13" s="51" t="s">
        <v>713</v>
      </c>
      <c r="D13" s="50"/>
      <c r="E13" s="50" t="s">
        <v>716</v>
      </c>
      <c r="F13" s="49">
        <v>0</v>
      </c>
      <c r="G13" s="44">
        <v>100000</v>
      </c>
      <c r="H13" s="353"/>
      <c r="I13" s="353"/>
      <c r="J13" s="353"/>
    </row>
    <row r="14" spans="1:10" ht="14.25" customHeight="1">
      <c r="A14" s="53" t="s">
        <v>613</v>
      </c>
      <c r="B14" s="52" t="s">
        <v>490</v>
      </c>
      <c r="C14" s="51" t="s">
        <v>713</v>
      </c>
      <c r="D14" s="50"/>
      <c r="E14" s="50" t="s">
        <v>719</v>
      </c>
      <c r="F14" s="49">
        <v>0</v>
      </c>
      <c r="G14" s="44">
        <v>200000</v>
      </c>
      <c r="H14" s="353"/>
      <c r="I14" s="353"/>
      <c r="J14" s="353"/>
    </row>
    <row r="15" spans="1:10" ht="14.25" customHeight="1">
      <c r="A15" s="353"/>
      <c r="B15" s="353"/>
      <c r="C15" s="353"/>
      <c r="D15" s="353"/>
      <c r="E15" s="353"/>
      <c r="F15" s="353"/>
      <c r="G15" s="353"/>
      <c r="H15" s="353"/>
      <c r="I15" s="353"/>
      <c r="J15" s="353"/>
    </row>
    <row r="16" spans="1:10" ht="14.25" customHeight="1">
      <c r="A16" s="353"/>
      <c r="B16" s="353"/>
      <c r="C16" s="353"/>
      <c r="D16" s="353"/>
      <c r="E16" s="353"/>
      <c r="F16" s="353"/>
      <c r="G16" s="353"/>
      <c r="H16" s="353"/>
      <c r="I16" s="353"/>
      <c r="J16" s="353"/>
    </row>
    <row r="17" spans="1:10" ht="14.25" customHeight="1">
      <c r="A17" s="353"/>
      <c r="B17" s="353"/>
      <c r="C17" s="353"/>
      <c r="D17" s="353"/>
      <c r="E17" s="353"/>
      <c r="F17" s="353"/>
      <c r="G17" s="353"/>
      <c r="H17" s="353"/>
      <c r="I17" s="353"/>
      <c r="J17" s="353"/>
    </row>
  </sheetData>
  <sheetProtection formatCells="0" formatColumns="0" formatRows="0"/>
  <mergeCells count="7">
    <mergeCell ref="G4:G5"/>
    <mergeCell ref="A4:A5"/>
    <mergeCell ref="B4:B5"/>
    <mergeCell ref="C4:C5"/>
    <mergeCell ref="D4:D5"/>
    <mergeCell ref="E4:E5"/>
    <mergeCell ref="F4:F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9"/>
  <sheetViews>
    <sheetView showGridLines="0" showZeros="0" workbookViewId="0">
      <selection activeCell="D10" sqref="D10"/>
    </sheetView>
  </sheetViews>
  <sheetFormatPr defaultColWidth="9.1640625" defaultRowHeight="14.25" customHeight="1"/>
  <cols>
    <col min="1" max="4" width="34.83203125" style="1" customWidth="1"/>
    <col min="5" max="32" width="12" style="1" customWidth="1"/>
    <col min="33" max="16384" width="9.1640625" style="1"/>
  </cols>
  <sheetData>
    <row r="1" spans="1:256" s="54" customFormat="1" ht="14.25" customHeight="1">
      <c r="A1" s="64"/>
      <c r="B1" s="69"/>
      <c r="C1" s="69"/>
      <c r="D1" s="70" t="s">
        <v>0</v>
      </c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8"/>
      <c r="IL1" s="68"/>
      <c r="IM1" s="68"/>
      <c r="IN1" s="68"/>
      <c r="IO1" s="68"/>
      <c r="IP1" s="68"/>
      <c r="IQ1" s="68"/>
      <c r="IR1" s="68"/>
      <c r="IS1" s="68"/>
      <c r="IT1" s="68"/>
      <c r="IU1" s="68"/>
      <c r="IV1" s="68"/>
    </row>
    <row r="2" spans="1:256" s="54" customFormat="1" ht="20.100000000000001" customHeight="1">
      <c r="A2" s="71" t="s">
        <v>373</v>
      </c>
      <c r="B2" s="72"/>
      <c r="C2" s="72"/>
      <c r="D2" s="72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  <c r="IJ2" s="68"/>
      <c r="IK2" s="68"/>
      <c r="IL2" s="68"/>
      <c r="IM2" s="68"/>
      <c r="IN2" s="68"/>
      <c r="IO2" s="68"/>
      <c r="IP2" s="68"/>
      <c r="IQ2" s="68"/>
      <c r="IR2" s="68"/>
      <c r="IS2" s="68"/>
      <c r="IT2" s="68"/>
      <c r="IU2" s="68"/>
      <c r="IV2" s="68"/>
    </row>
    <row r="3" spans="1:256" s="54" customFormat="1" ht="14.25" customHeight="1">
      <c r="A3" s="35" t="s">
        <v>431</v>
      </c>
      <c r="B3" s="69"/>
      <c r="C3" s="69"/>
      <c r="D3" s="70" t="s">
        <v>1</v>
      </c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  <c r="IQ3" s="68"/>
      <c r="IR3" s="68"/>
      <c r="IS3" s="68"/>
      <c r="IT3" s="68"/>
      <c r="IU3" s="68"/>
      <c r="IV3" s="68"/>
    </row>
    <row r="4" spans="1:256" s="54" customFormat="1" ht="14.25" customHeight="1">
      <c r="A4" s="380" t="s">
        <v>2</v>
      </c>
      <c r="B4" s="380"/>
      <c r="C4" s="380" t="s">
        <v>3</v>
      </c>
      <c r="D4" s="380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  <c r="IU4" s="68"/>
      <c r="IV4" s="68"/>
    </row>
    <row r="5" spans="1:256" s="54" customFormat="1" ht="14.25" customHeight="1">
      <c r="A5" s="73" t="s">
        <v>4</v>
      </c>
      <c r="B5" s="73" t="s">
        <v>5</v>
      </c>
      <c r="C5" s="73" t="s">
        <v>4</v>
      </c>
      <c r="D5" s="73" t="s">
        <v>5</v>
      </c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  <c r="IU5" s="68"/>
      <c r="IV5" s="68"/>
    </row>
    <row r="6" spans="1:256" s="32" customFormat="1" ht="14.25" customHeight="1">
      <c r="A6" s="74" t="s">
        <v>6</v>
      </c>
      <c r="B6" s="65">
        <v>424456651.47000003</v>
      </c>
      <c r="C6" s="75" t="s">
        <v>8</v>
      </c>
      <c r="D6" s="65">
        <v>0</v>
      </c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8"/>
      <c r="IV6" s="68"/>
    </row>
    <row r="7" spans="1:256" s="32" customFormat="1" ht="14.25" customHeight="1">
      <c r="A7" s="74" t="s">
        <v>9</v>
      </c>
      <c r="B7" s="65">
        <v>0</v>
      </c>
      <c r="C7" s="76" t="s">
        <v>11</v>
      </c>
      <c r="D7" s="65">
        <v>0</v>
      </c>
      <c r="E7" s="64"/>
      <c r="F7" s="64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8"/>
      <c r="IV7" s="68"/>
    </row>
    <row r="8" spans="1:256" s="32" customFormat="1" ht="14.25" customHeight="1">
      <c r="A8" s="74" t="s">
        <v>12</v>
      </c>
      <c r="B8" s="77"/>
      <c r="C8" s="76" t="s">
        <v>13</v>
      </c>
      <c r="D8" s="65">
        <v>0</v>
      </c>
      <c r="E8" s="64"/>
      <c r="F8" s="64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8"/>
      <c r="IV8" s="68"/>
    </row>
    <row r="9" spans="1:256" s="32" customFormat="1" ht="14.25" customHeight="1">
      <c r="A9" s="74" t="s">
        <v>14</v>
      </c>
      <c r="B9" s="65">
        <v>0</v>
      </c>
      <c r="C9" s="76" t="s">
        <v>15</v>
      </c>
      <c r="D9" s="65">
        <v>0</v>
      </c>
      <c r="E9" s="64"/>
      <c r="F9" s="64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8"/>
      <c r="IV9" s="68"/>
    </row>
    <row r="10" spans="1:256" s="32" customFormat="1" ht="14.25" customHeight="1">
      <c r="A10" s="74" t="s">
        <v>16</v>
      </c>
      <c r="B10" s="65">
        <v>18564760</v>
      </c>
      <c r="C10" s="75" t="s">
        <v>18</v>
      </c>
      <c r="D10" s="65">
        <v>335797537.39999998</v>
      </c>
      <c r="E10" s="64"/>
      <c r="F10" s="64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8"/>
      <c r="IV10" s="68"/>
    </row>
    <row r="11" spans="1:256" s="32" customFormat="1" ht="14.25" customHeight="1">
      <c r="A11" s="74" t="s">
        <v>19</v>
      </c>
      <c r="B11" s="65">
        <v>0</v>
      </c>
      <c r="C11" s="75" t="s">
        <v>21</v>
      </c>
      <c r="D11" s="65">
        <v>0</v>
      </c>
      <c r="E11" s="64"/>
      <c r="F11" s="64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8"/>
      <c r="IV11" s="68"/>
    </row>
    <row r="12" spans="1:256" s="32" customFormat="1" ht="14.25" customHeight="1">
      <c r="A12" s="74" t="s">
        <v>22</v>
      </c>
      <c r="B12" s="65">
        <v>0</v>
      </c>
      <c r="C12" s="75" t="s">
        <v>374</v>
      </c>
      <c r="D12" s="65">
        <v>0</v>
      </c>
      <c r="E12" s="64"/>
      <c r="F12" s="64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8"/>
      <c r="IV12" s="68"/>
    </row>
    <row r="13" spans="1:256" s="32" customFormat="1" ht="14.25" customHeight="1">
      <c r="A13" s="38"/>
      <c r="B13" s="37"/>
      <c r="C13" s="78" t="s">
        <v>24</v>
      </c>
      <c r="D13" s="65">
        <v>56102666.100000001</v>
      </c>
      <c r="E13" s="64"/>
      <c r="F13" s="64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8"/>
      <c r="IV13" s="68"/>
    </row>
    <row r="14" spans="1:256" s="32" customFormat="1" ht="14.25" customHeight="1">
      <c r="A14" s="74"/>
      <c r="B14" s="65"/>
      <c r="C14" s="78" t="s">
        <v>25</v>
      </c>
      <c r="D14" s="65">
        <v>0</v>
      </c>
      <c r="E14" s="64"/>
      <c r="F14" s="64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8"/>
      <c r="IV14" s="68"/>
    </row>
    <row r="15" spans="1:256" s="32" customFormat="1" ht="14.25" customHeight="1">
      <c r="A15" s="74"/>
      <c r="B15" s="65"/>
      <c r="C15" s="78" t="s">
        <v>375</v>
      </c>
      <c r="D15" s="65">
        <v>13802563.970000001</v>
      </c>
      <c r="E15" s="64"/>
      <c r="F15" s="64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8"/>
      <c r="IV15" s="68"/>
    </row>
    <row r="16" spans="1:256" s="32" customFormat="1" ht="14.25" customHeight="1">
      <c r="A16" s="74"/>
      <c r="B16" s="65"/>
      <c r="C16" s="78" t="s">
        <v>26</v>
      </c>
      <c r="D16" s="65">
        <v>0</v>
      </c>
      <c r="E16" s="64"/>
      <c r="F16" s="64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8"/>
      <c r="IV16" s="68"/>
    </row>
    <row r="17" spans="1:256" s="32" customFormat="1" ht="14.25" customHeight="1">
      <c r="A17" s="74"/>
      <c r="B17" s="65"/>
      <c r="C17" s="78" t="s">
        <v>27</v>
      </c>
      <c r="D17" s="65">
        <v>0</v>
      </c>
      <c r="E17" s="64"/>
      <c r="F17" s="64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8"/>
      <c r="IV17" s="68"/>
    </row>
    <row r="18" spans="1:256" s="32" customFormat="1" ht="14.25" customHeight="1">
      <c r="A18" s="74"/>
      <c r="B18" s="65"/>
      <c r="C18" s="78" t="s">
        <v>28</v>
      </c>
      <c r="D18" s="65">
        <v>0</v>
      </c>
      <c r="E18" s="64"/>
      <c r="F18" s="64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8"/>
      <c r="IV18" s="68"/>
    </row>
    <row r="19" spans="1:256" s="32" customFormat="1" ht="14.25" customHeight="1">
      <c r="A19" s="74"/>
      <c r="B19" s="65"/>
      <c r="C19" s="78" t="s">
        <v>29</v>
      </c>
      <c r="D19" s="65">
        <v>0</v>
      </c>
      <c r="E19" s="64"/>
      <c r="F19" s="64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8"/>
      <c r="IV19" s="68"/>
    </row>
    <row r="20" spans="1:256" s="32" customFormat="1" ht="14.25" customHeight="1">
      <c r="A20" s="74"/>
      <c r="B20" s="65"/>
      <c r="C20" s="78" t="s">
        <v>30</v>
      </c>
      <c r="D20" s="65">
        <v>0</v>
      </c>
      <c r="E20" s="64"/>
      <c r="F20" s="64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8"/>
      <c r="IV20" s="68"/>
    </row>
    <row r="21" spans="1:256" s="32" customFormat="1" ht="14.25" customHeight="1">
      <c r="A21" s="74"/>
      <c r="B21" s="65"/>
      <c r="C21" s="78" t="s">
        <v>31</v>
      </c>
      <c r="D21" s="65">
        <v>0</v>
      </c>
      <c r="E21" s="64"/>
      <c r="F21" s="64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8"/>
      <c r="IV21" s="68"/>
    </row>
    <row r="22" spans="1:256" s="32" customFormat="1" ht="14.25" customHeight="1">
      <c r="A22" s="74"/>
      <c r="B22" s="65"/>
      <c r="C22" s="78" t="s">
        <v>32</v>
      </c>
      <c r="D22" s="65">
        <v>0</v>
      </c>
      <c r="E22" s="64"/>
      <c r="F22" s="64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8"/>
      <c r="IV22" s="68"/>
    </row>
    <row r="23" spans="1:256" s="32" customFormat="1" ht="14.25" customHeight="1">
      <c r="A23" s="74"/>
      <c r="B23" s="65"/>
      <c r="C23" s="78" t="s">
        <v>33</v>
      </c>
      <c r="D23" s="65">
        <v>0</v>
      </c>
      <c r="E23" s="64"/>
      <c r="F23" s="64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8"/>
      <c r="DB23" s="68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8"/>
      <c r="DQ23" s="68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8"/>
      <c r="EF23" s="68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8"/>
      <c r="EU23" s="68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8"/>
      <c r="FJ23" s="68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8"/>
      <c r="FY23" s="68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8"/>
      <c r="GN23" s="68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8"/>
      <c r="HC23" s="68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8"/>
      <c r="HR23" s="68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8"/>
      <c r="IG23" s="68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8"/>
      <c r="IV23" s="68"/>
    </row>
    <row r="24" spans="1:256" s="32" customFormat="1" ht="14.25" customHeight="1">
      <c r="A24" s="74"/>
      <c r="B24" s="65"/>
      <c r="C24" s="78" t="s">
        <v>376</v>
      </c>
      <c r="D24" s="65">
        <v>0</v>
      </c>
      <c r="E24" s="64"/>
      <c r="F24" s="64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8"/>
      <c r="DQ24" s="68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8"/>
      <c r="EF24" s="68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8"/>
      <c r="EU24" s="68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8"/>
      <c r="FJ24" s="68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8"/>
      <c r="FY24" s="68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8"/>
      <c r="GN24" s="68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8"/>
      <c r="HC24" s="68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8"/>
      <c r="HR24" s="68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8"/>
      <c r="IG24" s="68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8"/>
      <c r="IV24" s="68"/>
    </row>
    <row r="25" spans="1:256" s="32" customFormat="1" ht="14.25" customHeight="1">
      <c r="A25" s="74"/>
      <c r="B25" s="65"/>
      <c r="C25" s="78" t="s">
        <v>34</v>
      </c>
      <c r="D25" s="65">
        <v>37318644</v>
      </c>
      <c r="E25" s="64"/>
      <c r="F25" s="64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8"/>
      <c r="DQ25" s="68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8"/>
      <c r="EF25" s="68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8"/>
      <c r="EU25" s="68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8"/>
      <c r="FJ25" s="68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8"/>
      <c r="FY25" s="68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8"/>
      <c r="GN25" s="68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8"/>
      <c r="HC25" s="68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8"/>
      <c r="HR25" s="68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8"/>
      <c r="IG25" s="68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8"/>
      <c r="IV25" s="68"/>
    </row>
    <row r="26" spans="1:256" s="32" customFormat="1" ht="14.25" customHeight="1">
      <c r="A26" s="74"/>
      <c r="B26" s="65"/>
      <c r="C26" s="78" t="s">
        <v>35</v>
      </c>
      <c r="D26" s="65">
        <v>0</v>
      </c>
      <c r="E26" s="64"/>
      <c r="F26" s="64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8"/>
      <c r="DQ26" s="68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8"/>
      <c r="EF26" s="68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8"/>
      <c r="EU26" s="68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8"/>
      <c r="FJ26" s="68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8"/>
      <c r="FY26" s="68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8"/>
      <c r="GN26" s="68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8"/>
      <c r="HC26" s="68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8"/>
      <c r="HR26" s="68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8"/>
      <c r="IG26" s="68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8"/>
      <c r="IV26" s="68"/>
    </row>
    <row r="27" spans="1:256" s="32" customFormat="1" ht="14.25" customHeight="1">
      <c r="A27" s="74"/>
      <c r="B27" s="65"/>
      <c r="C27" s="78" t="s">
        <v>36</v>
      </c>
      <c r="D27" s="65">
        <v>0</v>
      </c>
      <c r="E27" s="64"/>
      <c r="F27" s="64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8"/>
      <c r="DB27" s="68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8"/>
      <c r="DQ27" s="68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8"/>
      <c r="EF27" s="68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8"/>
      <c r="EU27" s="68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8"/>
      <c r="FJ27" s="68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8"/>
      <c r="FY27" s="68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8"/>
      <c r="GN27" s="68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8"/>
      <c r="HC27" s="68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8"/>
      <c r="HR27" s="68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8"/>
      <c r="IG27" s="68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8"/>
      <c r="IV27" s="68"/>
    </row>
    <row r="28" spans="1:256" s="32" customFormat="1" ht="14.25" customHeight="1">
      <c r="A28" s="74"/>
      <c r="B28" s="65"/>
      <c r="C28" s="78" t="s">
        <v>377</v>
      </c>
      <c r="D28" s="36">
        <v>0</v>
      </c>
      <c r="E28" s="64"/>
      <c r="F28" s="64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8"/>
      <c r="DB28" s="68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8"/>
      <c r="DQ28" s="68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8"/>
      <c r="EF28" s="68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8"/>
      <c r="EU28" s="68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8"/>
      <c r="FJ28" s="68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8"/>
      <c r="FY28" s="68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8"/>
      <c r="GN28" s="68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8"/>
      <c r="HC28" s="68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8"/>
      <c r="HR28" s="68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8"/>
      <c r="IG28" s="68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8"/>
      <c r="IV28" s="68"/>
    </row>
    <row r="29" spans="1:256" s="32" customFormat="1" ht="14.25" customHeight="1">
      <c r="A29" s="74"/>
      <c r="B29" s="65"/>
      <c r="C29" s="78" t="s">
        <v>378</v>
      </c>
      <c r="D29" s="65">
        <v>0</v>
      </c>
      <c r="E29" s="64"/>
      <c r="F29" s="64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8"/>
      <c r="CM29" s="68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8"/>
      <c r="DB29" s="68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8"/>
      <c r="DQ29" s="68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8"/>
      <c r="EF29" s="68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8"/>
      <c r="EU29" s="68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8"/>
      <c r="FJ29" s="68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8"/>
      <c r="FY29" s="68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8"/>
      <c r="GN29" s="68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8"/>
      <c r="HC29" s="68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8"/>
      <c r="HR29" s="68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8"/>
      <c r="IG29" s="68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8"/>
      <c r="IV29" s="68"/>
    </row>
    <row r="30" spans="1:256" s="32" customFormat="1" ht="14.25" customHeight="1">
      <c r="A30" s="74"/>
      <c r="B30" s="65"/>
      <c r="C30" s="78" t="s">
        <v>379</v>
      </c>
      <c r="D30" s="65">
        <v>0</v>
      </c>
      <c r="E30" s="64"/>
      <c r="F30" s="64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8"/>
      <c r="BX30" s="68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8"/>
      <c r="CM30" s="68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8"/>
      <c r="DB30" s="68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8"/>
      <c r="DQ30" s="68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8"/>
      <c r="EF30" s="68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8"/>
      <c r="EU30" s="68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8"/>
      <c r="FJ30" s="68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8"/>
      <c r="FY30" s="68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8"/>
      <c r="GN30" s="68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8"/>
      <c r="HC30" s="68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8"/>
      <c r="HR30" s="68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8"/>
      <c r="IG30" s="68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8"/>
      <c r="IV30" s="68"/>
    </row>
    <row r="31" spans="1:256" s="32" customFormat="1" ht="14.25" customHeight="1">
      <c r="A31" s="74"/>
      <c r="B31" s="65"/>
      <c r="C31" s="75" t="s">
        <v>380</v>
      </c>
      <c r="D31" s="65">
        <v>0</v>
      </c>
      <c r="E31" s="64"/>
      <c r="F31" s="64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8"/>
      <c r="CM31" s="68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8"/>
      <c r="DB31" s="68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8"/>
      <c r="DQ31" s="68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8"/>
      <c r="EF31" s="68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8"/>
      <c r="EU31" s="68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8"/>
      <c r="FJ31" s="68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8"/>
      <c r="FY31" s="68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8"/>
      <c r="GN31" s="68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8"/>
      <c r="HC31" s="68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8"/>
      <c r="HR31" s="68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8"/>
      <c r="IG31" s="68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8"/>
      <c r="IV31" s="68"/>
    </row>
    <row r="32" spans="1:256" s="32" customFormat="1" ht="14.25" customHeight="1">
      <c r="A32" s="74"/>
      <c r="B32" s="65"/>
      <c r="C32" s="78" t="s">
        <v>381</v>
      </c>
      <c r="D32" s="65">
        <v>0</v>
      </c>
      <c r="E32" s="64"/>
      <c r="F32" s="64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8"/>
      <c r="CM32" s="68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8"/>
      <c r="DB32" s="68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8"/>
      <c r="DQ32" s="68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8"/>
      <c r="EF32" s="68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8"/>
      <c r="EU32" s="68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8"/>
      <c r="FJ32" s="68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8"/>
      <c r="FY32" s="68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8"/>
      <c r="GN32" s="68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8"/>
      <c r="HC32" s="68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8"/>
      <c r="HR32" s="68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8"/>
      <c r="IG32" s="68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8"/>
      <c r="IV32" s="68"/>
    </row>
    <row r="33" spans="1:256" s="32" customFormat="1" ht="14.25" customHeight="1">
      <c r="A33" s="74"/>
      <c r="B33" s="65"/>
      <c r="C33" s="78" t="s">
        <v>382</v>
      </c>
      <c r="D33" s="65">
        <v>0</v>
      </c>
      <c r="E33" s="64"/>
      <c r="F33" s="64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8"/>
      <c r="BX33" s="68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8"/>
      <c r="CM33" s="68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8"/>
      <c r="DB33" s="68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8"/>
      <c r="DQ33" s="68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8"/>
      <c r="EF33" s="68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8"/>
      <c r="EU33" s="68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8"/>
      <c r="FJ33" s="68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8"/>
      <c r="FY33" s="68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8"/>
      <c r="GN33" s="68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8"/>
      <c r="HC33" s="68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8"/>
      <c r="HR33" s="68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8"/>
      <c r="IG33" s="68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8"/>
      <c r="IV33" s="68"/>
    </row>
    <row r="34" spans="1:256" s="32" customFormat="1" ht="14.25" customHeight="1">
      <c r="A34" s="66"/>
      <c r="B34" s="65"/>
      <c r="C34" s="78" t="s">
        <v>383</v>
      </c>
      <c r="D34" s="65">
        <v>0</v>
      </c>
      <c r="E34" s="64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68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8"/>
      <c r="DQ34" s="68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8"/>
      <c r="EF34" s="68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8"/>
      <c r="EU34" s="68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8"/>
      <c r="FJ34" s="68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8"/>
      <c r="FY34" s="68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8"/>
      <c r="GN34" s="68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8"/>
      <c r="HC34" s="68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8"/>
      <c r="HR34" s="68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8"/>
      <c r="IG34" s="68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8"/>
      <c r="IV34" s="68"/>
    </row>
    <row r="35" spans="1:256" s="32" customFormat="1" ht="14.25" customHeight="1">
      <c r="A35" s="73" t="s">
        <v>37</v>
      </c>
      <c r="B35" s="65">
        <v>443021411.47000003</v>
      </c>
      <c r="C35" s="73" t="s">
        <v>38</v>
      </c>
      <c r="D35" s="65">
        <v>443021411.47000003</v>
      </c>
      <c r="E35" s="79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8"/>
      <c r="BX35" s="68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8"/>
      <c r="CM35" s="68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8"/>
      <c r="DB35" s="68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8"/>
      <c r="DQ35" s="68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8"/>
      <c r="EF35" s="68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8"/>
      <c r="EU35" s="68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8"/>
      <c r="FJ35" s="68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8"/>
      <c r="FY35" s="68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8"/>
      <c r="GN35" s="68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8"/>
      <c r="HC35" s="68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8"/>
      <c r="HR35" s="68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8"/>
      <c r="IG35" s="68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8"/>
      <c r="IV35" s="68"/>
    </row>
    <row r="36" spans="1:256" s="54" customFormat="1" ht="14.25" customHeight="1">
      <c r="A36" s="74" t="s">
        <v>39</v>
      </c>
      <c r="B36" s="65"/>
      <c r="C36" s="75" t="s">
        <v>384</v>
      </c>
      <c r="D36" s="65"/>
      <c r="E36" s="64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8"/>
      <c r="BX36" s="68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8"/>
      <c r="CM36" s="68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8"/>
      <c r="DB36" s="68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8"/>
      <c r="DQ36" s="68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8"/>
      <c r="EF36" s="68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8"/>
      <c r="EU36" s="68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8"/>
      <c r="FJ36" s="68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8"/>
      <c r="FY36" s="68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8"/>
      <c r="GN36" s="68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8"/>
      <c r="HC36" s="68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8"/>
      <c r="HR36" s="68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8"/>
      <c r="IG36" s="68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8"/>
      <c r="IV36" s="68"/>
    </row>
    <row r="37" spans="1:256" s="32" customFormat="1" ht="14.25" customHeight="1">
      <c r="A37" s="74" t="s">
        <v>40</v>
      </c>
      <c r="B37" s="65">
        <v>0</v>
      </c>
      <c r="C37" s="78" t="s">
        <v>385</v>
      </c>
      <c r="D37" s="67"/>
    </row>
    <row r="38" spans="1:256" s="32" customFormat="1" ht="14.25" customHeight="1">
      <c r="A38" s="73" t="s">
        <v>41</v>
      </c>
      <c r="B38" s="80">
        <v>443021411.47000003</v>
      </c>
      <c r="C38" s="73" t="s">
        <v>42</v>
      </c>
      <c r="D38" s="80">
        <v>443021411.47000003</v>
      </c>
    </row>
    <row r="39" spans="1:256" s="54" customFormat="1" ht="14.25" customHeight="1">
      <c r="A39" s="63"/>
      <c r="B39" s="63"/>
      <c r="C39" s="63"/>
      <c r="D39" s="64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63"/>
      <c r="BP39" s="63"/>
      <c r="BQ39" s="63"/>
      <c r="BR39" s="63"/>
      <c r="BS39" s="63"/>
      <c r="BT39" s="63"/>
      <c r="BU39" s="63"/>
      <c r="BV39" s="63"/>
      <c r="BW39" s="63"/>
      <c r="BX39" s="63"/>
      <c r="BY39" s="63"/>
      <c r="BZ39" s="63"/>
      <c r="CA39" s="63"/>
      <c r="CB39" s="63"/>
      <c r="CC39" s="63"/>
      <c r="CD39" s="63"/>
      <c r="CE39" s="63"/>
      <c r="CF39" s="63"/>
      <c r="CG39" s="63"/>
      <c r="CH39" s="63"/>
      <c r="CI39" s="63"/>
      <c r="CJ39" s="63"/>
      <c r="CK39" s="63"/>
      <c r="CL39" s="63"/>
      <c r="CM39" s="63"/>
      <c r="CN39" s="63"/>
      <c r="CO39" s="63"/>
      <c r="CP39" s="63"/>
      <c r="CQ39" s="63"/>
      <c r="CR39" s="63"/>
      <c r="CS39" s="63"/>
      <c r="CT39" s="63"/>
      <c r="CU39" s="63"/>
      <c r="CV39" s="63"/>
      <c r="CW39" s="63"/>
      <c r="CX39" s="63"/>
      <c r="CY39" s="63"/>
      <c r="CZ39" s="63"/>
      <c r="DA39" s="63"/>
      <c r="DB39" s="63"/>
      <c r="DC39" s="63"/>
      <c r="DD39" s="63"/>
      <c r="DE39" s="63"/>
      <c r="DF39" s="63"/>
      <c r="DG39" s="63"/>
      <c r="DH39" s="63"/>
      <c r="DI39" s="63"/>
      <c r="DJ39" s="63"/>
      <c r="DK39" s="63"/>
      <c r="DL39" s="63"/>
      <c r="DM39" s="63"/>
      <c r="DN39" s="63"/>
      <c r="DO39" s="63"/>
      <c r="DP39" s="63"/>
      <c r="DQ39" s="63"/>
      <c r="DR39" s="63"/>
      <c r="DS39" s="63"/>
      <c r="DT39" s="63"/>
      <c r="DU39" s="63"/>
      <c r="DV39" s="63"/>
      <c r="DW39" s="63"/>
      <c r="DX39" s="63"/>
      <c r="DY39" s="63"/>
      <c r="DZ39" s="63"/>
      <c r="EA39" s="63"/>
      <c r="EB39" s="63"/>
      <c r="EC39" s="63"/>
      <c r="ED39" s="63"/>
      <c r="EE39" s="63"/>
      <c r="EF39" s="63"/>
      <c r="EG39" s="63"/>
      <c r="EH39" s="63"/>
      <c r="EI39" s="63"/>
      <c r="EJ39" s="63"/>
      <c r="EK39" s="63"/>
      <c r="EL39" s="63"/>
      <c r="EM39" s="63"/>
      <c r="EN39" s="63"/>
      <c r="EO39" s="63"/>
      <c r="EP39" s="63"/>
      <c r="EQ39" s="63"/>
      <c r="ER39" s="63"/>
      <c r="ES39" s="63"/>
      <c r="ET39" s="63"/>
      <c r="EU39" s="63"/>
      <c r="EV39" s="63"/>
      <c r="EW39" s="63"/>
      <c r="EX39" s="63"/>
      <c r="EY39" s="63"/>
      <c r="EZ39" s="63"/>
      <c r="FA39" s="63"/>
      <c r="FB39" s="63"/>
      <c r="FC39" s="63"/>
      <c r="FD39" s="63"/>
      <c r="FE39" s="63"/>
      <c r="FF39" s="63"/>
      <c r="FG39" s="63"/>
      <c r="FH39" s="63"/>
      <c r="FI39" s="63"/>
      <c r="FJ39" s="63"/>
      <c r="FK39" s="63"/>
      <c r="FL39" s="63"/>
      <c r="FM39" s="63"/>
      <c r="FN39" s="63"/>
      <c r="FO39" s="63"/>
      <c r="FP39" s="63"/>
      <c r="FQ39" s="63"/>
      <c r="FR39" s="63"/>
      <c r="FS39" s="63"/>
      <c r="FT39" s="63"/>
      <c r="FU39" s="63"/>
      <c r="FV39" s="63"/>
      <c r="FW39" s="63"/>
      <c r="FX39" s="63"/>
      <c r="FY39" s="63"/>
      <c r="FZ39" s="63"/>
      <c r="GA39" s="63"/>
      <c r="GB39" s="63"/>
      <c r="GC39" s="63"/>
      <c r="GD39" s="63"/>
      <c r="GE39" s="63"/>
      <c r="GF39" s="63"/>
      <c r="GG39" s="63"/>
      <c r="GH39" s="63"/>
      <c r="GI39" s="63"/>
      <c r="GJ39" s="63"/>
      <c r="GK39" s="63"/>
      <c r="GL39" s="63"/>
      <c r="GM39" s="63"/>
      <c r="GN39" s="63"/>
      <c r="GO39" s="63"/>
      <c r="GP39" s="63"/>
      <c r="GQ39" s="63"/>
      <c r="GR39" s="63"/>
      <c r="GS39" s="63"/>
      <c r="GT39" s="63"/>
      <c r="GU39" s="63"/>
      <c r="GV39" s="63"/>
      <c r="GW39" s="63"/>
      <c r="GX39" s="63"/>
      <c r="GY39" s="63"/>
      <c r="GZ39" s="63"/>
      <c r="HA39" s="63"/>
      <c r="HB39" s="63"/>
      <c r="HC39" s="63"/>
      <c r="HD39" s="63"/>
      <c r="HE39" s="63"/>
      <c r="HF39" s="63"/>
      <c r="HG39" s="63"/>
      <c r="HH39" s="63"/>
      <c r="HI39" s="63"/>
      <c r="HJ39" s="63"/>
      <c r="HK39" s="63"/>
      <c r="HL39" s="63"/>
      <c r="HM39" s="63"/>
      <c r="HN39" s="63"/>
      <c r="HO39" s="63"/>
      <c r="HP39" s="63"/>
      <c r="HQ39" s="63"/>
      <c r="HR39" s="63"/>
      <c r="HS39" s="63"/>
      <c r="HT39" s="63"/>
      <c r="HU39" s="63"/>
      <c r="HV39" s="63"/>
      <c r="HW39" s="63"/>
      <c r="HX39" s="63"/>
      <c r="HY39" s="63"/>
      <c r="HZ39" s="63"/>
      <c r="IA39" s="63"/>
      <c r="IB39" s="63"/>
      <c r="IC39" s="63"/>
      <c r="ID39" s="63"/>
      <c r="IE39" s="63"/>
      <c r="IF39" s="63"/>
      <c r="IG39" s="63"/>
      <c r="IH39" s="63"/>
      <c r="II39" s="63"/>
      <c r="IJ39" s="63"/>
      <c r="IK39" s="63"/>
      <c r="IL39" s="63"/>
      <c r="IM39" s="63"/>
      <c r="IN39" s="63"/>
      <c r="IO39" s="63"/>
      <c r="IP39" s="63"/>
      <c r="IQ39" s="63"/>
      <c r="IR39" s="63"/>
      <c r="IS39" s="63"/>
      <c r="IT39" s="63"/>
      <c r="IU39" s="63"/>
      <c r="IV39" s="63"/>
    </row>
  </sheetData>
  <sheetProtection formatCells="0" formatColumns="0" formatRows="0"/>
  <mergeCells count="2">
    <mergeCell ref="A4:B4"/>
    <mergeCell ref="C4:D4"/>
  </mergeCells>
  <phoneticPr fontId="0" type="noConversion"/>
  <printOptions horizontalCentered="1"/>
  <pageMargins left="0.39370078740157483" right="0.39370078740157483" top="0.19685039370078741" bottom="0.19685039370078741" header="0.39370078740157483" footer="0.39370078740157483"/>
  <pageSetup paperSize="9" fitToHeight="100" orientation="landscape" horizontalDpi="300" verticalDpi="300" r:id="rId1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93"/>
  <sheetViews>
    <sheetView showGridLines="0" showZeros="0" workbookViewId="0">
      <selection activeCell="D15" sqref="D15:E15"/>
    </sheetView>
  </sheetViews>
  <sheetFormatPr defaultRowHeight="12"/>
  <cols>
    <col min="1" max="1" width="9.33203125" style="375"/>
    <col min="2" max="3" width="16.33203125" style="375" customWidth="1"/>
    <col min="4" max="4" width="8.83203125" style="375" customWidth="1"/>
    <col min="5" max="5" width="54" style="375" customWidth="1"/>
    <col min="6" max="8" width="16.83203125" style="375" customWidth="1"/>
    <col min="9" max="16384" width="9.33203125" style="375"/>
  </cols>
  <sheetData>
    <row r="1" spans="1:8" s="374" customFormat="1" ht="15.95" customHeight="1">
      <c r="A1" s="372" t="s">
        <v>420</v>
      </c>
      <c r="B1" s="372"/>
      <c r="C1" s="372"/>
      <c r="D1" s="372"/>
      <c r="E1" s="373"/>
      <c r="F1" s="373"/>
      <c r="G1" s="373"/>
      <c r="H1" s="373"/>
    </row>
    <row r="2" spans="1:8" ht="20.25" customHeight="1">
      <c r="A2" s="445" t="s">
        <v>244</v>
      </c>
      <c r="B2" s="445"/>
      <c r="C2" s="445"/>
      <c r="D2" s="445"/>
      <c r="E2" s="445"/>
      <c r="F2" s="445"/>
      <c r="G2" s="445"/>
      <c r="H2" s="445"/>
    </row>
    <row r="3" spans="1:8" ht="15.95" customHeight="1">
      <c r="A3" s="446" t="s">
        <v>421</v>
      </c>
      <c r="B3" s="446"/>
      <c r="C3" s="446"/>
      <c r="D3" s="446"/>
      <c r="E3" s="446"/>
      <c r="F3" s="446"/>
      <c r="G3" s="446"/>
      <c r="H3" s="446"/>
    </row>
    <row r="4" spans="1:8" s="374" customFormat="1" ht="15.95" customHeight="1">
      <c r="A4" s="373"/>
      <c r="B4" s="373"/>
      <c r="C4" s="373"/>
      <c r="D4" s="373"/>
      <c r="E4" s="373"/>
      <c r="F4" s="373"/>
      <c r="G4" s="373"/>
      <c r="H4" s="373"/>
    </row>
    <row r="5" spans="1:8" s="376" customFormat="1" ht="15.95" customHeight="1">
      <c r="A5" s="447" t="s">
        <v>245</v>
      </c>
      <c r="B5" s="448"/>
      <c r="C5" s="449"/>
      <c r="D5" s="450" t="s">
        <v>997</v>
      </c>
      <c r="E5" s="451"/>
      <c r="F5" s="451"/>
      <c r="G5" s="451"/>
      <c r="H5" s="452"/>
    </row>
    <row r="6" spans="1:8" ht="15.95" customHeight="1">
      <c r="A6" s="453" t="s">
        <v>246</v>
      </c>
      <c r="B6" s="454" t="s">
        <v>247</v>
      </c>
      <c r="C6" s="455"/>
      <c r="D6" s="454" t="s">
        <v>248</v>
      </c>
      <c r="E6" s="455"/>
      <c r="F6" s="458" t="s">
        <v>249</v>
      </c>
      <c r="G6" s="459"/>
      <c r="H6" s="460"/>
    </row>
    <row r="7" spans="1:8" ht="15.95" customHeight="1">
      <c r="A7" s="453"/>
      <c r="B7" s="456"/>
      <c r="C7" s="457"/>
      <c r="D7" s="456"/>
      <c r="E7" s="457"/>
      <c r="F7" s="377" t="s">
        <v>250</v>
      </c>
      <c r="G7" s="377" t="s">
        <v>251</v>
      </c>
      <c r="H7" s="377" t="s">
        <v>252</v>
      </c>
    </row>
    <row r="8" spans="1:8" s="376" customFormat="1" ht="54.75" customHeight="1">
      <c r="A8" s="453"/>
      <c r="B8" s="441" t="s">
        <v>998</v>
      </c>
      <c r="C8" s="442"/>
      <c r="D8" s="443" t="s">
        <v>999</v>
      </c>
      <c r="E8" s="444"/>
      <c r="F8" s="378">
        <v>3413</v>
      </c>
      <c r="G8" s="378">
        <v>3413</v>
      </c>
      <c r="H8" s="378">
        <v>0</v>
      </c>
    </row>
    <row r="9" spans="1:8" s="376" customFormat="1" ht="52.5" customHeight="1">
      <c r="A9" s="453"/>
      <c r="B9" s="441" t="s">
        <v>1000</v>
      </c>
      <c r="C9" s="442"/>
      <c r="D9" s="443" t="s">
        <v>1031</v>
      </c>
      <c r="E9" s="444"/>
      <c r="F9" s="378">
        <v>526</v>
      </c>
      <c r="G9" s="378">
        <v>526</v>
      </c>
      <c r="H9" s="378">
        <v>0</v>
      </c>
    </row>
    <row r="10" spans="1:8" s="376" customFormat="1" ht="15.95" customHeight="1">
      <c r="A10" s="453"/>
      <c r="B10" s="441" t="s">
        <v>361</v>
      </c>
      <c r="C10" s="442"/>
      <c r="D10" s="443" t="s">
        <v>361</v>
      </c>
      <c r="E10" s="444"/>
      <c r="F10" s="378">
        <v>0</v>
      </c>
      <c r="G10" s="378">
        <v>0</v>
      </c>
      <c r="H10" s="378">
        <v>0</v>
      </c>
    </row>
    <row r="11" spans="1:8" s="376" customFormat="1" ht="15.95" customHeight="1">
      <c r="A11" s="453"/>
      <c r="B11" s="441" t="s">
        <v>1001</v>
      </c>
      <c r="C11" s="442"/>
      <c r="D11" s="443" t="s">
        <v>1002</v>
      </c>
      <c r="E11" s="444"/>
      <c r="F11" s="378">
        <v>200</v>
      </c>
      <c r="G11" s="378">
        <v>200</v>
      </c>
      <c r="H11" s="378">
        <v>0</v>
      </c>
    </row>
    <row r="12" spans="1:8" s="376" customFormat="1" ht="30.75" customHeight="1">
      <c r="A12" s="453"/>
      <c r="B12" s="441" t="s">
        <v>1003</v>
      </c>
      <c r="C12" s="442"/>
      <c r="D12" s="443" t="s">
        <v>1032</v>
      </c>
      <c r="E12" s="444"/>
      <c r="F12" s="378">
        <v>400</v>
      </c>
      <c r="G12" s="378">
        <v>400</v>
      </c>
      <c r="H12" s="378">
        <v>0</v>
      </c>
    </row>
    <row r="13" spans="1:8" s="376" customFormat="1" ht="29.25" customHeight="1">
      <c r="A13" s="453"/>
      <c r="B13" s="441" t="s">
        <v>1004</v>
      </c>
      <c r="C13" s="442"/>
      <c r="D13" s="443" t="s">
        <v>1005</v>
      </c>
      <c r="E13" s="444"/>
      <c r="F13" s="378">
        <v>5563.79</v>
      </c>
      <c r="G13" s="378">
        <v>5563.79</v>
      </c>
      <c r="H13" s="378">
        <v>0</v>
      </c>
    </row>
    <row r="14" spans="1:8" s="376" customFormat="1" ht="15.95" customHeight="1">
      <c r="A14" s="453"/>
      <c r="B14" s="461" t="s">
        <v>361</v>
      </c>
      <c r="C14" s="462"/>
      <c r="D14" s="463" t="s">
        <v>361</v>
      </c>
      <c r="E14" s="464"/>
      <c r="F14" s="378">
        <v>0</v>
      </c>
      <c r="G14" s="378">
        <v>0</v>
      </c>
      <c r="H14" s="378">
        <v>0</v>
      </c>
    </row>
    <row r="15" spans="1:8" s="376" customFormat="1" ht="15.95" customHeight="1">
      <c r="A15" s="453"/>
      <c r="B15" s="461" t="s">
        <v>361</v>
      </c>
      <c r="C15" s="462"/>
      <c r="D15" s="463" t="s">
        <v>361</v>
      </c>
      <c r="E15" s="464"/>
      <c r="F15" s="378">
        <v>0</v>
      </c>
      <c r="G15" s="378">
        <v>0</v>
      </c>
      <c r="H15" s="378">
        <v>0</v>
      </c>
    </row>
    <row r="16" spans="1:8" s="376" customFormat="1" ht="15.95" customHeight="1">
      <c r="A16" s="453"/>
      <c r="B16" s="461" t="s">
        <v>361</v>
      </c>
      <c r="C16" s="462"/>
      <c r="D16" s="463" t="s">
        <v>361</v>
      </c>
      <c r="E16" s="464"/>
      <c r="F16" s="378">
        <v>0</v>
      </c>
      <c r="G16" s="378">
        <v>0</v>
      </c>
      <c r="H16" s="378">
        <v>0</v>
      </c>
    </row>
    <row r="17" spans="1:8" s="376" customFormat="1" ht="15.95" customHeight="1">
      <c r="A17" s="453"/>
      <c r="B17" s="461" t="s">
        <v>361</v>
      </c>
      <c r="C17" s="462"/>
      <c r="D17" s="463" t="s">
        <v>361</v>
      </c>
      <c r="E17" s="464"/>
      <c r="F17" s="378">
        <v>0</v>
      </c>
      <c r="G17" s="378">
        <v>0</v>
      </c>
      <c r="H17" s="378">
        <v>0</v>
      </c>
    </row>
    <row r="18" spans="1:8" s="376" customFormat="1" ht="15.95" customHeight="1">
      <c r="A18" s="453"/>
      <c r="B18" s="461" t="s">
        <v>361</v>
      </c>
      <c r="C18" s="462"/>
      <c r="D18" s="463" t="s">
        <v>361</v>
      </c>
      <c r="E18" s="464"/>
      <c r="F18" s="378">
        <v>0</v>
      </c>
      <c r="G18" s="378">
        <v>0</v>
      </c>
      <c r="H18" s="378">
        <v>0</v>
      </c>
    </row>
    <row r="19" spans="1:8" s="376" customFormat="1" ht="15.95" customHeight="1">
      <c r="A19" s="453"/>
      <c r="B19" s="461" t="s">
        <v>361</v>
      </c>
      <c r="C19" s="462"/>
      <c r="D19" s="463" t="s">
        <v>361</v>
      </c>
      <c r="E19" s="464"/>
      <c r="F19" s="378">
        <v>0</v>
      </c>
      <c r="G19" s="378">
        <v>0</v>
      </c>
      <c r="H19" s="378">
        <v>0</v>
      </c>
    </row>
    <row r="20" spans="1:8" s="376" customFormat="1" ht="15.95" customHeight="1">
      <c r="A20" s="453"/>
      <c r="B20" s="461" t="s">
        <v>361</v>
      </c>
      <c r="C20" s="462"/>
      <c r="D20" s="463" t="s">
        <v>361</v>
      </c>
      <c r="E20" s="464"/>
      <c r="F20" s="378">
        <v>0</v>
      </c>
      <c r="G20" s="378">
        <v>0</v>
      </c>
      <c r="H20" s="378">
        <v>0</v>
      </c>
    </row>
    <row r="21" spans="1:8" s="376" customFormat="1" ht="15.95" customHeight="1">
      <c r="A21" s="453"/>
      <c r="B21" s="461" t="s">
        <v>361</v>
      </c>
      <c r="C21" s="462"/>
      <c r="D21" s="463" t="s">
        <v>361</v>
      </c>
      <c r="E21" s="464"/>
      <c r="F21" s="378">
        <v>0</v>
      </c>
      <c r="G21" s="378">
        <v>0</v>
      </c>
      <c r="H21" s="378">
        <v>0</v>
      </c>
    </row>
    <row r="22" spans="1:8" s="376" customFormat="1" ht="15.95" customHeight="1">
      <c r="A22" s="453"/>
      <c r="B22" s="461" t="s">
        <v>361</v>
      </c>
      <c r="C22" s="462"/>
      <c r="D22" s="463" t="s">
        <v>361</v>
      </c>
      <c r="E22" s="464"/>
      <c r="F22" s="378">
        <v>0</v>
      </c>
      <c r="G22" s="378">
        <v>0</v>
      </c>
      <c r="H22" s="378">
        <v>0</v>
      </c>
    </row>
    <row r="23" spans="1:8" s="376" customFormat="1" ht="15.95" customHeight="1">
      <c r="A23" s="453"/>
      <c r="B23" s="447" t="s">
        <v>253</v>
      </c>
      <c r="C23" s="448"/>
      <c r="D23" s="448"/>
      <c r="E23" s="449"/>
      <c r="F23" s="378">
        <v>10102.790000000001</v>
      </c>
      <c r="G23" s="378">
        <v>10102.790000000001</v>
      </c>
      <c r="H23" s="378">
        <v>0</v>
      </c>
    </row>
    <row r="24" spans="1:8" s="376" customFormat="1" ht="58.5" customHeight="1">
      <c r="A24" s="379" t="s">
        <v>254</v>
      </c>
      <c r="B24" s="465" t="s">
        <v>1006</v>
      </c>
      <c r="C24" s="466"/>
      <c r="D24" s="466"/>
      <c r="E24" s="466"/>
      <c r="F24" s="466"/>
      <c r="G24" s="466"/>
      <c r="H24" s="467"/>
    </row>
    <row r="25" spans="1:8" ht="33.950000000000003" customHeight="1">
      <c r="A25" s="453" t="s">
        <v>255</v>
      </c>
      <c r="B25" s="377" t="s">
        <v>256</v>
      </c>
      <c r="C25" s="453" t="s">
        <v>257</v>
      </c>
      <c r="D25" s="453"/>
      <c r="E25" s="458" t="s">
        <v>258</v>
      </c>
      <c r="F25" s="468"/>
      <c r="G25" s="459" t="s">
        <v>259</v>
      </c>
      <c r="H25" s="460"/>
    </row>
    <row r="26" spans="1:8" s="376" customFormat="1" ht="15.95" customHeight="1">
      <c r="A26" s="453"/>
      <c r="B26" s="453" t="s">
        <v>260</v>
      </c>
      <c r="C26" s="453" t="s">
        <v>261</v>
      </c>
      <c r="D26" s="453"/>
      <c r="E26" s="443" t="s">
        <v>1007</v>
      </c>
      <c r="F26" s="469"/>
      <c r="G26" s="463" t="s">
        <v>1008</v>
      </c>
      <c r="H26" s="464"/>
    </row>
    <row r="27" spans="1:8" s="376" customFormat="1" ht="15.95" customHeight="1">
      <c r="A27" s="453"/>
      <c r="B27" s="453"/>
      <c r="C27" s="453"/>
      <c r="D27" s="453"/>
      <c r="E27" s="443" t="s">
        <v>1009</v>
      </c>
      <c r="F27" s="469"/>
      <c r="G27" s="463" t="s">
        <v>1010</v>
      </c>
      <c r="H27" s="464"/>
    </row>
    <row r="28" spans="1:8" s="376" customFormat="1" ht="15.95" customHeight="1">
      <c r="A28" s="453"/>
      <c r="B28" s="453"/>
      <c r="C28" s="453"/>
      <c r="D28" s="453"/>
      <c r="E28" s="443" t="s">
        <v>1011</v>
      </c>
      <c r="F28" s="469"/>
      <c r="G28" s="463" t="s">
        <v>1010</v>
      </c>
      <c r="H28" s="464"/>
    </row>
    <row r="29" spans="1:8" s="376" customFormat="1" ht="15.95" customHeight="1">
      <c r="A29" s="453"/>
      <c r="B29" s="453"/>
      <c r="C29" s="453"/>
      <c r="D29" s="453"/>
      <c r="E29" s="463" t="s">
        <v>1012</v>
      </c>
      <c r="F29" s="464"/>
      <c r="G29" s="463" t="s">
        <v>1013</v>
      </c>
      <c r="H29" s="464"/>
    </row>
    <row r="30" spans="1:8" s="376" customFormat="1" ht="15.95" customHeight="1">
      <c r="A30" s="453"/>
      <c r="B30" s="453"/>
      <c r="C30" s="453"/>
      <c r="D30" s="453"/>
      <c r="E30" s="463" t="s">
        <v>361</v>
      </c>
      <c r="F30" s="464"/>
      <c r="G30" s="463" t="s">
        <v>361</v>
      </c>
      <c r="H30" s="464"/>
    </row>
    <row r="31" spans="1:8" s="376" customFormat="1" ht="15.95" customHeight="1">
      <c r="A31" s="453"/>
      <c r="B31" s="453"/>
      <c r="C31" s="453"/>
      <c r="D31" s="453"/>
      <c r="E31" s="463" t="s">
        <v>361</v>
      </c>
      <c r="F31" s="464"/>
      <c r="G31" s="463" t="s">
        <v>361</v>
      </c>
      <c r="H31" s="464"/>
    </row>
    <row r="32" spans="1:8" s="376" customFormat="1" ht="15.95" customHeight="1">
      <c r="A32" s="453"/>
      <c r="B32" s="453"/>
      <c r="C32" s="453"/>
      <c r="D32" s="453"/>
      <c r="E32" s="463" t="s">
        <v>361</v>
      </c>
      <c r="F32" s="464"/>
      <c r="G32" s="463" t="s">
        <v>361</v>
      </c>
      <c r="H32" s="464"/>
    </row>
    <row r="33" spans="1:8" s="376" customFormat="1" ht="15.95" customHeight="1">
      <c r="A33" s="453"/>
      <c r="B33" s="453"/>
      <c r="C33" s="453"/>
      <c r="D33" s="453"/>
      <c r="E33" s="463" t="s">
        <v>361</v>
      </c>
      <c r="F33" s="464"/>
      <c r="G33" s="463" t="s">
        <v>361</v>
      </c>
      <c r="H33" s="464"/>
    </row>
    <row r="34" spans="1:8" s="376" customFormat="1" ht="15.95" customHeight="1">
      <c r="A34" s="453"/>
      <c r="B34" s="453"/>
      <c r="C34" s="453"/>
      <c r="D34" s="453"/>
      <c r="E34" s="463" t="s">
        <v>361</v>
      </c>
      <c r="F34" s="464"/>
      <c r="G34" s="463" t="s">
        <v>361</v>
      </c>
      <c r="H34" s="464"/>
    </row>
    <row r="35" spans="1:8" s="376" customFormat="1" ht="15.95" customHeight="1">
      <c r="A35" s="453"/>
      <c r="B35" s="453"/>
      <c r="C35" s="453"/>
      <c r="D35" s="453"/>
      <c r="E35" s="463" t="s">
        <v>361</v>
      </c>
      <c r="F35" s="464"/>
      <c r="G35" s="463" t="s">
        <v>361</v>
      </c>
      <c r="H35" s="464"/>
    </row>
    <row r="36" spans="1:8" s="376" customFormat="1" ht="15.95" customHeight="1">
      <c r="A36" s="453"/>
      <c r="B36" s="453"/>
      <c r="C36" s="453" t="s">
        <v>262</v>
      </c>
      <c r="D36" s="453"/>
      <c r="E36" s="443" t="s">
        <v>1014</v>
      </c>
      <c r="F36" s="469"/>
      <c r="G36" s="463" t="s">
        <v>1015</v>
      </c>
      <c r="H36" s="464"/>
    </row>
    <row r="37" spans="1:8" s="376" customFormat="1" ht="15.95" customHeight="1">
      <c r="A37" s="453"/>
      <c r="B37" s="453"/>
      <c r="C37" s="453"/>
      <c r="D37" s="453"/>
      <c r="E37" s="443" t="s">
        <v>1016</v>
      </c>
      <c r="F37" s="469"/>
      <c r="G37" s="463" t="s">
        <v>1015</v>
      </c>
      <c r="H37" s="464"/>
    </row>
    <row r="38" spans="1:8" s="376" customFormat="1" ht="15.95" customHeight="1">
      <c r="A38" s="453"/>
      <c r="B38" s="453"/>
      <c r="C38" s="453"/>
      <c r="D38" s="453"/>
      <c r="E38" s="443" t="s">
        <v>1017</v>
      </c>
      <c r="F38" s="469"/>
      <c r="G38" s="463" t="s">
        <v>1015</v>
      </c>
      <c r="H38" s="464"/>
    </row>
    <row r="39" spans="1:8" s="376" customFormat="1" ht="15.95" customHeight="1">
      <c r="A39" s="453"/>
      <c r="B39" s="453"/>
      <c r="C39" s="453"/>
      <c r="D39" s="453"/>
      <c r="E39" s="463" t="s">
        <v>361</v>
      </c>
      <c r="F39" s="464"/>
      <c r="G39" s="463" t="s">
        <v>361</v>
      </c>
      <c r="H39" s="464"/>
    </row>
    <row r="40" spans="1:8" s="376" customFormat="1" ht="15.95" customHeight="1">
      <c r="A40" s="453"/>
      <c r="B40" s="453"/>
      <c r="C40" s="453"/>
      <c r="D40" s="453"/>
      <c r="E40" s="463" t="s">
        <v>361</v>
      </c>
      <c r="F40" s="464"/>
      <c r="G40" s="463" t="s">
        <v>361</v>
      </c>
      <c r="H40" s="464"/>
    </row>
    <row r="41" spans="1:8" s="376" customFormat="1" ht="15.95" customHeight="1">
      <c r="A41" s="453"/>
      <c r="B41" s="453"/>
      <c r="C41" s="453"/>
      <c r="D41" s="453"/>
      <c r="E41" s="463" t="s">
        <v>361</v>
      </c>
      <c r="F41" s="464"/>
      <c r="G41" s="463" t="s">
        <v>361</v>
      </c>
      <c r="H41" s="464"/>
    </row>
    <row r="42" spans="1:8" s="376" customFormat="1" ht="15.95" customHeight="1">
      <c r="A42" s="453"/>
      <c r="B42" s="453"/>
      <c r="C42" s="453"/>
      <c r="D42" s="453"/>
      <c r="E42" s="463" t="s">
        <v>361</v>
      </c>
      <c r="F42" s="464"/>
      <c r="G42" s="463" t="s">
        <v>361</v>
      </c>
      <c r="H42" s="464"/>
    </row>
    <row r="43" spans="1:8" s="376" customFormat="1" ht="15.95" customHeight="1">
      <c r="A43" s="453"/>
      <c r="B43" s="453"/>
      <c r="C43" s="453"/>
      <c r="D43" s="453"/>
      <c r="E43" s="463" t="s">
        <v>361</v>
      </c>
      <c r="F43" s="464"/>
      <c r="G43" s="463" t="s">
        <v>361</v>
      </c>
      <c r="H43" s="464"/>
    </row>
    <row r="44" spans="1:8" s="376" customFormat="1" ht="15.95" customHeight="1">
      <c r="A44" s="453"/>
      <c r="B44" s="453"/>
      <c r="C44" s="453"/>
      <c r="D44" s="453"/>
      <c r="E44" s="463" t="s">
        <v>361</v>
      </c>
      <c r="F44" s="464"/>
      <c r="G44" s="463" t="s">
        <v>361</v>
      </c>
      <c r="H44" s="464"/>
    </row>
    <row r="45" spans="1:8" s="376" customFormat="1" ht="15.95" customHeight="1">
      <c r="A45" s="453"/>
      <c r="B45" s="453"/>
      <c r="C45" s="453"/>
      <c r="D45" s="453"/>
      <c r="E45" s="463" t="s">
        <v>361</v>
      </c>
      <c r="F45" s="464"/>
      <c r="G45" s="463" t="s">
        <v>361</v>
      </c>
      <c r="H45" s="464"/>
    </row>
    <row r="46" spans="1:8" s="376" customFormat="1" ht="15.95" customHeight="1">
      <c r="A46" s="453"/>
      <c r="B46" s="453"/>
      <c r="C46" s="453" t="s">
        <v>263</v>
      </c>
      <c r="D46" s="453"/>
      <c r="E46" s="443" t="s">
        <v>1018</v>
      </c>
      <c r="F46" s="469"/>
      <c r="G46" s="463" t="s">
        <v>1015</v>
      </c>
      <c r="H46" s="464"/>
    </row>
    <row r="47" spans="1:8" s="376" customFormat="1" ht="15.95" customHeight="1">
      <c r="A47" s="453"/>
      <c r="B47" s="453"/>
      <c r="C47" s="453"/>
      <c r="D47" s="453"/>
      <c r="E47" s="443" t="s">
        <v>361</v>
      </c>
      <c r="F47" s="469"/>
      <c r="G47" s="463" t="s">
        <v>361</v>
      </c>
      <c r="H47" s="464"/>
    </row>
    <row r="48" spans="1:8" s="376" customFormat="1" ht="15.95" customHeight="1">
      <c r="A48" s="453"/>
      <c r="B48" s="453"/>
      <c r="C48" s="453"/>
      <c r="D48" s="453"/>
      <c r="E48" s="443" t="s">
        <v>361</v>
      </c>
      <c r="F48" s="469"/>
      <c r="G48" s="463" t="s">
        <v>361</v>
      </c>
      <c r="H48" s="464"/>
    </row>
    <row r="49" spans="1:8" s="376" customFormat="1" ht="15.95" customHeight="1">
      <c r="A49" s="453"/>
      <c r="B49" s="453"/>
      <c r="C49" s="453"/>
      <c r="D49" s="453"/>
      <c r="E49" s="463" t="s">
        <v>361</v>
      </c>
      <c r="F49" s="464"/>
      <c r="G49" s="463" t="s">
        <v>361</v>
      </c>
      <c r="H49" s="464"/>
    </row>
    <row r="50" spans="1:8" s="376" customFormat="1" ht="15.95" customHeight="1">
      <c r="A50" s="453"/>
      <c r="B50" s="453"/>
      <c r="C50" s="453"/>
      <c r="D50" s="453"/>
      <c r="E50" s="463" t="s">
        <v>361</v>
      </c>
      <c r="F50" s="464"/>
      <c r="G50" s="463" t="s">
        <v>361</v>
      </c>
      <c r="H50" s="464"/>
    </row>
    <row r="51" spans="1:8" s="376" customFormat="1" ht="15.95" customHeight="1">
      <c r="A51" s="453"/>
      <c r="B51" s="453"/>
      <c r="C51" s="453"/>
      <c r="D51" s="453"/>
      <c r="E51" s="463" t="s">
        <v>361</v>
      </c>
      <c r="F51" s="464"/>
      <c r="G51" s="463" t="s">
        <v>361</v>
      </c>
      <c r="H51" s="464"/>
    </row>
    <row r="52" spans="1:8" s="376" customFormat="1" ht="15.95" customHeight="1">
      <c r="A52" s="453"/>
      <c r="B52" s="453"/>
      <c r="C52" s="453"/>
      <c r="D52" s="453"/>
      <c r="E52" s="463" t="s">
        <v>361</v>
      </c>
      <c r="F52" s="464"/>
      <c r="G52" s="463" t="s">
        <v>361</v>
      </c>
      <c r="H52" s="464"/>
    </row>
    <row r="53" spans="1:8" s="376" customFormat="1" ht="15.95" customHeight="1">
      <c r="A53" s="453"/>
      <c r="B53" s="453"/>
      <c r="C53" s="453"/>
      <c r="D53" s="453"/>
      <c r="E53" s="463" t="s">
        <v>361</v>
      </c>
      <c r="F53" s="464"/>
      <c r="G53" s="463" t="s">
        <v>361</v>
      </c>
      <c r="H53" s="464"/>
    </row>
    <row r="54" spans="1:8" s="376" customFormat="1" ht="15.95" customHeight="1">
      <c r="A54" s="453"/>
      <c r="B54" s="453"/>
      <c r="C54" s="453"/>
      <c r="D54" s="453"/>
      <c r="E54" s="463" t="s">
        <v>361</v>
      </c>
      <c r="F54" s="464"/>
      <c r="G54" s="463" t="s">
        <v>361</v>
      </c>
      <c r="H54" s="464"/>
    </row>
    <row r="55" spans="1:8" s="376" customFormat="1" ht="15.95" customHeight="1">
      <c r="A55" s="453"/>
      <c r="B55" s="453"/>
      <c r="C55" s="453"/>
      <c r="D55" s="453"/>
      <c r="E55" s="463" t="s">
        <v>361</v>
      </c>
      <c r="F55" s="464"/>
      <c r="G55" s="463" t="s">
        <v>361</v>
      </c>
      <c r="H55" s="464"/>
    </row>
    <row r="56" spans="1:8" s="376" customFormat="1" ht="15.95" customHeight="1">
      <c r="A56" s="453"/>
      <c r="B56" s="453"/>
      <c r="C56" s="453" t="s">
        <v>264</v>
      </c>
      <c r="D56" s="453"/>
      <c r="E56" s="443" t="s">
        <v>1019</v>
      </c>
      <c r="F56" s="469"/>
      <c r="G56" s="463" t="s">
        <v>1020</v>
      </c>
      <c r="H56" s="464"/>
    </row>
    <row r="57" spans="1:8" s="376" customFormat="1" ht="15.95" customHeight="1">
      <c r="A57" s="453"/>
      <c r="B57" s="453"/>
      <c r="C57" s="453"/>
      <c r="D57" s="453"/>
      <c r="E57" s="443" t="s">
        <v>1021</v>
      </c>
      <c r="F57" s="469"/>
      <c r="G57" s="463" t="s">
        <v>1022</v>
      </c>
      <c r="H57" s="464"/>
    </row>
    <row r="58" spans="1:8" s="376" customFormat="1" ht="15.95" customHeight="1">
      <c r="A58" s="453"/>
      <c r="B58" s="453"/>
      <c r="C58" s="453"/>
      <c r="D58" s="453"/>
      <c r="E58" s="443" t="s">
        <v>1023</v>
      </c>
      <c r="F58" s="469"/>
      <c r="G58" s="463" t="s">
        <v>1024</v>
      </c>
      <c r="H58" s="464"/>
    </row>
    <row r="59" spans="1:8" s="376" customFormat="1" ht="15.95" customHeight="1">
      <c r="A59" s="453"/>
      <c r="B59" s="453"/>
      <c r="C59" s="453"/>
      <c r="D59" s="453"/>
      <c r="E59" s="463" t="s">
        <v>361</v>
      </c>
      <c r="F59" s="464"/>
      <c r="G59" s="463" t="s">
        <v>361</v>
      </c>
      <c r="H59" s="464"/>
    </row>
    <row r="60" spans="1:8" s="376" customFormat="1" ht="15.95" customHeight="1">
      <c r="A60" s="453"/>
      <c r="B60" s="453"/>
      <c r="C60" s="453"/>
      <c r="D60" s="453"/>
      <c r="E60" s="463" t="s">
        <v>361</v>
      </c>
      <c r="F60" s="464"/>
      <c r="G60" s="463" t="s">
        <v>361</v>
      </c>
      <c r="H60" s="464"/>
    </row>
    <row r="61" spans="1:8" s="376" customFormat="1" ht="15.95" customHeight="1">
      <c r="A61" s="453"/>
      <c r="B61" s="453"/>
      <c r="C61" s="453"/>
      <c r="D61" s="453"/>
      <c r="E61" s="463" t="s">
        <v>361</v>
      </c>
      <c r="F61" s="464"/>
      <c r="G61" s="463" t="s">
        <v>361</v>
      </c>
      <c r="H61" s="464"/>
    </row>
    <row r="62" spans="1:8" s="376" customFormat="1" ht="15.95" customHeight="1">
      <c r="A62" s="453"/>
      <c r="B62" s="453"/>
      <c r="C62" s="453"/>
      <c r="D62" s="453"/>
      <c r="E62" s="463" t="s">
        <v>361</v>
      </c>
      <c r="F62" s="464"/>
      <c r="G62" s="463" t="s">
        <v>361</v>
      </c>
      <c r="H62" s="464"/>
    </row>
    <row r="63" spans="1:8" s="376" customFormat="1" ht="15.95" customHeight="1">
      <c r="A63" s="453"/>
      <c r="B63" s="453"/>
      <c r="C63" s="453"/>
      <c r="D63" s="453"/>
      <c r="E63" s="463" t="s">
        <v>361</v>
      </c>
      <c r="F63" s="464"/>
      <c r="G63" s="463" t="s">
        <v>361</v>
      </c>
      <c r="H63" s="464"/>
    </row>
    <row r="64" spans="1:8" s="376" customFormat="1" ht="15.95" customHeight="1">
      <c r="A64" s="453"/>
      <c r="B64" s="453"/>
      <c r="C64" s="453"/>
      <c r="D64" s="453"/>
      <c r="E64" s="463" t="s">
        <v>361</v>
      </c>
      <c r="F64" s="464"/>
      <c r="G64" s="463" t="s">
        <v>361</v>
      </c>
      <c r="H64" s="464"/>
    </row>
    <row r="65" spans="1:8" s="376" customFormat="1" ht="15.95" customHeight="1">
      <c r="A65" s="453"/>
      <c r="B65" s="453"/>
      <c r="C65" s="453"/>
      <c r="D65" s="453"/>
      <c r="E65" s="463" t="s">
        <v>361</v>
      </c>
      <c r="F65" s="464"/>
      <c r="G65" s="463" t="s">
        <v>361</v>
      </c>
      <c r="H65" s="464"/>
    </row>
    <row r="66" spans="1:8" ht="15.95" customHeight="1">
      <c r="A66" s="453"/>
      <c r="B66" s="453"/>
      <c r="C66" s="453" t="s">
        <v>265</v>
      </c>
      <c r="D66" s="453"/>
      <c r="E66" s="470"/>
      <c r="F66" s="471"/>
      <c r="G66" s="472"/>
      <c r="H66" s="473"/>
    </row>
    <row r="67" spans="1:8" s="376" customFormat="1" ht="15.95" customHeight="1">
      <c r="A67" s="453"/>
      <c r="B67" s="453" t="s">
        <v>266</v>
      </c>
      <c r="C67" s="453" t="s">
        <v>267</v>
      </c>
      <c r="D67" s="453"/>
      <c r="E67" s="443" t="s">
        <v>361</v>
      </c>
      <c r="F67" s="469"/>
      <c r="G67" s="463" t="s">
        <v>361</v>
      </c>
      <c r="H67" s="464"/>
    </row>
    <row r="68" spans="1:8" s="376" customFormat="1" ht="15.95" customHeight="1">
      <c r="A68" s="453"/>
      <c r="B68" s="453"/>
      <c r="C68" s="453"/>
      <c r="D68" s="453"/>
      <c r="E68" s="443" t="s">
        <v>361</v>
      </c>
      <c r="F68" s="469"/>
      <c r="G68" s="463" t="s">
        <v>361</v>
      </c>
      <c r="H68" s="464"/>
    </row>
    <row r="69" spans="1:8" s="376" customFormat="1" ht="15.95" customHeight="1">
      <c r="A69" s="453"/>
      <c r="B69" s="453"/>
      <c r="C69" s="453"/>
      <c r="D69" s="453"/>
      <c r="E69" s="463" t="s">
        <v>361</v>
      </c>
      <c r="F69" s="464"/>
      <c r="G69" s="463" t="s">
        <v>361</v>
      </c>
      <c r="H69" s="464"/>
    </row>
    <row r="70" spans="1:8" s="376" customFormat="1" ht="15.95" customHeight="1">
      <c r="A70" s="453"/>
      <c r="B70" s="453"/>
      <c r="C70" s="453"/>
      <c r="D70" s="453"/>
      <c r="E70" s="463" t="s">
        <v>361</v>
      </c>
      <c r="F70" s="464"/>
      <c r="G70" s="463" t="s">
        <v>361</v>
      </c>
      <c r="H70" s="464"/>
    </row>
    <row r="71" spans="1:8" s="376" customFormat="1" ht="15.95" customHeight="1">
      <c r="A71" s="453"/>
      <c r="B71" s="453"/>
      <c r="C71" s="453"/>
      <c r="D71" s="453"/>
      <c r="E71" s="443" t="s">
        <v>361</v>
      </c>
      <c r="F71" s="469"/>
      <c r="G71" s="463" t="s">
        <v>361</v>
      </c>
      <c r="H71" s="464"/>
    </row>
    <row r="72" spans="1:8" s="376" customFormat="1" ht="15.95" customHeight="1">
      <c r="A72" s="453"/>
      <c r="B72" s="453"/>
      <c r="C72" s="453" t="s">
        <v>268</v>
      </c>
      <c r="D72" s="453"/>
      <c r="E72" s="443" t="s">
        <v>1025</v>
      </c>
      <c r="F72" s="469"/>
      <c r="G72" s="463" t="s">
        <v>1015</v>
      </c>
      <c r="H72" s="464"/>
    </row>
    <row r="73" spans="1:8" s="376" customFormat="1" ht="15.95" customHeight="1">
      <c r="A73" s="453"/>
      <c r="B73" s="453"/>
      <c r="C73" s="453"/>
      <c r="D73" s="453"/>
      <c r="E73" s="443" t="s">
        <v>1026</v>
      </c>
      <c r="F73" s="469"/>
      <c r="G73" s="463" t="s">
        <v>1015</v>
      </c>
      <c r="H73" s="464"/>
    </row>
    <row r="74" spans="1:8" s="376" customFormat="1" ht="15.95" customHeight="1">
      <c r="A74" s="453"/>
      <c r="B74" s="453"/>
      <c r="C74" s="453"/>
      <c r="D74" s="453"/>
      <c r="E74" s="463" t="s">
        <v>1027</v>
      </c>
      <c r="F74" s="464"/>
      <c r="G74" s="463" t="s">
        <v>1015</v>
      </c>
      <c r="H74" s="464"/>
    </row>
    <row r="75" spans="1:8" s="376" customFormat="1" ht="15.95" customHeight="1">
      <c r="A75" s="453"/>
      <c r="B75" s="453"/>
      <c r="C75" s="453"/>
      <c r="D75" s="453"/>
      <c r="E75" s="463" t="s">
        <v>361</v>
      </c>
      <c r="F75" s="464"/>
      <c r="G75" s="463" t="s">
        <v>361</v>
      </c>
      <c r="H75" s="464"/>
    </row>
    <row r="76" spans="1:8" s="376" customFormat="1" ht="15.95" customHeight="1">
      <c r="A76" s="453"/>
      <c r="B76" s="453"/>
      <c r="C76" s="453"/>
      <c r="D76" s="453"/>
      <c r="E76" s="443" t="s">
        <v>361</v>
      </c>
      <c r="F76" s="469"/>
      <c r="G76" s="463" t="s">
        <v>361</v>
      </c>
      <c r="H76" s="464"/>
    </row>
    <row r="77" spans="1:8" s="376" customFormat="1" ht="15.95" customHeight="1">
      <c r="A77" s="453"/>
      <c r="B77" s="453"/>
      <c r="C77" s="453" t="s">
        <v>269</v>
      </c>
      <c r="D77" s="453"/>
      <c r="E77" s="443" t="s">
        <v>361</v>
      </c>
      <c r="F77" s="469"/>
      <c r="G77" s="463" t="s">
        <v>361</v>
      </c>
      <c r="H77" s="464"/>
    </row>
    <row r="78" spans="1:8" s="376" customFormat="1" ht="15.95" customHeight="1">
      <c r="A78" s="453"/>
      <c r="B78" s="453"/>
      <c r="C78" s="453"/>
      <c r="D78" s="453"/>
      <c r="E78" s="443" t="s">
        <v>361</v>
      </c>
      <c r="F78" s="469"/>
      <c r="G78" s="463" t="s">
        <v>361</v>
      </c>
      <c r="H78" s="464"/>
    </row>
    <row r="79" spans="1:8" s="376" customFormat="1" ht="15.95" customHeight="1">
      <c r="A79" s="453"/>
      <c r="B79" s="453"/>
      <c r="C79" s="453"/>
      <c r="D79" s="453"/>
      <c r="E79" s="463" t="s">
        <v>361</v>
      </c>
      <c r="F79" s="464"/>
      <c r="G79" s="463" t="s">
        <v>361</v>
      </c>
      <c r="H79" s="464"/>
    </row>
    <row r="80" spans="1:8" s="376" customFormat="1" ht="15.95" customHeight="1">
      <c r="A80" s="453"/>
      <c r="B80" s="453"/>
      <c r="C80" s="453"/>
      <c r="D80" s="453"/>
      <c r="E80" s="463" t="s">
        <v>361</v>
      </c>
      <c r="F80" s="464"/>
      <c r="G80" s="463" t="s">
        <v>361</v>
      </c>
      <c r="H80" s="464"/>
    </row>
    <row r="81" spans="1:8" s="376" customFormat="1" ht="15.95" customHeight="1">
      <c r="A81" s="453"/>
      <c r="B81" s="453"/>
      <c r="C81" s="453"/>
      <c r="D81" s="453"/>
      <c r="E81" s="443" t="s">
        <v>361</v>
      </c>
      <c r="F81" s="469"/>
      <c r="G81" s="463" t="s">
        <v>361</v>
      </c>
      <c r="H81" s="464"/>
    </row>
    <row r="82" spans="1:8" s="376" customFormat="1" ht="15.95" customHeight="1">
      <c r="A82" s="453"/>
      <c r="B82" s="453"/>
      <c r="C82" s="453" t="s">
        <v>270</v>
      </c>
      <c r="D82" s="453"/>
      <c r="E82" s="443" t="s">
        <v>361</v>
      </c>
      <c r="F82" s="469"/>
      <c r="G82" s="463" t="s">
        <v>361</v>
      </c>
      <c r="H82" s="464"/>
    </row>
    <row r="83" spans="1:8" s="376" customFormat="1" ht="15.95" customHeight="1">
      <c r="A83" s="453"/>
      <c r="B83" s="453"/>
      <c r="C83" s="453"/>
      <c r="D83" s="453"/>
      <c r="E83" s="443" t="s">
        <v>361</v>
      </c>
      <c r="F83" s="469"/>
      <c r="G83" s="463" t="s">
        <v>361</v>
      </c>
      <c r="H83" s="464"/>
    </row>
    <row r="84" spans="1:8" s="376" customFormat="1" ht="15.95" customHeight="1">
      <c r="A84" s="453"/>
      <c r="B84" s="453"/>
      <c r="C84" s="453"/>
      <c r="D84" s="453"/>
      <c r="E84" s="463" t="s">
        <v>361</v>
      </c>
      <c r="F84" s="464"/>
      <c r="G84" s="463" t="s">
        <v>361</v>
      </c>
      <c r="H84" s="464"/>
    </row>
    <row r="85" spans="1:8" s="376" customFormat="1" ht="15.95" customHeight="1">
      <c r="A85" s="453"/>
      <c r="B85" s="453"/>
      <c r="C85" s="453"/>
      <c r="D85" s="453"/>
      <c r="E85" s="463" t="s">
        <v>361</v>
      </c>
      <c r="F85" s="464"/>
      <c r="G85" s="463" t="s">
        <v>361</v>
      </c>
      <c r="H85" s="464"/>
    </row>
    <row r="86" spans="1:8" s="376" customFormat="1" ht="15.95" customHeight="1">
      <c r="A86" s="453"/>
      <c r="B86" s="453"/>
      <c r="C86" s="453"/>
      <c r="D86" s="453"/>
      <c r="E86" s="443" t="s">
        <v>361</v>
      </c>
      <c r="F86" s="469"/>
      <c r="G86" s="463" t="s">
        <v>361</v>
      </c>
      <c r="H86" s="464"/>
    </row>
    <row r="87" spans="1:8" ht="15.95" customHeight="1">
      <c r="A87" s="453"/>
      <c r="B87" s="453"/>
      <c r="C87" s="453" t="s">
        <v>265</v>
      </c>
      <c r="D87" s="453"/>
      <c r="E87" s="470"/>
      <c r="F87" s="471"/>
      <c r="G87" s="472"/>
      <c r="H87" s="473"/>
    </row>
    <row r="88" spans="1:8" s="376" customFormat="1" ht="15.95" customHeight="1">
      <c r="A88" s="453"/>
      <c r="B88" s="453" t="s">
        <v>271</v>
      </c>
      <c r="C88" s="453" t="s">
        <v>272</v>
      </c>
      <c r="D88" s="453"/>
      <c r="E88" s="463" t="s">
        <v>1028</v>
      </c>
      <c r="F88" s="474"/>
      <c r="G88" s="463" t="s">
        <v>1015</v>
      </c>
      <c r="H88" s="464"/>
    </row>
    <row r="89" spans="1:8" s="376" customFormat="1" ht="15.95" customHeight="1">
      <c r="A89" s="453"/>
      <c r="B89" s="453"/>
      <c r="C89" s="453"/>
      <c r="D89" s="453"/>
      <c r="E89" s="463" t="s">
        <v>1029</v>
      </c>
      <c r="F89" s="474"/>
      <c r="G89" s="463" t="s">
        <v>1015</v>
      </c>
      <c r="H89" s="464"/>
    </row>
    <row r="90" spans="1:8" s="376" customFormat="1" ht="15.95" customHeight="1">
      <c r="A90" s="453"/>
      <c r="B90" s="453"/>
      <c r="C90" s="453"/>
      <c r="D90" s="453"/>
      <c r="E90" s="463" t="s">
        <v>1030</v>
      </c>
      <c r="F90" s="464"/>
      <c r="G90" s="463" t="s">
        <v>1015</v>
      </c>
      <c r="H90" s="464"/>
    </row>
    <row r="91" spans="1:8" s="376" customFormat="1" ht="15.95" customHeight="1">
      <c r="A91" s="453"/>
      <c r="B91" s="453"/>
      <c r="C91" s="453"/>
      <c r="D91" s="453"/>
      <c r="E91" s="463" t="s">
        <v>361</v>
      </c>
      <c r="F91" s="464"/>
      <c r="G91" s="463" t="s">
        <v>361</v>
      </c>
      <c r="H91" s="464"/>
    </row>
    <row r="92" spans="1:8" s="376" customFormat="1" ht="15.95" customHeight="1">
      <c r="A92" s="453"/>
      <c r="B92" s="453"/>
      <c r="C92" s="453"/>
      <c r="D92" s="453"/>
      <c r="E92" s="463" t="s">
        <v>361</v>
      </c>
      <c r="F92" s="474"/>
      <c r="G92" s="463" t="s">
        <v>361</v>
      </c>
      <c r="H92" s="464"/>
    </row>
    <row r="93" spans="1:8" ht="15.95" customHeight="1">
      <c r="A93" s="453"/>
      <c r="B93" s="453"/>
      <c r="C93" s="453" t="s">
        <v>265</v>
      </c>
      <c r="D93" s="453"/>
      <c r="E93" s="470"/>
      <c r="F93" s="471"/>
      <c r="G93" s="472"/>
      <c r="H93" s="473"/>
    </row>
  </sheetData>
  <sheetProtection formatCells="0" formatColumns="0" formatRows="0"/>
  <mergeCells count="195">
    <mergeCell ref="E92:F92"/>
    <mergeCell ref="G92:H92"/>
    <mergeCell ref="C93:D93"/>
    <mergeCell ref="E93:F93"/>
    <mergeCell ref="G93:H93"/>
    <mergeCell ref="B88:B93"/>
    <mergeCell ref="C88:D92"/>
    <mergeCell ref="E88:F88"/>
    <mergeCell ref="G88:H88"/>
    <mergeCell ref="E89:F89"/>
    <mergeCell ref="G89:H89"/>
    <mergeCell ref="E90:F90"/>
    <mergeCell ref="G90:H90"/>
    <mergeCell ref="E91:F91"/>
    <mergeCell ref="G91:H91"/>
    <mergeCell ref="E86:F86"/>
    <mergeCell ref="G86:H86"/>
    <mergeCell ref="C87:D87"/>
    <mergeCell ref="E87:F87"/>
    <mergeCell ref="G87:H87"/>
    <mergeCell ref="E80:F80"/>
    <mergeCell ref="G80:H80"/>
    <mergeCell ref="E81:F81"/>
    <mergeCell ref="G81:H81"/>
    <mergeCell ref="C82:D86"/>
    <mergeCell ref="E82:F82"/>
    <mergeCell ref="G82:H82"/>
    <mergeCell ref="E83:F83"/>
    <mergeCell ref="G83:H83"/>
    <mergeCell ref="E84:F84"/>
    <mergeCell ref="E77:F77"/>
    <mergeCell ref="G77:H77"/>
    <mergeCell ref="E78:F78"/>
    <mergeCell ref="G78:H78"/>
    <mergeCell ref="E79:F79"/>
    <mergeCell ref="G79:H79"/>
    <mergeCell ref="G84:H84"/>
    <mergeCell ref="E85:F85"/>
    <mergeCell ref="G85:H85"/>
    <mergeCell ref="B67:B87"/>
    <mergeCell ref="C67:D71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C72:D76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C77:D81"/>
    <mergeCell ref="E64:F64"/>
    <mergeCell ref="G64:H64"/>
    <mergeCell ref="E65:F65"/>
    <mergeCell ref="G65:H65"/>
    <mergeCell ref="C66:D66"/>
    <mergeCell ref="E66:F66"/>
    <mergeCell ref="G66:H66"/>
    <mergeCell ref="G60:H60"/>
    <mergeCell ref="E61:F61"/>
    <mergeCell ref="G61:H61"/>
    <mergeCell ref="E62:F62"/>
    <mergeCell ref="G62:H62"/>
    <mergeCell ref="E63:F63"/>
    <mergeCell ref="G63:H63"/>
    <mergeCell ref="C56:D6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C46:D55"/>
    <mergeCell ref="E46:F46"/>
    <mergeCell ref="G46:H46"/>
    <mergeCell ref="E47:F47"/>
    <mergeCell ref="G47:H47"/>
    <mergeCell ref="E48:F48"/>
    <mergeCell ref="G48:H48"/>
    <mergeCell ref="E49:F49"/>
    <mergeCell ref="E53:F53"/>
    <mergeCell ref="G53:H53"/>
    <mergeCell ref="E54:F54"/>
    <mergeCell ref="G54:H54"/>
    <mergeCell ref="E55:F55"/>
    <mergeCell ref="G55:H55"/>
    <mergeCell ref="G49:H49"/>
    <mergeCell ref="E50:F50"/>
    <mergeCell ref="G50:H50"/>
    <mergeCell ref="E51:F51"/>
    <mergeCell ref="G51:H51"/>
    <mergeCell ref="E52:F52"/>
    <mergeCell ref="G52:H52"/>
    <mergeCell ref="C36:D45"/>
    <mergeCell ref="E36:F36"/>
    <mergeCell ref="G36:H36"/>
    <mergeCell ref="E37:F37"/>
    <mergeCell ref="G37:H37"/>
    <mergeCell ref="E38:F38"/>
    <mergeCell ref="E42:F42"/>
    <mergeCell ref="G42:H42"/>
    <mergeCell ref="E43:F43"/>
    <mergeCell ref="G43:H43"/>
    <mergeCell ref="E44:F44"/>
    <mergeCell ref="G44:H44"/>
    <mergeCell ref="G38:H38"/>
    <mergeCell ref="E39:F39"/>
    <mergeCell ref="G39:H39"/>
    <mergeCell ref="E40:F40"/>
    <mergeCell ref="G40:H40"/>
    <mergeCell ref="E41:F41"/>
    <mergeCell ref="G41:H41"/>
    <mergeCell ref="E45:F45"/>
    <mergeCell ref="G45:H45"/>
    <mergeCell ref="G28:H28"/>
    <mergeCell ref="E29:F29"/>
    <mergeCell ref="G29:H29"/>
    <mergeCell ref="E30:F30"/>
    <mergeCell ref="G30:H30"/>
    <mergeCell ref="E34:F34"/>
    <mergeCell ref="G34:H34"/>
    <mergeCell ref="E35:F35"/>
    <mergeCell ref="G35:H35"/>
    <mergeCell ref="B24:H24"/>
    <mergeCell ref="B18:C18"/>
    <mergeCell ref="D18:E18"/>
    <mergeCell ref="B19:C19"/>
    <mergeCell ref="D19:E19"/>
    <mergeCell ref="B20:C20"/>
    <mergeCell ref="D20:E20"/>
    <mergeCell ref="A25:A93"/>
    <mergeCell ref="C25:D25"/>
    <mergeCell ref="E25:F25"/>
    <mergeCell ref="G25:H25"/>
    <mergeCell ref="B26:B66"/>
    <mergeCell ref="C26:D35"/>
    <mergeCell ref="E26:F26"/>
    <mergeCell ref="G26:H26"/>
    <mergeCell ref="E27:F27"/>
    <mergeCell ref="G27:H27"/>
    <mergeCell ref="E31:F31"/>
    <mergeCell ref="G31:H31"/>
    <mergeCell ref="E32:F32"/>
    <mergeCell ref="G32:H32"/>
    <mergeCell ref="E33:F33"/>
    <mergeCell ref="G33:H33"/>
    <mergeCell ref="E28:F28"/>
    <mergeCell ref="B13:C13"/>
    <mergeCell ref="D13:E13"/>
    <mergeCell ref="B14:C14"/>
    <mergeCell ref="D14:E14"/>
    <mergeCell ref="B21:C21"/>
    <mergeCell ref="D21:E21"/>
    <mergeCell ref="B22:C22"/>
    <mergeCell ref="D22:E22"/>
    <mergeCell ref="B23:E23"/>
    <mergeCell ref="B9:C9"/>
    <mergeCell ref="D9:E9"/>
    <mergeCell ref="B10:C10"/>
    <mergeCell ref="D10:E10"/>
    <mergeCell ref="B11:C11"/>
    <mergeCell ref="D11:E11"/>
    <mergeCell ref="A2:H2"/>
    <mergeCell ref="A3:H3"/>
    <mergeCell ref="A5:C5"/>
    <mergeCell ref="D5:H5"/>
    <mergeCell ref="A6:A23"/>
    <mergeCell ref="B6:C7"/>
    <mergeCell ref="D6:E7"/>
    <mergeCell ref="F6:H6"/>
    <mergeCell ref="B8:C8"/>
    <mergeCell ref="D8:E8"/>
    <mergeCell ref="B15:C15"/>
    <mergeCell ref="D15:E15"/>
    <mergeCell ref="B16:C16"/>
    <mergeCell ref="D16:E16"/>
    <mergeCell ref="B17:C17"/>
    <mergeCell ref="D17:E17"/>
    <mergeCell ref="B12:C12"/>
    <mergeCell ref="D12:E12"/>
  </mergeCells>
  <phoneticPr fontId="39" type="noConversion"/>
  <printOptions horizont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J203"/>
  <sheetViews>
    <sheetView showGridLines="0" showZeros="0" workbookViewId="0">
      <selection activeCell="D18" sqref="D18"/>
    </sheetView>
  </sheetViews>
  <sheetFormatPr defaultColWidth="9.1640625" defaultRowHeight="18" customHeight="1"/>
  <cols>
    <col min="1" max="1" width="17.6640625" style="9" customWidth="1"/>
    <col min="2" max="2" width="16.33203125" style="9" customWidth="1"/>
    <col min="3" max="4" width="32.83203125" style="9" customWidth="1"/>
    <col min="5" max="5" width="49.83203125" style="9" customWidth="1"/>
    <col min="6" max="7" width="20.5" style="9" customWidth="1"/>
    <col min="8" max="8" width="71" style="9" customWidth="1"/>
    <col min="9" max="9" width="43" style="9" customWidth="1"/>
    <col min="10" max="244" width="9" style="8" customWidth="1"/>
    <col min="245" max="248" width="9.1640625" style="9" customWidth="1"/>
    <col min="249" max="16384" width="9.1640625" style="9"/>
  </cols>
  <sheetData>
    <row r="1" spans="1:244" ht="18" customHeight="1">
      <c r="A1" s="359"/>
      <c r="B1" s="359"/>
      <c r="C1" s="359"/>
      <c r="D1" s="359"/>
      <c r="E1" s="359"/>
      <c r="F1" s="360"/>
      <c r="G1" s="360"/>
      <c r="H1" s="360"/>
      <c r="I1" s="360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V1" s="346"/>
      <c r="W1" s="346"/>
      <c r="X1" s="346"/>
      <c r="Y1" s="346"/>
      <c r="Z1" s="346"/>
      <c r="AA1" s="346"/>
      <c r="AB1" s="346"/>
      <c r="AC1" s="346"/>
      <c r="AD1" s="346"/>
      <c r="AE1" s="346"/>
      <c r="AF1" s="346"/>
      <c r="AG1" s="346"/>
      <c r="AH1" s="346"/>
      <c r="AI1" s="346"/>
      <c r="AJ1" s="346"/>
      <c r="AK1" s="346"/>
      <c r="AL1" s="346"/>
      <c r="AM1" s="346"/>
      <c r="AN1" s="346"/>
      <c r="AO1" s="346"/>
      <c r="AP1" s="346"/>
      <c r="AQ1" s="346"/>
      <c r="AR1" s="346"/>
      <c r="AS1" s="346"/>
      <c r="AT1" s="346"/>
      <c r="AU1" s="346"/>
      <c r="AV1" s="346"/>
      <c r="AW1" s="346"/>
      <c r="AX1" s="346"/>
      <c r="AY1" s="346"/>
      <c r="AZ1" s="346"/>
      <c r="BA1" s="346"/>
      <c r="BB1" s="346"/>
      <c r="BC1" s="346"/>
      <c r="BD1" s="346"/>
      <c r="BE1" s="346"/>
      <c r="BF1" s="346"/>
      <c r="BG1" s="346"/>
      <c r="BH1" s="346"/>
      <c r="BI1" s="346"/>
      <c r="BJ1" s="346"/>
      <c r="BK1" s="346"/>
      <c r="BL1" s="346"/>
      <c r="BM1" s="346"/>
      <c r="BN1" s="346"/>
      <c r="BO1" s="346"/>
      <c r="BP1" s="346"/>
      <c r="BQ1" s="346"/>
      <c r="BR1" s="346"/>
      <c r="BS1" s="346"/>
      <c r="BT1" s="346"/>
      <c r="BU1" s="346"/>
      <c r="BV1" s="346"/>
      <c r="BW1" s="346"/>
      <c r="BX1" s="346"/>
      <c r="BY1" s="346"/>
      <c r="BZ1" s="346"/>
      <c r="CA1" s="346"/>
      <c r="CB1" s="346"/>
      <c r="CC1" s="346"/>
      <c r="CD1" s="346"/>
      <c r="CE1" s="346"/>
      <c r="CF1" s="346"/>
      <c r="CG1" s="346"/>
      <c r="CH1" s="346"/>
      <c r="CI1" s="346"/>
      <c r="CJ1" s="346"/>
      <c r="CK1" s="346"/>
      <c r="CL1" s="346"/>
      <c r="CM1" s="346"/>
      <c r="CN1" s="346"/>
      <c r="CO1" s="346"/>
      <c r="CP1" s="346"/>
      <c r="CQ1" s="346"/>
      <c r="CR1" s="346"/>
      <c r="CS1" s="346"/>
      <c r="CT1" s="346"/>
      <c r="CU1" s="346"/>
      <c r="CV1" s="346"/>
      <c r="CW1" s="346"/>
      <c r="CX1" s="346"/>
      <c r="CY1" s="346"/>
      <c r="CZ1" s="346"/>
      <c r="DA1" s="346"/>
      <c r="DB1" s="346"/>
      <c r="DC1" s="346"/>
      <c r="DD1" s="346"/>
      <c r="DE1" s="346"/>
      <c r="DF1" s="346"/>
      <c r="DG1" s="346"/>
      <c r="DH1" s="346"/>
      <c r="DI1" s="346"/>
      <c r="DJ1" s="346"/>
      <c r="DK1" s="346"/>
      <c r="DL1" s="346"/>
      <c r="DM1" s="346"/>
      <c r="DN1" s="346"/>
      <c r="DO1" s="346"/>
      <c r="DP1" s="346"/>
      <c r="DQ1" s="346"/>
      <c r="DR1" s="346"/>
      <c r="DS1" s="346"/>
      <c r="DT1" s="346"/>
      <c r="DU1" s="346"/>
      <c r="DV1" s="346"/>
      <c r="DW1" s="346"/>
      <c r="DX1" s="346"/>
      <c r="DY1" s="346"/>
      <c r="DZ1" s="346"/>
      <c r="EA1" s="346"/>
      <c r="EB1" s="346"/>
      <c r="EC1" s="346"/>
      <c r="ED1" s="346"/>
      <c r="EE1" s="346"/>
      <c r="EF1" s="346"/>
      <c r="EG1" s="346"/>
      <c r="EH1" s="346"/>
      <c r="EI1" s="346"/>
      <c r="EJ1" s="346"/>
      <c r="EK1" s="346"/>
      <c r="EL1" s="346"/>
      <c r="EM1" s="346"/>
      <c r="EN1" s="346"/>
      <c r="EO1" s="346"/>
      <c r="EP1" s="346"/>
      <c r="EQ1" s="346"/>
      <c r="ER1" s="346"/>
      <c r="ES1" s="346"/>
      <c r="ET1" s="346"/>
      <c r="EU1" s="346"/>
      <c r="EV1" s="346"/>
      <c r="EW1" s="346"/>
      <c r="EX1" s="346"/>
      <c r="EY1" s="346"/>
      <c r="EZ1" s="346"/>
      <c r="FA1" s="346"/>
      <c r="FB1" s="346"/>
      <c r="FC1" s="346"/>
      <c r="FD1" s="346"/>
      <c r="FE1" s="346"/>
      <c r="FF1" s="346"/>
      <c r="FG1" s="346"/>
      <c r="FH1" s="346"/>
      <c r="FI1" s="346"/>
      <c r="FJ1" s="346"/>
      <c r="FK1" s="346"/>
      <c r="FL1" s="346"/>
      <c r="FM1" s="346"/>
      <c r="FN1" s="346"/>
      <c r="FO1" s="346"/>
      <c r="FP1" s="346"/>
      <c r="FQ1" s="346"/>
      <c r="FR1" s="346"/>
      <c r="FS1" s="346"/>
      <c r="FT1" s="346"/>
      <c r="FU1" s="346"/>
      <c r="FV1" s="346"/>
      <c r="FW1" s="346"/>
      <c r="FX1" s="346"/>
      <c r="FY1" s="346"/>
      <c r="FZ1" s="346"/>
      <c r="GA1" s="346"/>
      <c r="GB1" s="346"/>
      <c r="GC1" s="346"/>
      <c r="GD1" s="346"/>
      <c r="GE1" s="346"/>
      <c r="GF1" s="346"/>
      <c r="GG1" s="346"/>
      <c r="GH1" s="346"/>
      <c r="GI1" s="346"/>
      <c r="GJ1" s="346"/>
      <c r="GK1" s="346"/>
      <c r="GL1" s="346"/>
      <c r="GM1" s="346"/>
      <c r="GN1" s="346"/>
      <c r="GO1" s="346"/>
      <c r="GP1" s="346"/>
      <c r="GQ1" s="346"/>
      <c r="GR1" s="346"/>
      <c r="GS1" s="346"/>
      <c r="GT1" s="346"/>
      <c r="GU1" s="346"/>
      <c r="GV1" s="346"/>
      <c r="GW1" s="346"/>
      <c r="GX1" s="346"/>
      <c r="GY1" s="346"/>
      <c r="GZ1" s="346"/>
      <c r="HA1" s="346"/>
      <c r="HB1" s="346"/>
      <c r="HC1" s="346"/>
      <c r="HD1" s="346"/>
      <c r="HE1" s="346"/>
      <c r="HF1" s="346"/>
      <c r="HG1" s="346"/>
      <c r="HH1" s="346"/>
      <c r="HI1" s="346"/>
      <c r="HJ1" s="346"/>
      <c r="HK1" s="346"/>
      <c r="HL1" s="346"/>
      <c r="HM1" s="346"/>
      <c r="HN1" s="346"/>
      <c r="HO1" s="346"/>
      <c r="HP1" s="346"/>
      <c r="HQ1" s="346"/>
      <c r="HR1" s="346"/>
      <c r="HS1" s="346"/>
      <c r="HT1" s="346"/>
      <c r="HU1" s="346"/>
      <c r="HV1" s="346"/>
      <c r="HW1" s="346"/>
      <c r="HX1" s="346"/>
      <c r="HY1" s="346"/>
      <c r="HZ1" s="346"/>
      <c r="IA1" s="346"/>
      <c r="IB1" s="346"/>
      <c r="IC1" s="346"/>
      <c r="ID1" s="346"/>
      <c r="IE1" s="346"/>
      <c r="IF1" s="346"/>
      <c r="IG1" s="346"/>
      <c r="IH1" s="346"/>
      <c r="II1" s="346"/>
      <c r="IJ1" s="346"/>
    </row>
    <row r="2" spans="1:244" ht="18" customHeight="1">
      <c r="A2" s="362" t="s">
        <v>422</v>
      </c>
      <c r="B2" s="362"/>
      <c r="C2" s="363"/>
      <c r="D2" s="363"/>
      <c r="E2" s="363"/>
      <c r="F2" s="364"/>
      <c r="G2" s="364"/>
      <c r="H2" s="364"/>
      <c r="I2" s="364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6"/>
      <c r="X2" s="346"/>
      <c r="Y2" s="346"/>
      <c r="Z2" s="346"/>
      <c r="AA2" s="346"/>
      <c r="AB2" s="346"/>
      <c r="AC2" s="346"/>
      <c r="AD2" s="346"/>
      <c r="AE2" s="346"/>
      <c r="AF2" s="346"/>
      <c r="AG2" s="346"/>
      <c r="AH2" s="346"/>
      <c r="AI2" s="346"/>
      <c r="AJ2" s="346"/>
      <c r="AK2" s="346"/>
      <c r="AL2" s="346"/>
      <c r="AM2" s="346"/>
      <c r="AN2" s="346"/>
      <c r="AO2" s="346"/>
      <c r="AP2" s="346"/>
      <c r="AQ2" s="346"/>
      <c r="AR2" s="346"/>
      <c r="AS2" s="346"/>
      <c r="AT2" s="346"/>
      <c r="AU2" s="346"/>
      <c r="AV2" s="346"/>
      <c r="AW2" s="346"/>
      <c r="AX2" s="346"/>
      <c r="AY2" s="346"/>
      <c r="AZ2" s="346"/>
      <c r="BA2" s="346"/>
      <c r="BB2" s="346"/>
      <c r="BC2" s="346"/>
      <c r="BD2" s="346"/>
      <c r="BE2" s="346"/>
      <c r="BF2" s="346"/>
      <c r="BG2" s="346"/>
      <c r="BH2" s="346"/>
      <c r="BI2" s="346"/>
      <c r="BJ2" s="346"/>
      <c r="BK2" s="346"/>
      <c r="BL2" s="346"/>
      <c r="BM2" s="346"/>
      <c r="BN2" s="346"/>
      <c r="BO2" s="346"/>
      <c r="BP2" s="346"/>
      <c r="BQ2" s="346"/>
      <c r="BR2" s="346"/>
      <c r="BS2" s="346"/>
      <c r="BT2" s="346"/>
      <c r="BU2" s="346"/>
      <c r="BV2" s="346"/>
      <c r="BW2" s="346"/>
      <c r="BX2" s="346"/>
      <c r="BY2" s="346"/>
      <c r="BZ2" s="346"/>
      <c r="CA2" s="346"/>
      <c r="CB2" s="346"/>
      <c r="CC2" s="346"/>
      <c r="CD2" s="346"/>
      <c r="CE2" s="346"/>
      <c r="CF2" s="346"/>
      <c r="CG2" s="346"/>
      <c r="CH2" s="346"/>
      <c r="CI2" s="346"/>
      <c r="CJ2" s="346"/>
      <c r="CK2" s="346"/>
      <c r="CL2" s="346"/>
      <c r="CM2" s="346"/>
      <c r="CN2" s="346"/>
      <c r="CO2" s="346"/>
      <c r="CP2" s="346"/>
      <c r="CQ2" s="346"/>
      <c r="CR2" s="346"/>
      <c r="CS2" s="346"/>
      <c r="CT2" s="346"/>
      <c r="CU2" s="346"/>
      <c r="CV2" s="346"/>
      <c r="CW2" s="346"/>
      <c r="CX2" s="346"/>
      <c r="CY2" s="346"/>
      <c r="CZ2" s="346"/>
      <c r="DA2" s="346"/>
      <c r="DB2" s="346"/>
      <c r="DC2" s="346"/>
      <c r="DD2" s="346"/>
      <c r="DE2" s="346"/>
      <c r="DF2" s="346"/>
      <c r="DG2" s="346"/>
      <c r="DH2" s="346"/>
      <c r="DI2" s="346"/>
      <c r="DJ2" s="346"/>
      <c r="DK2" s="346"/>
      <c r="DL2" s="346"/>
      <c r="DM2" s="346"/>
      <c r="DN2" s="346"/>
      <c r="DO2" s="346"/>
      <c r="DP2" s="346"/>
      <c r="DQ2" s="346"/>
      <c r="DR2" s="346"/>
      <c r="DS2" s="346"/>
      <c r="DT2" s="346"/>
      <c r="DU2" s="346"/>
      <c r="DV2" s="346"/>
      <c r="DW2" s="346"/>
      <c r="DX2" s="346"/>
      <c r="DY2" s="346"/>
      <c r="DZ2" s="346"/>
      <c r="EA2" s="346"/>
      <c r="EB2" s="346"/>
      <c r="EC2" s="346"/>
      <c r="ED2" s="346"/>
      <c r="EE2" s="346"/>
      <c r="EF2" s="346"/>
      <c r="EG2" s="346"/>
      <c r="EH2" s="346"/>
      <c r="EI2" s="346"/>
      <c r="EJ2" s="346"/>
      <c r="EK2" s="346"/>
      <c r="EL2" s="346"/>
      <c r="EM2" s="346"/>
      <c r="EN2" s="346"/>
      <c r="EO2" s="346"/>
      <c r="EP2" s="346"/>
      <c r="EQ2" s="346"/>
      <c r="ER2" s="346"/>
      <c r="ES2" s="346"/>
      <c r="ET2" s="346"/>
      <c r="EU2" s="346"/>
      <c r="EV2" s="346"/>
      <c r="EW2" s="346"/>
      <c r="EX2" s="346"/>
      <c r="EY2" s="346"/>
      <c r="EZ2" s="346"/>
      <c r="FA2" s="346"/>
      <c r="FB2" s="346"/>
      <c r="FC2" s="346"/>
      <c r="FD2" s="346"/>
      <c r="FE2" s="346"/>
      <c r="FF2" s="346"/>
      <c r="FG2" s="346"/>
      <c r="FH2" s="346"/>
      <c r="FI2" s="346"/>
      <c r="FJ2" s="346"/>
      <c r="FK2" s="346"/>
      <c r="FL2" s="346"/>
      <c r="FM2" s="346"/>
      <c r="FN2" s="346"/>
      <c r="FO2" s="346"/>
      <c r="FP2" s="346"/>
      <c r="FQ2" s="346"/>
      <c r="FR2" s="346"/>
      <c r="FS2" s="346"/>
      <c r="FT2" s="346"/>
      <c r="FU2" s="346"/>
      <c r="FV2" s="346"/>
      <c r="FW2" s="346"/>
      <c r="FX2" s="346"/>
      <c r="FY2" s="346"/>
      <c r="FZ2" s="346"/>
      <c r="GA2" s="346"/>
      <c r="GB2" s="346"/>
      <c r="GC2" s="346"/>
      <c r="GD2" s="346"/>
      <c r="GE2" s="346"/>
      <c r="GF2" s="346"/>
      <c r="GG2" s="346"/>
      <c r="GH2" s="346"/>
      <c r="GI2" s="346"/>
      <c r="GJ2" s="346"/>
      <c r="GK2" s="346"/>
      <c r="GL2" s="346"/>
      <c r="GM2" s="346"/>
      <c r="GN2" s="346"/>
      <c r="GO2" s="346"/>
      <c r="GP2" s="346"/>
      <c r="GQ2" s="346"/>
      <c r="GR2" s="346"/>
      <c r="GS2" s="346"/>
      <c r="GT2" s="346"/>
      <c r="GU2" s="346"/>
      <c r="GV2" s="346"/>
      <c r="GW2" s="346"/>
      <c r="GX2" s="346"/>
      <c r="GY2" s="346"/>
      <c r="GZ2" s="346"/>
      <c r="HA2" s="346"/>
      <c r="HB2" s="346"/>
      <c r="HC2" s="346"/>
      <c r="HD2" s="346"/>
      <c r="HE2" s="346"/>
      <c r="HF2" s="346"/>
      <c r="HG2" s="346"/>
      <c r="HH2" s="346"/>
      <c r="HI2" s="346"/>
      <c r="HJ2" s="346"/>
      <c r="HK2" s="346"/>
      <c r="HL2" s="346"/>
      <c r="HM2" s="346"/>
      <c r="HN2" s="346"/>
      <c r="HO2" s="346"/>
      <c r="HP2" s="346"/>
      <c r="HQ2" s="346"/>
      <c r="HR2" s="346"/>
      <c r="HS2" s="346"/>
      <c r="HT2" s="346"/>
      <c r="HU2" s="346"/>
      <c r="HV2" s="346"/>
      <c r="HW2" s="346"/>
      <c r="HX2" s="346"/>
      <c r="HY2" s="346"/>
      <c r="HZ2" s="346"/>
      <c r="IA2" s="346"/>
      <c r="IB2" s="346"/>
      <c r="IC2" s="346"/>
      <c r="ID2" s="346"/>
      <c r="IE2" s="346"/>
      <c r="IF2" s="346"/>
      <c r="IG2" s="346"/>
      <c r="IH2" s="346"/>
      <c r="II2" s="346"/>
      <c r="IJ2" s="346"/>
    </row>
    <row r="3" spans="1:244" ht="18" customHeight="1">
      <c r="A3" s="365"/>
      <c r="B3" s="365"/>
      <c r="C3" s="365"/>
      <c r="D3" s="365"/>
      <c r="E3" s="365"/>
      <c r="F3" s="358"/>
      <c r="G3" s="358"/>
      <c r="H3" s="358"/>
      <c r="I3" s="366"/>
      <c r="J3" s="346"/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346"/>
      <c r="V3" s="346"/>
      <c r="W3" s="346"/>
      <c r="X3" s="346"/>
      <c r="Y3" s="346"/>
      <c r="Z3" s="346"/>
      <c r="AA3" s="346"/>
      <c r="AB3" s="346"/>
      <c r="AC3" s="346"/>
      <c r="AD3" s="346"/>
      <c r="AE3" s="346"/>
      <c r="AF3" s="346"/>
      <c r="AG3" s="346"/>
      <c r="AH3" s="346"/>
      <c r="AI3" s="346"/>
      <c r="AJ3" s="346"/>
      <c r="AK3" s="346"/>
      <c r="AL3" s="346"/>
      <c r="AM3" s="346"/>
      <c r="AN3" s="346"/>
      <c r="AO3" s="346"/>
      <c r="AP3" s="346"/>
      <c r="AQ3" s="346"/>
      <c r="AR3" s="346"/>
      <c r="AS3" s="346"/>
      <c r="AT3" s="346"/>
      <c r="AU3" s="346"/>
      <c r="AV3" s="346"/>
      <c r="AW3" s="346"/>
      <c r="AX3" s="346"/>
      <c r="AY3" s="346"/>
      <c r="AZ3" s="346"/>
      <c r="BA3" s="346"/>
      <c r="BB3" s="346"/>
      <c r="BC3" s="346"/>
      <c r="BD3" s="346"/>
      <c r="BE3" s="346"/>
      <c r="BF3" s="346"/>
      <c r="BG3" s="346"/>
      <c r="BH3" s="346"/>
      <c r="BI3" s="346"/>
      <c r="BJ3" s="346"/>
      <c r="BK3" s="346"/>
      <c r="BL3" s="346"/>
      <c r="BM3" s="346"/>
      <c r="BN3" s="346"/>
      <c r="BO3" s="346"/>
      <c r="BP3" s="346"/>
      <c r="BQ3" s="346"/>
      <c r="BR3" s="346"/>
      <c r="BS3" s="346"/>
      <c r="BT3" s="346"/>
      <c r="BU3" s="346"/>
      <c r="BV3" s="346"/>
      <c r="BW3" s="346"/>
      <c r="BX3" s="346"/>
      <c r="BY3" s="346"/>
      <c r="BZ3" s="346"/>
      <c r="CA3" s="346"/>
      <c r="CB3" s="346"/>
      <c r="CC3" s="346"/>
      <c r="CD3" s="346"/>
      <c r="CE3" s="346"/>
      <c r="CF3" s="346"/>
      <c r="CG3" s="346"/>
      <c r="CH3" s="346"/>
      <c r="CI3" s="346"/>
      <c r="CJ3" s="346"/>
      <c r="CK3" s="346"/>
      <c r="CL3" s="346"/>
      <c r="CM3" s="346"/>
      <c r="CN3" s="346"/>
      <c r="CO3" s="346"/>
      <c r="CP3" s="346"/>
      <c r="CQ3" s="346"/>
      <c r="CR3" s="346"/>
      <c r="CS3" s="346"/>
      <c r="CT3" s="346"/>
      <c r="CU3" s="346"/>
      <c r="CV3" s="346"/>
      <c r="CW3" s="346"/>
      <c r="CX3" s="346"/>
      <c r="CY3" s="346"/>
      <c r="CZ3" s="346"/>
      <c r="DA3" s="346"/>
      <c r="DB3" s="346"/>
      <c r="DC3" s="346"/>
      <c r="DD3" s="346"/>
      <c r="DE3" s="346"/>
      <c r="DF3" s="346"/>
      <c r="DG3" s="346"/>
      <c r="DH3" s="346"/>
      <c r="DI3" s="346"/>
      <c r="DJ3" s="346"/>
      <c r="DK3" s="346"/>
      <c r="DL3" s="346"/>
      <c r="DM3" s="346"/>
      <c r="DN3" s="346"/>
      <c r="DO3" s="346"/>
      <c r="DP3" s="346"/>
      <c r="DQ3" s="346"/>
      <c r="DR3" s="346"/>
      <c r="DS3" s="346"/>
      <c r="DT3" s="346"/>
      <c r="DU3" s="346"/>
      <c r="DV3" s="346"/>
      <c r="DW3" s="346"/>
      <c r="DX3" s="346"/>
      <c r="DY3" s="346"/>
      <c r="DZ3" s="346"/>
      <c r="EA3" s="346"/>
      <c r="EB3" s="346"/>
      <c r="EC3" s="346"/>
      <c r="ED3" s="346"/>
      <c r="EE3" s="346"/>
      <c r="EF3" s="346"/>
      <c r="EG3" s="346"/>
      <c r="EH3" s="346"/>
      <c r="EI3" s="346"/>
      <c r="EJ3" s="346"/>
      <c r="EK3" s="346"/>
      <c r="EL3" s="346"/>
      <c r="EM3" s="346"/>
      <c r="EN3" s="346"/>
      <c r="EO3" s="346"/>
      <c r="EP3" s="346"/>
      <c r="EQ3" s="346"/>
      <c r="ER3" s="346"/>
      <c r="ES3" s="346"/>
      <c r="ET3" s="346"/>
      <c r="EU3" s="346"/>
      <c r="EV3" s="346"/>
      <c r="EW3" s="346"/>
      <c r="EX3" s="346"/>
      <c r="EY3" s="346"/>
      <c r="EZ3" s="346"/>
      <c r="FA3" s="346"/>
      <c r="FB3" s="346"/>
      <c r="FC3" s="346"/>
      <c r="FD3" s="346"/>
      <c r="FE3" s="346"/>
      <c r="FF3" s="346"/>
      <c r="FG3" s="346"/>
      <c r="FH3" s="346"/>
      <c r="FI3" s="346"/>
      <c r="FJ3" s="346"/>
      <c r="FK3" s="346"/>
      <c r="FL3" s="346"/>
      <c r="FM3" s="346"/>
      <c r="FN3" s="346"/>
      <c r="FO3" s="346"/>
      <c r="FP3" s="346"/>
      <c r="FQ3" s="346"/>
      <c r="FR3" s="346"/>
      <c r="FS3" s="346"/>
      <c r="FT3" s="346"/>
      <c r="FU3" s="346"/>
      <c r="FV3" s="346"/>
      <c r="FW3" s="346"/>
      <c r="FX3" s="346"/>
      <c r="FY3" s="346"/>
      <c r="FZ3" s="346"/>
      <c r="GA3" s="346"/>
      <c r="GB3" s="346"/>
      <c r="GC3" s="346"/>
      <c r="GD3" s="346"/>
      <c r="GE3" s="346"/>
      <c r="GF3" s="346"/>
      <c r="GG3" s="346"/>
      <c r="GH3" s="346"/>
      <c r="GI3" s="346"/>
      <c r="GJ3" s="346"/>
      <c r="GK3" s="346"/>
      <c r="GL3" s="346"/>
      <c r="GM3" s="346"/>
      <c r="GN3" s="346"/>
      <c r="GO3" s="346"/>
      <c r="GP3" s="346"/>
      <c r="GQ3" s="346"/>
      <c r="GR3" s="346"/>
      <c r="GS3" s="346"/>
      <c r="GT3" s="346"/>
      <c r="GU3" s="346"/>
      <c r="GV3" s="346"/>
      <c r="GW3" s="346"/>
      <c r="GX3" s="346"/>
      <c r="GY3" s="346"/>
      <c r="GZ3" s="346"/>
      <c r="HA3" s="346"/>
      <c r="HB3" s="346"/>
      <c r="HC3" s="346"/>
      <c r="HD3" s="346"/>
      <c r="HE3" s="346"/>
      <c r="HF3" s="346"/>
      <c r="HG3" s="346"/>
      <c r="HH3" s="346"/>
      <c r="HI3" s="346"/>
      <c r="HJ3" s="346"/>
      <c r="HK3" s="346"/>
      <c r="HL3" s="346"/>
      <c r="HM3" s="346"/>
      <c r="HN3" s="346"/>
      <c r="HO3" s="346"/>
      <c r="HP3" s="346"/>
      <c r="HQ3" s="346"/>
      <c r="HR3" s="346"/>
      <c r="HS3" s="346"/>
      <c r="HT3" s="346"/>
      <c r="HU3" s="346"/>
      <c r="HV3" s="346"/>
      <c r="HW3" s="346"/>
      <c r="HX3" s="346"/>
      <c r="HY3" s="346"/>
      <c r="HZ3" s="346"/>
      <c r="IA3" s="346"/>
      <c r="IB3" s="346"/>
      <c r="IC3" s="346"/>
      <c r="ID3" s="346"/>
      <c r="IE3" s="346"/>
      <c r="IF3" s="346"/>
      <c r="IG3" s="346"/>
      <c r="IH3" s="346"/>
      <c r="II3" s="346"/>
      <c r="IJ3" s="346"/>
    </row>
    <row r="4" spans="1:244" ht="18" customHeight="1">
      <c r="A4" s="367"/>
      <c r="B4" s="367"/>
      <c r="C4" s="367"/>
      <c r="D4" s="367"/>
      <c r="E4" s="367"/>
      <c r="F4" s="368" t="s">
        <v>423</v>
      </c>
      <c r="G4" s="368"/>
      <c r="H4" s="368"/>
      <c r="I4" s="369"/>
      <c r="J4" s="346"/>
      <c r="K4" s="346"/>
      <c r="L4" s="346"/>
      <c r="M4" s="346"/>
      <c r="N4" s="346"/>
      <c r="O4" s="346"/>
      <c r="P4" s="346"/>
      <c r="Q4" s="346"/>
      <c r="R4" s="346"/>
      <c r="S4" s="346"/>
      <c r="T4" s="346"/>
      <c r="U4" s="346"/>
      <c r="V4" s="346"/>
      <c r="W4" s="346"/>
      <c r="X4" s="346"/>
      <c r="Y4" s="346"/>
      <c r="Z4" s="346"/>
      <c r="AA4" s="346"/>
      <c r="AB4" s="346"/>
      <c r="AC4" s="346"/>
      <c r="AD4" s="346"/>
      <c r="AE4" s="346"/>
      <c r="AF4" s="346"/>
      <c r="AG4" s="346"/>
      <c r="AH4" s="346"/>
      <c r="AI4" s="346"/>
      <c r="AJ4" s="346"/>
      <c r="AK4" s="346"/>
      <c r="AL4" s="346"/>
      <c r="AM4" s="346"/>
      <c r="AN4" s="346"/>
      <c r="AO4" s="346"/>
      <c r="AP4" s="346"/>
      <c r="AQ4" s="346"/>
      <c r="AR4" s="346"/>
      <c r="AS4" s="346"/>
      <c r="AT4" s="346"/>
      <c r="AU4" s="346"/>
      <c r="AV4" s="346"/>
      <c r="AW4" s="346"/>
      <c r="AX4" s="346"/>
      <c r="AY4" s="346"/>
      <c r="AZ4" s="346"/>
      <c r="BA4" s="346"/>
      <c r="BB4" s="346"/>
      <c r="BC4" s="346"/>
      <c r="BD4" s="346"/>
      <c r="BE4" s="346"/>
      <c r="BF4" s="346"/>
      <c r="BG4" s="346"/>
      <c r="BH4" s="346"/>
      <c r="BI4" s="346"/>
      <c r="BJ4" s="346"/>
      <c r="BK4" s="346"/>
      <c r="BL4" s="346"/>
      <c r="BM4" s="346"/>
      <c r="BN4" s="346"/>
      <c r="BO4" s="346"/>
      <c r="BP4" s="346"/>
      <c r="BQ4" s="346"/>
      <c r="BR4" s="346"/>
      <c r="BS4" s="346"/>
      <c r="BT4" s="346"/>
      <c r="BU4" s="346"/>
      <c r="BV4" s="346"/>
      <c r="BW4" s="346"/>
      <c r="BX4" s="346"/>
      <c r="BY4" s="346"/>
      <c r="BZ4" s="346"/>
      <c r="CA4" s="346"/>
      <c r="CB4" s="346"/>
      <c r="CC4" s="346"/>
      <c r="CD4" s="346"/>
      <c r="CE4" s="346"/>
      <c r="CF4" s="346"/>
      <c r="CG4" s="346"/>
      <c r="CH4" s="346"/>
      <c r="CI4" s="346"/>
      <c r="CJ4" s="346"/>
      <c r="CK4" s="346"/>
      <c r="CL4" s="346"/>
      <c r="CM4" s="346"/>
      <c r="CN4" s="346"/>
      <c r="CO4" s="346"/>
      <c r="CP4" s="346"/>
      <c r="CQ4" s="346"/>
      <c r="CR4" s="346"/>
      <c r="CS4" s="346"/>
      <c r="CT4" s="346"/>
      <c r="CU4" s="346"/>
      <c r="CV4" s="346"/>
      <c r="CW4" s="346"/>
      <c r="CX4" s="346"/>
      <c r="CY4" s="346"/>
      <c r="CZ4" s="346"/>
      <c r="DA4" s="346"/>
      <c r="DB4" s="346"/>
      <c r="DC4" s="346"/>
      <c r="DD4" s="346"/>
      <c r="DE4" s="346"/>
      <c r="DF4" s="346"/>
      <c r="DG4" s="346"/>
      <c r="DH4" s="346"/>
      <c r="DI4" s="346"/>
      <c r="DJ4" s="346"/>
      <c r="DK4" s="346"/>
      <c r="DL4" s="346"/>
      <c r="DM4" s="346"/>
      <c r="DN4" s="346"/>
      <c r="DO4" s="346"/>
      <c r="DP4" s="346"/>
      <c r="DQ4" s="346"/>
      <c r="DR4" s="346"/>
      <c r="DS4" s="346"/>
      <c r="DT4" s="346"/>
      <c r="DU4" s="346"/>
      <c r="DV4" s="346"/>
      <c r="DW4" s="346"/>
      <c r="DX4" s="346"/>
      <c r="DY4" s="346"/>
      <c r="DZ4" s="346"/>
      <c r="EA4" s="346"/>
      <c r="EB4" s="346"/>
      <c r="EC4" s="346"/>
      <c r="ED4" s="346"/>
      <c r="EE4" s="346"/>
      <c r="EF4" s="346"/>
      <c r="EG4" s="346"/>
      <c r="EH4" s="346"/>
      <c r="EI4" s="346"/>
      <c r="EJ4" s="346"/>
      <c r="EK4" s="346"/>
      <c r="EL4" s="346"/>
      <c r="EM4" s="346"/>
      <c r="EN4" s="346"/>
      <c r="EO4" s="346"/>
      <c r="EP4" s="346"/>
      <c r="EQ4" s="346"/>
      <c r="ER4" s="346"/>
      <c r="ES4" s="346"/>
      <c r="ET4" s="346"/>
      <c r="EU4" s="346"/>
      <c r="EV4" s="346"/>
      <c r="EW4" s="346"/>
      <c r="EX4" s="346"/>
      <c r="EY4" s="346"/>
      <c r="EZ4" s="346"/>
      <c r="FA4" s="346"/>
      <c r="FB4" s="346"/>
      <c r="FC4" s="346"/>
      <c r="FD4" s="346"/>
      <c r="FE4" s="346"/>
      <c r="FF4" s="346"/>
      <c r="FG4" s="346"/>
      <c r="FH4" s="346"/>
      <c r="FI4" s="346"/>
      <c r="FJ4" s="346"/>
      <c r="FK4" s="346"/>
      <c r="FL4" s="346"/>
      <c r="FM4" s="346"/>
      <c r="FN4" s="346"/>
      <c r="FO4" s="346"/>
      <c r="FP4" s="346"/>
      <c r="FQ4" s="346"/>
      <c r="FR4" s="346"/>
      <c r="FS4" s="346"/>
      <c r="FT4" s="346"/>
      <c r="FU4" s="346"/>
      <c r="FV4" s="346"/>
      <c r="FW4" s="346"/>
      <c r="FX4" s="346"/>
      <c r="FY4" s="346"/>
      <c r="FZ4" s="346"/>
      <c r="GA4" s="346"/>
      <c r="GB4" s="346"/>
      <c r="GC4" s="346"/>
      <c r="GD4" s="346"/>
      <c r="GE4" s="346"/>
      <c r="GF4" s="346"/>
      <c r="GG4" s="346"/>
      <c r="GH4" s="346"/>
      <c r="GI4" s="346"/>
      <c r="GJ4" s="346"/>
      <c r="GK4" s="346"/>
      <c r="GL4" s="346"/>
      <c r="GM4" s="346"/>
      <c r="GN4" s="346"/>
      <c r="GO4" s="346"/>
      <c r="GP4" s="346"/>
      <c r="GQ4" s="346"/>
      <c r="GR4" s="346"/>
      <c r="GS4" s="346"/>
      <c r="GT4" s="346"/>
      <c r="GU4" s="346"/>
      <c r="GV4" s="346"/>
      <c r="GW4" s="346"/>
      <c r="GX4" s="346"/>
      <c r="GY4" s="346"/>
      <c r="GZ4" s="346"/>
      <c r="HA4" s="346"/>
      <c r="HB4" s="346"/>
      <c r="HC4" s="346"/>
      <c r="HD4" s="346"/>
      <c r="HE4" s="346"/>
      <c r="HF4" s="346"/>
      <c r="HG4" s="346"/>
      <c r="HH4" s="346"/>
      <c r="HI4" s="346"/>
      <c r="HJ4" s="346"/>
      <c r="HK4" s="346"/>
      <c r="HL4" s="346"/>
      <c r="HM4" s="346"/>
      <c r="HN4" s="346"/>
      <c r="HO4" s="346"/>
      <c r="HP4" s="346"/>
      <c r="HQ4" s="346"/>
      <c r="HR4" s="346"/>
      <c r="HS4" s="346"/>
      <c r="HT4" s="346"/>
      <c r="HU4" s="346"/>
      <c r="HV4" s="346"/>
      <c r="HW4" s="346"/>
      <c r="HX4" s="346"/>
      <c r="HY4" s="346"/>
      <c r="HZ4" s="346"/>
      <c r="IA4" s="346"/>
      <c r="IB4" s="346"/>
      <c r="IC4" s="346"/>
      <c r="ID4" s="346"/>
      <c r="IE4" s="346"/>
      <c r="IF4" s="346"/>
      <c r="IG4" s="346"/>
      <c r="IH4" s="346"/>
      <c r="II4" s="346"/>
      <c r="IJ4" s="346"/>
    </row>
    <row r="5" spans="1:244" ht="18" customHeight="1">
      <c r="A5" s="479" t="s">
        <v>424</v>
      </c>
      <c r="B5" s="479" t="s">
        <v>53</v>
      </c>
      <c r="C5" s="479" t="s">
        <v>222</v>
      </c>
      <c r="D5" s="479" t="s">
        <v>425</v>
      </c>
      <c r="E5" s="479" t="s">
        <v>221</v>
      </c>
      <c r="F5" s="478" t="s">
        <v>256</v>
      </c>
      <c r="G5" s="475" t="s">
        <v>257</v>
      </c>
      <c r="H5" s="475" t="s">
        <v>426</v>
      </c>
      <c r="I5" s="477" t="s">
        <v>427</v>
      </c>
      <c r="J5" s="346"/>
      <c r="K5" s="346"/>
      <c r="L5" s="346"/>
      <c r="M5" s="346"/>
      <c r="N5" s="346"/>
      <c r="O5" s="346"/>
      <c r="P5" s="346"/>
      <c r="Q5" s="346"/>
      <c r="R5" s="346"/>
      <c r="S5" s="346"/>
      <c r="T5" s="346"/>
      <c r="U5" s="346"/>
      <c r="V5" s="346"/>
      <c r="W5" s="346"/>
      <c r="X5" s="346"/>
      <c r="Y5" s="346"/>
      <c r="Z5" s="346"/>
      <c r="AA5" s="346"/>
      <c r="AB5" s="346"/>
      <c r="AC5" s="346"/>
      <c r="AD5" s="346"/>
      <c r="AE5" s="346"/>
      <c r="AF5" s="346"/>
      <c r="AG5" s="346"/>
      <c r="AH5" s="346"/>
      <c r="AI5" s="346"/>
      <c r="AJ5" s="346"/>
      <c r="AK5" s="346"/>
      <c r="AL5" s="346"/>
      <c r="AM5" s="346"/>
      <c r="AN5" s="346"/>
      <c r="AO5" s="346"/>
      <c r="AP5" s="346"/>
      <c r="AQ5" s="346"/>
      <c r="AR5" s="346"/>
      <c r="AS5" s="346"/>
      <c r="AT5" s="346"/>
      <c r="AU5" s="346"/>
      <c r="AV5" s="346"/>
      <c r="AW5" s="346"/>
      <c r="AX5" s="346"/>
      <c r="AY5" s="346"/>
      <c r="AZ5" s="346"/>
      <c r="BA5" s="346"/>
      <c r="BB5" s="346"/>
      <c r="BC5" s="346"/>
      <c r="BD5" s="346"/>
      <c r="BE5" s="346"/>
      <c r="BF5" s="346"/>
      <c r="BG5" s="346"/>
      <c r="BH5" s="346"/>
      <c r="BI5" s="346"/>
      <c r="BJ5" s="346"/>
      <c r="BK5" s="346"/>
      <c r="BL5" s="346"/>
      <c r="BM5" s="346"/>
      <c r="BN5" s="346"/>
      <c r="BO5" s="346"/>
      <c r="BP5" s="346"/>
      <c r="BQ5" s="346"/>
      <c r="BR5" s="346"/>
      <c r="BS5" s="346"/>
      <c r="BT5" s="346"/>
      <c r="BU5" s="346"/>
      <c r="BV5" s="346"/>
      <c r="BW5" s="346"/>
      <c r="BX5" s="346"/>
      <c r="BY5" s="346"/>
      <c r="BZ5" s="346"/>
      <c r="CA5" s="346"/>
      <c r="CB5" s="346"/>
      <c r="CC5" s="346"/>
      <c r="CD5" s="346"/>
      <c r="CE5" s="346"/>
      <c r="CF5" s="346"/>
      <c r="CG5" s="346"/>
      <c r="CH5" s="346"/>
      <c r="CI5" s="346"/>
      <c r="CJ5" s="346"/>
      <c r="CK5" s="346"/>
      <c r="CL5" s="346"/>
      <c r="CM5" s="346"/>
      <c r="CN5" s="346"/>
      <c r="CO5" s="346"/>
      <c r="CP5" s="346"/>
      <c r="CQ5" s="346"/>
      <c r="CR5" s="346"/>
      <c r="CS5" s="346"/>
      <c r="CT5" s="346"/>
      <c r="CU5" s="346"/>
      <c r="CV5" s="346"/>
      <c r="CW5" s="346"/>
      <c r="CX5" s="346"/>
      <c r="CY5" s="346"/>
      <c r="CZ5" s="346"/>
      <c r="DA5" s="346"/>
      <c r="DB5" s="346"/>
      <c r="DC5" s="346"/>
      <c r="DD5" s="346"/>
      <c r="DE5" s="346"/>
      <c r="DF5" s="346"/>
      <c r="DG5" s="346"/>
      <c r="DH5" s="346"/>
      <c r="DI5" s="346"/>
      <c r="DJ5" s="346"/>
      <c r="DK5" s="346"/>
      <c r="DL5" s="346"/>
      <c r="DM5" s="346"/>
      <c r="DN5" s="346"/>
      <c r="DO5" s="346"/>
      <c r="DP5" s="346"/>
      <c r="DQ5" s="346"/>
      <c r="DR5" s="346"/>
      <c r="DS5" s="346"/>
      <c r="DT5" s="346"/>
      <c r="DU5" s="346"/>
      <c r="DV5" s="346"/>
      <c r="DW5" s="346"/>
      <c r="DX5" s="346"/>
      <c r="DY5" s="346"/>
      <c r="DZ5" s="346"/>
      <c r="EA5" s="346"/>
      <c r="EB5" s="346"/>
      <c r="EC5" s="346"/>
      <c r="ED5" s="346"/>
      <c r="EE5" s="346"/>
      <c r="EF5" s="346"/>
      <c r="EG5" s="346"/>
      <c r="EH5" s="346"/>
      <c r="EI5" s="346"/>
      <c r="EJ5" s="346"/>
      <c r="EK5" s="346"/>
      <c r="EL5" s="346"/>
      <c r="EM5" s="346"/>
      <c r="EN5" s="346"/>
      <c r="EO5" s="346"/>
      <c r="EP5" s="346"/>
      <c r="EQ5" s="346"/>
      <c r="ER5" s="346"/>
      <c r="ES5" s="346"/>
      <c r="ET5" s="346"/>
      <c r="EU5" s="346"/>
      <c r="EV5" s="346"/>
      <c r="EW5" s="346"/>
      <c r="EX5" s="346"/>
      <c r="EY5" s="346"/>
      <c r="EZ5" s="346"/>
      <c r="FA5" s="346"/>
      <c r="FB5" s="346"/>
      <c r="FC5" s="346"/>
      <c r="FD5" s="346"/>
      <c r="FE5" s="346"/>
      <c r="FF5" s="346"/>
      <c r="FG5" s="346"/>
      <c r="FH5" s="346"/>
      <c r="FI5" s="346"/>
      <c r="FJ5" s="346"/>
      <c r="FK5" s="346"/>
      <c r="FL5" s="346"/>
      <c r="FM5" s="346"/>
      <c r="FN5" s="346"/>
      <c r="FO5" s="346"/>
      <c r="FP5" s="346"/>
      <c r="FQ5" s="346"/>
      <c r="FR5" s="346"/>
      <c r="FS5" s="346"/>
      <c r="FT5" s="346"/>
      <c r="FU5" s="346"/>
      <c r="FV5" s="346"/>
      <c r="FW5" s="346"/>
      <c r="FX5" s="346"/>
      <c r="FY5" s="346"/>
      <c r="FZ5" s="346"/>
      <c r="GA5" s="346"/>
      <c r="GB5" s="346"/>
      <c r="GC5" s="346"/>
      <c r="GD5" s="346"/>
      <c r="GE5" s="346"/>
      <c r="GF5" s="346"/>
      <c r="GG5" s="346"/>
      <c r="GH5" s="346"/>
      <c r="GI5" s="346"/>
      <c r="GJ5" s="346"/>
      <c r="GK5" s="346"/>
      <c r="GL5" s="346"/>
      <c r="GM5" s="346"/>
      <c r="GN5" s="346"/>
      <c r="GO5" s="346"/>
      <c r="GP5" s="346"/>
      <c r="GQ5" s="346"/>
      <c r="GR5" s="346"/>
      <c r="GS5" s="346"/>
      <c r="GT5" s="346"/>
      <c r="GU5" s="346"/>
      <c r="GV5" s="346"/>
      <c r="GW5" s="346"/>
      <c r="GX5" s="346"/>
      <c r="GY5" s="346"/>
      <c r="GZ5" s="346"/>
      <c r="HA5" s="346"/>
      <c r="HB5" s="346"/>
      <c r="HC5" s="346"/>
      <c r="HD5" s="346"/>
      <c r="HE5" s="346"/>
      <c r="HF5" s="346"/>
      <c r="HG5" s="346"/>
      <c r="HH5" s="346"/>
      <c r="HI5" s="346"/>
      <c r="HJ5" s="346"/>
      <c r="HK5" s="346"/>
      <c r="HL5" s="346"/>
      <c r="HM5" s="346"/>
      <c r="HN5" s="346"/>
      <c r="HO5" s="346"/>
      <c r="HP5" s="346"/>
      <c r="HQ5" s="346"/>
      <c r="HR5" s="346"/>
      <c r="HS5" s="346"/>
      <c r="HT5" s="346"/>
      <c r="HU5" s="346"/>
      <c r="HV5" s="346"/>
      <c r="HW5" s="346"/>
      <c r="HX5" s="346"/>
      <c r="HY5" s="346"/>
      <c r="HZ5" s="346"/>
      <c r="IA5" s="346"/>
      <c r="IB5" s="346"/>
      <c r="IC5" s="346"/>
      <c r="ID5" s="346"/>
      <c r="IE5" s="346"/>
      <c r="IF5" s="346"/>
      <c r="IG5" s="346"/>
      <c r="IH5" s="346"/>
      <c r="II5" s="346"/>
      <c r="IJ5" s="346"/>
    </row>
    <row r="6" spans="1:244" ht="18" customHeight="1">
      <c r="A6" s="480"/>
      <c r="B6" s="480"/>
      <c r="C6" s="480"/>
      <c r="D6" s="480"/>
      <c r="E6" s="480"/>
      <c r="F6" s="478"/>
      <c r="G6" s="476"/>
      <c r="H6" s="476"/>
      <c r="I6" s="477"/>
      <c r="J6" s="346"/>
      <c r="K6" s="346"/>
      <c r="L6" s="346"/>
      <c r="M6" s="346"/>
      <c r="N6" s="346"/>
      <c r="O6" s="346"/>
      <c r="P6" s="346"/>
      <c r="Q6" s="346"/>
      <c r="R6" s="346"/>
      <c r="S6" s="346"/>
      <c r="T6" s="346"/>
      <c r="U6" s="346"/>
      <c r="V6" s="346"/>
      <c r="W6" s="346"/>
      <c r="X6" s="346"/>
      <c r="Y6" s="346"/>
      <c r="Z6" s="346"/>
      <c r="AA6" s="346"/>
      <c r="AB6" s="346"/>
      <c r="AC6" s="346"/>
      <c r="AD6" s="346"/>
      <c r="AE6" s="346"/>
      <c r="AF6" s="346"/>
      <c r="AG6" s="346"/>
      <c r="AH6" s="346"/>
      <c r="AI6" s="346"/>
      <c r="AJ6" s="346"/>
      <c r="AK6" s="346"/>
      <c r="AL6" s="346"/>
      <c r="AM6" s="346"/>
      <c r="AN6" s="346"/>
      <c r="AO6" s="346"/>
      <c r="AP6" s="346"/>
      <c r="AQ6" s="346"/>
      <c r="AR6" s="346"/>
      <c r="AS6" s="346"/>
      <c r="AT6" s="346"/>
      <c r="AU6" s="346"/>
      <c r="AV6" s="346"/>
      <c r="AW6" s="346"/>
      <c r="AX6" s="346"/>
      <c r="AY6" s="346"/>
      <c r="AZ6" s="346"/>
      <c r="BA6" s="346"/>
      <c r="BB6" s="346"/>
      <c r="BC6" s="346"/>
      <c r="BD6" s="346"/>
      <c r="BE6" s="346"/>
      <c r="BF6" s="346"/>
      <c r="BG6" s="346"/>
      <c r="BH6" s="346"/>
      <c r="BI6" s="346"/>
      <c r="BJ6" s="346"/>
      <c r="BK6" s="346"/>
      <c r="BL6" s="346"/>
      <c r="BM6" s="346"/>
      <c r="BN6" s="346"/>
      <c r="BO6" s="346"/>
      <c r="BP6" s="346"/>
      <c r="BQ6" s="346"/>
      <c r="BR6" s="346"/>
      <c r="BS6" s="346"/>
      <c r="BT6" s="346"/>
      <c r="BU6" s="346"/>
      <c r="BV6" s="346"/>
      <c r="BW6" s="346"/>
      <c r="BX6" s="346"/>
      <c r="BY6" s="346"/>
      <c r="BZ6" s="346"/>
      <c r="CA6" s="346"/>
      <c r="CB6" s="346"/>
      <c r="CC6" s="346"/>
      <c r="CD6" s="346"/>
      <c r="CE6" s="346"/>
      <c r="CF6" s="346"/>
      <c r="CG6" s="346"/>
      <c r="CH6" s="346"/>
      <c r="CI6" s="346"/>
      <c r="CJ6" s="346"/>
      <c r="CK6" s="346"/>
      <c r="CL6" s="346"/>
      <c r="CM6" s="346"/>
      <c r="CN6" s="346"/>
      <c r="CO6" s="346"/>
      <c r="CP6" s="346"/>
      <c r="CQ6" s="346"/>
      <c r="CR6" s="346"/>
      <c r="CS6" s="346"/>
      <c r="CT6" s="346"/>
      <c r="CU6" s="346"/>
      <c r="CV6" s="346"/>
      <c r="CW6" s="346"/>
      <c r="CX6" s="346"/>
      <c r="CY6" s="346"/>
      <c r="CZ6" s="346"/>
      <c r="DA6" s="346"/>
      <c r="DB6" s="346"/>
      <c r="DC6" s="346"/>
      <c r="DD6" s="346"/>
      <c r="DE6" s="346"/>
      <c r="DF6" s="346"/>
      <c r="DG6" s="346"/>
      <c r="DH6" s="346"/>
      <c r="DI6" s="346"/>
      <c r="DJ6" s="346"/>
      <c r="DK6" s="346"/>
      <c r="DL6" s="346"/>
      <c r="DM6" s="346"/>
      <c r="DN6" s="346"/>
      <c r="DO6" s="346"/>
      <c r="DP6" s="346"/>
      <c r="DQ6" s="346"/>
      <c r="DR6" s="346"/>
      <c r="DS6" s="346"/>
      <c r="DT6" s="346"/>
      <c r="DU6" s="346"/>
      <c r="DV6" s="346"/>
      <c r="DW6" s="346"/>
      <c r="DX6" s="346"/>
      <c r="DY6" s="346"/>
      <c r="DZ6" s="346"/>
      <c r="EA6" s="346"/>
      <c r="EB6" s="346"/>
      <c r="EC6" s="346"/>
      <c r="ED6" s="346"/>
      <c r="EE6" s="346"/>
      <c r="EF6" s="346"/>
      <c r="EG6" s="346"/>
      <c r="EH6" s="346"/>
      <c r="EI6" s="346"/>
      <c r="EJ6" s="346"/>
      <c r="EK6" s="346"/>
      <c r="EL6" s="346"/>
      <c r="EM6" s="346"/>
      <c r="EN6" s="346"/>
      <c r="EO6" s="346"/>
      <c r="EP6" s="346"/>
      <c r="EQ6" s="346"/>
      <c r="ER6" s="346"/>
      <c r="ES6" s="346"/>
      <c r="ET6" s="346"/>
      <c r="EU6" s="346"/>
      <c r="EV6" s="346"/>
      <c r="EW6" s="346"/>
      <c r="EX6" s="346"/>
      <c r="EY6" s="346"/>
      <c r="EZ6" s="346"/>
      <c r="FA6" s="346"/>
      <c r="FB6" s="346"/>
      <c r="FC6" s="346"/>
      <c r="FD6" s="346"/>
      <c r="FE6" s="346"/>
      <c r="FF6" s="346"/>
      <c r="FG6" s="346"/>
      <c r="FH6" s="346"/>
      <c r="FI6" s="346"/>
      <c r="FJ6" s="346"/>
      <c r="FK6" s="346"/>
      <c r="FL6" s="346"/>
      <c r="FM6" s="346"/>
      <c r="FN6" s="346"/>
      <c r="FO6" s="346"/>
      <c r="FP6" s="346"/>
      <c r="FQ6" s="346"/>
      <c r="FR6" s="346"/>
      <c r="FS6" s="346"/>
      <c r="FT6" s="346"/>
      <c r="FU6" s="346"/>
      <c r="FV6" s="346"/>
      <c r="FW6" s="346"/>
      <c r="FX6" s="346"/>
      <c r="FY6" s="346"/>
      <c r="FZ6" s="346"/>
      <c r="GA6" s="346"/>
      <c r="GB6" s="346"/>
      <c r="GC6" s="346"/>
      <c r="GD6" s="346"/>
      <c r="GE6" s="346"/>
      <c r="GF6" s="346"/>
      <c r="GG6" s="346"/>
      <c r="GH6" s="346"/>
      <c r="GI6" s="346"/>
      <c r="GJ6" s="346"/>
      <c r="GK6" s="346"/>
      <c r="GL6" s="346"/>
      <c r="GM6" s="346"/>
      <c r="GN6" s="346"/>
      <c r="GO6" s="346"/>
      <c r="GP6" s="346"/>
      <c r="GQ6" s="346"/>
      <c r="GR6" s="346"/>
      <c r="GS6" s="346"/>
      <c r="GT6" s="346"/>
      <c r="GU6" s="346"/>
      <c r="GV6" s="346"/>
      <c r="GW6" s="346"/>
      <c r="GX6" s="346"/>
      <c r="GY6" s="346"/>
      <c r="GZ6" s="346"/>
      <c r="HA6" s="346"/>
      <c r="HB6" s="346"/>
      <c r="HC6" s="346"/>
      <c r="HD6" s="346"/>
      <c r="HE6" s="346"/>
      <c r="HF6" s="346"/>
      <c r="HG6" s="346"/>
      <c r="HH6" s="346"/>
      <c r="HI6" s="346"/>
      <c r="HJ6" s="346"/>
      <c r="HK6" s="346"/>
      <c r="HL6" s="346"/>
      <c r="HM6" s="346"/>
      <c r="HN6" s="346"/>
      <c r="HO6" s="346"/>
      <c r="HP6" s="346"/>
      <c r="HQ6" s="346"/>
      <c r="HR6" s="346"/>
      <c r="HS6" s="346"/>
      <c r="HT6" s="346"/>
      <c r="HU6" s="346"/>
      <c r="HV6" s="346"/>
      <c r="HW6" s="346"/>
      <c r="HX6" s="346"/>
      <c r="HY6" s="346"/>
      <c r="HZ6" s="346"/>
      <c r="IA6" s="346"/>
      <c r="IB6" s="346"/>
      <c r="IC6" s="346"/>
      <c r="ID6" s="346"/>
      <c r="IE6" s="346"/>
      <c r="IF6" s="346"/>
      <c r="IG6" s="346"/>
      <c r="IH6" s="346"/>
      <c r="II6" s="346"/>
      <c r="IJ6" s="346"/>
    </row>
    <row r="7" spans="1:244" ht="18" customHeight="1">
      <c r="A7" s="370" t="s">
        <v>273</v>
      </c>
      <c r="B7" s="370" t="s">
        <v>273</v>
      </c>
      <c r="C7" s="370" t="s">
        <v>273</v>
      </c>
      <c r="D7" s="370" t="s">
        <v>273</v>
      </c>
      <c r="E7" s="370" t="s">
        <v>273</v>
      </c>
      <c r="F7" s="371">
        <v>1</v>
      </c>
      <c r="G7" s="371">
        <v>2</v>
      </c>
      <c r="H7" s="371">
        <v>3</v>
      </c>
      <c r="I7" s="371">
        <v>4</v>
      </c>
      <c r="J7" s="346"/>
      <c r="K7" s="346"/>
      <c r="L7" s="346"/>
      <c r="M7" s="346"/>
      <c r="N7" s="346"/>
      <c r="O7" s="346"/>
      <c r="P7" s="346"/>
      <c r="Q7" s="346"/>
      <c r="R7" s="346"/>
      <c r="S7" s="346"/>
      <c r="T7" s="346"/>
      <c r="U7" s="346"/>
      <c r="V7" s="346"/>
      <c r="W7" s="346"/>
      <c r="X7" s="346"/>
      <c r="Y7" s="346"/>
      <c r="Z7" s="346"/>
      <c r="AA7" s="346"/>
      <c r="AB7" s="346"/>
      <c r="AC7" s="346"/>
      <c r="AD7" s="346"/>
      <c r="AE7" s="346"/>
      <c r="AF7" s="346"/>
      <c r="AG7" s="346"/>
      <c r="AH7" s="346"/>
      <c r="AI7" s="346"/>
      <c r="AJ7" s="346"/>
      <c r="AK7" s="346"/>
      <c r="AL7" s="346"/>
      <c r="AM7" s="346"/>
      <c r="AN7" s="346"/>
      <c r="AO7" s="346"/>
      <c r="AP7" s="346"/>
      <c r="AQ7" s="346"/>
      <c r="AR7" s="346"/>
      <c r="AS7" s="346"/>
      <c r="AT7" s="346"/>
      <c r="AU7" s="346"/>
      <c r="AV7" s="346"/>
      <c r="AW7" s="346"/>
      <c r="AX7" s="346"/>
      <c r="AY7" s="346"/>
      <c r="AZ7" s="346"/>
      <c r="BA7" s="346"/>
      <c r="BB7" s="346"/>
      <c r="BC7" s="346"/>
      <c r="BD7" s="346"/>
      <c r="BE7" s="346"/>
      <c r="BF7" s="346"/>
      <c r="BG7" s="346"/>
      <c r="BH7" s="346"/>
      <c r="BI7" s="346"/>
      <c r="BJ7" s="346"/>
      <c r="BK7" s="346"/>
      <c r="BL7" s="346"/>
      <c r="BM7" s="346"/>
      <c r="BN7" s="346"/>
      <c r="BO7" s="346"/>
      <c r="BP7" s="346"/>
      <c r="BQ7" s="346"/>
      <c r="BR7" s="346"/>
      <c r="BS7" s="346"/>
      <c r="BT7" s="346"/>
      <c r="BU7" s="346"/>
      <c r="BV7" s="346"/>
      <c r="BW7" s="346"/>
      <c r="BX7" s="346"/>
      <c r="BY7" s="346"/>
      <c r="BZ7" s="346"/>
      <c r="CA7" s="346"/>
      <c r="CB7" s="346"/>
      <c r="CC7" s="346"/>
      <c r="CD7" s="346"/>
      <c r="CE7" s="346"/>
      <c r="CF7" s="346"/>
      <c r="CG7" s="346"/>
      <c r="CH7" s="346"/>
      <c r="CI7" s="346"/>
      <c r="CJ7" s="346"/>
      <c r="CK7" s="346"/>
      <c r="CL7" s="346"/>
      <c r="CM7" s="346"/>
      <c r="CN7" s="346"/>
      <c r="CO7" s="346"/>
      <c r="CP7" s="346"/>
      <c r="CQ7" s="346"/>
      <c r="CR7" s="346"/>
      <c r="CS7" s="346"/>
      <c r="CT7" s="346"/>
      <c r="CU7" s="346"/>
      <c r="CV7" s="346"/>
      <c r="CW7" s="346"/>
      <c r="CX7" s="346"/>
      <c r="CY7" s="346"/>
      <c r="CZ7" s="346"/>
      <c r="DA7" s="346"/>
      <c r="DB7" s="346"/>
      <c r="DC7" s="346"/>
      <c r="DD7" s="346"/>
      <c r="DE7" s="346"/>
      <c r="DF7" s="346"/>
      <c r="DG7" s="346"/>
      <c r="DH7" s="346"/>
      <c r="DI7" s="346"/>
      <c r="DJ7" s="346"/>
      <c r="DK7" s="346"/>
      <c r="DL7" s="346"/>
      <c r="DM7" s="346"/>
      <c r="DN7" s="346"/>
      <c r="DO7" s="346"/>
      <c r="DP7" s="346"/>
      <c r="DQ7" s="346"/>
      <c r="DR7" s="346"/>
      <c r="DS7" s="346"/>
      <c r="DT7" s="346"/>
      <c r="DU7" s="346"/>
      <c r="DV7" s="346"/>
      <c r="DW7" s="346"/>
      <c r="DX7" s="346"/>
      <c r="DY7" s="346"/>
      <c r="DZ7" s="346"/>
      <c r="EA7" s="346"/>
      <c r="EB7" s="346"/>
      <c r="EC7" s="346"/>
      <c r="ED7" s="346"/>
      <c r="EE7" s="346"/>
      <c r="EF7" s="346"/>
      <c r="EG7" s="346"/>
      <c r="EH7" s="346"/>
      <c r="EI7" s="346"/>
      <c r="EJ7" s="346"/>
      <c r="EK7" s="346"/>
      <c r="EL7" s="346"/>
      <c r="EM7" s="346"/>
      <c r="EN7" s="346"/>
      <c r="EO7" s="346"/>
      <c r="EP7" s="346"/>
      <c r="EQ7" s="346"/>
      <c r="ER7" s="346"/>
      <c r="ES7" s="346"/>
      <c r="ET7" s="346"/>
      <c r="EU7" s="346"/>
      <c r="EV7" s="346"/>
      <c r="EW7" s="346"/>
      <c r="EX7" s="346"/>
      <c r="EY7" s="346"/>
      <c r="EZ7" s="346"/>
      <c r="FA7" s="346"/>
      <c r="FB7" s="346"/>
      <c r="FC7" s="346"/>
      <c r="FD7" s="346"/>
      <c r="FE7" s="346"/>
      <c r="FF7" s="346"/>
      <c r="FG7" s="346"/>
      <c r="FH7" s="346"/>
      <c r="FI7" s="346"/>
      <c r="FJ7" s="346"/>
      <c r="FK7" s="346"/>
      <c r="FL7" s="346"/>
      <c r="FM7" s="346"/>
      <c r="FN7" s="346"/>
      <c r="FO7" s="346"/>
      <c r="FP7" s="346"/>
      <c r="FQ7" s="346"/>
      <c r="FR7" s="346"/>
      <c r="FS7" s="346"/>
      <c r="FT7" s="346"/>
      <c r="FU7" s="346"/>
      <c r="FV7" s="346"/>
      <c r="FW7" s="346"/>
      <c r="FX7" s="346"/>
      <c r="FY7" s="346"/>
      <c r="FZ7" s="346"/>
      <c r="GA7" s="346"/>
      <c r="GB7" s="346"/>
      <c r="GC7" s="346"/>
      <c r="GD7" s="346"/>
      <c r="GE7" s="346"/>
      <c r="GF7" s="346"/>
      <c r="GG7" s="346"/>
      <c r="GH7" s="346"/>
      <c r="GI7" s="346"/>
      <c r="GJ7" s="346"/>
      <c r="GK7" s="346"/>
      <c r="GL7" s="346"/>
      <c r="GM7" s="346"/>
      <c r="GN7" s="346"/>
      <c r="GO7" s="346"/>
      <c r="GP7" s="346"/>
      <c r="GQ7" s="346"/>
      <c r="GR7" s="346"/>
      <c r="GS7" s="346"/>
      <c r="GT7" s="346"/>
      <c r="GU7" s="346"/>
      <c r="GV7" s="346"/>
      <c r="GW7" s="346"/>
      <c r="GX7" s="346"/>
      <c r="GY7" s="346"/>
      <c r="GZ7" s="346"/>
      <c r="HA7" s="346"/>
      <c r="HB7" s="346"/>
      <c r="HC7" s="346"/>
      <c r="HD7" s="346"/>
      <c r="HE7" s="346"/>
      <c r="HF7" s="346"/>
      <c r="HG7" s="346"/>
      <c r="HH7" s="346"/>
      <c r="HI7" s="346"/>
      <c r="HJ7" s="346"/>
      <c r="HK7" s="346"/>
      <c r="HL7" s="346"/>
      <c r="HM7" s="346"/>
      <c r="HN7" s="346"/>
      <c r="HO7" s="346"/>
      <c r="HP7" s="346"/>
      <c r="HQ7" s="346"/>
      <c r="HR7" s="346"/>
      <c r="HS7" s="346"/>
      <c r="HT7" s="346"/>
      <c r="HU7" s="346"/>
      <c r="HV7" s="346"/>
      <c r="HW7" s="346"/>
      <c r="HX7" s="346"/>
      <c r="HY7" s="346"/>
      <c r="HZ7" s="346"/>
      <c r="IA7" s="346"/>
      <c r="IB7" s="346"/>
      <c r="IC7" s="346"/>
      <c r="ID7" s="346"/>
      <c r="IE7" s="346"/>
      <c r="IF7" s="346"/>
      <c r="IG7" s="346"/>
      <c r="IH7" s="346"/>
      <c r="II7" s="346"/>
      <c r="IJ7" s="346"/>
    </row>
    <row r="8" spans="1:244" s="361" customFormat="1" ht="18" customHeight="1">
      <c r="A8" s="39" t="s">
        <v>45</v>
      </c>
      <c r="B8" s="45"/>
      <c r="C8" s="46"/>
      <c r="D8" s="46"/>
      <c r="E8" s="42"/>
      <c r="F8" s="41"/>
      <c r="G8" s="40"/>
      <c r="H8" s="40"/>
      <c r="I8" s="41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</row>
    <row r="9" spans="1:244" ht="18" customHeight="1">
      <c r="A9" s="39" t="s">
        <v>368</v>
      </c>
      <c r="B9" s="45"/>
      <c r="C9" s="46"/>
      <c r="D9" s="46"/>
      <c r="E9" s="42"/>
      <c r="F9" s="41"/>
      <c r="G9" s="40"/>
      <c r="H9" s="40"/>
      <c r="I9" s="41"/>
      <c r="J9" s="346"/>
      <c r="K9" s="346"/>
      <c r="L9" s="346"/>
      <c r="M9" s="346"/>
      <c r="N9" s="346"/>
      <c r="O9" s="346"/>
      <c r="P9" s="346"/>
      <c r="Q9" s="346"/>
      <c r="R9" s="346"/>
      <c r="S9" s="346"/>
      <c r="T9" s="346"/>
      <c r="U9" s="346"/>
      <c r="V9" s="346"/>
      <c r="W9" s="346"/>
      <c r="X9" s="346"/>
      <c r="Y9" s="346"/>
      <c r="Z9" s="346"/>
      <c r="AA9" s="346"/>
      <c r="AB9" s="346"/>
      <c r="AC9" s="346"/>
      <c r="AD9" s="346"/>
      <c r="AE9" s="346"/>
      <c r="AF9" s="346"/>
      <c r="AG9" s="346"/>
      <c r="AH9" s="346"/>
      <c r="AI9" s="346"/>
      <c r="AJ9" s="346"/>
      <c r="AK9" s="346"/>
      <c r="AL9" s="346"/>
      <c r="AM9" s="346"/>
      <c r="AN9" s="346"/>
      <c r="AO9" s="346"/>
      <c r="AP9" s="346"/>
      <c r="AQ9" s="346"/>
      <c r="AR9" s="346"/>
      <c r="AS9" s="346"/>
      <c r="AT9" s="346"/>
      <c r="AU9" s="346"/>
      <c r="AV9" s="346"/>
      <c r="AW9" s="346"/>
      <c r="AX9" s="346"/>
      <c r="AY9" s="346"/>
      <c r="AZ9" s="346"/>
      <c r="BA9" s="346"/>
      <c r="BB9" s="346"/>
      <c r="BC9" s="346"/>
      <c r="BD9" s="346"/>
      <c r="BE9" s="346"/>
      <c r="BF9" s="346"/>
      <c r="BG9" s="346"/>
      <c r="BH9" s="346"/>
      <c r="BI9" s="346"/>
      <c r="BJ9" s="346"/>
      <c r="BK9" s="346"/>
      <c r="BL9" s="346"/>
      <c r="BM9" s="346"/>
      <c r="BN9" s="346"/>
      <c r="BO9" s="346"/>
      <c r="BP9" s="346"/>
      <c r="BQ9" s="346"/>
      <c r="BR9" s="346"/>
      <c r="BS9" s="346"/>
      <c r="BT9" s="346"/>
      <c r="BU9" s="346"/>
      <c r="BV9" s="346"/>
      <c r="BW9" s="346"/>
      <c r="BX9" s="346"/>
      <c r="BY9" s="346"/>
      <c r="BZ9" s="346"/>
      <c r="CA9" s="346"/>
      <c r="CB9" s="346"/>
      <c r="CC9" s="346"/>
      <c r="CD9" s="346"/>
      <c r="CE9" s="346"/>
      <c r="CF9" s="346"/>
      <c r="CG9" s="346"/>
      <c r="CH9" s="346"/>
      <c r="CI9" s="346"/>
      <c r="CJ9" s="346"/>
      <c r="CK9" s="346"/>
      <c r="CL9" s="346"/>
      <c r="CM9" s="346"/>
      <c r="CN9" s="346"/>
      <c r="CO9" s="346"/>
      <c r="CP9" s="346"/>
      <c r="CQ9" s="346"/>
      <c r="CR9" s="346"/>
      <c r="CS9" s="346"/>
      <c r="CT9" s="346"/>
      <c r="CU9" s="346"/>
      <c r="CV9" s="346"/>
      <c r="CW9" s="346"/>
      <c r="CX9" s="346"/>
      <c r="CY9" s="346"/>
      <c r="CZ9" s="346"/>
      <c r="DA9" s="346"/>
      <c r="DB9" s="346"/>
      <c r="DC9" s="346"/>
      <c r="DD9" s="346"/>
      <c r="DE9" s="346"/>
      <c r="DF9" s="346"/>
      <c r="DG9" s="346"/>
      <c r="DH9" s="346"/>
      <c r="DI9" s="346"/>
      <c r="DJ9" s="346"/>
      <c r="DK9" s="346"/>
      <c r="DL9" s="346"/>
      <c r="DM9" s="346"/>
      <c r="DN9" s="346"/>
      <c r="DO9" s="346"/>
      <c r="DP9" s="346"/>
      <c r="DQ9" s="346"/>
      <c r="DR9" s="346"/>
      <c r="DS9" s="346"/>
      <c r="DT9" s="346"/>
      <c r="DU9" s="346"/>
      <c r="DV9" s="346"/>
      <c r="DW9" s="346"/>
      <c r="DX9" s="346"/>
      <c r="DY9" s="346"/>
      <c r="DZ9" s="346"/>
      <c r="EA9" s="346"/>
      <c r="EB9" s="346"/>
      <c r="EC9" s="346"/>
      <c r="ED9" s="346"/>
      <c r="EE9" s="346"/>
      <c r="EF9" s="346"/>
      <c r="EG9" s="346"/>
      <c r="EH9" s="346"/>
      <c r="EI9" s="346"/>
      <c r="EJ9" s="346"/>
      <c r="EK9" s="346"/>
      <c r="EL9" s="346"/>
      <c r="EM9" s="346"/>
      <c r="EN9" s="346"/>
      <c r="EO9" s="346"/>
      <c r="EP9" s="346"/>
      <c r="EQ9" s="346"/>
      <c r="ER9" s="346"/>
      <c r="ES9" s="346"/>
      <c r="ET9" s="346"/>
      <c r="EU9" s="346"/>
      <c r="EV9" s="346"/>
      <c r="EW9" s="346"/>
      <c r="EX9" s="346"/>
      <c r="EY9" s="346"/>
      <c r="EZ9" s="346"/>
      <c r="FA9" s="346"/>
      <c r="FB9" s="346"/>
      <c r="FC9" s="346"/>
      <c r="FD9" s="346"/>
      <c r="FE9" s="346"/>
      <c r="FF9" s="346"/>
      <c r="FG9" s="346"/>
      <c r="FH9" s="346"/>
      <c r="FI9" s="346"/>
      <c r="FJ9" s="346"/>
      <c r="FK9" s="346"/>
      <c r="FL9" s="346"/>
      <c r="FM9" s="346"/>
      <c r="FN9" s="346"/>
      <c r="FO9" s="346"/>
      <c r="FP9" s="346"/>
      <c r="FQ9" s="346"/>
      <c r="FR9" s="346"/>
      <c r="FS9" s="346"/>
      <c r="FT9" s="346"/>
      <c r="FU9" s="346"/>
      <c r="FV9" s="346"/>
      <c r="FW9" s="346"/>
      <c r="FX9" s="346"/>
      <c r="FY9" s="346"/>
      <c r="FZ9" s="346"/>
      <c r="GA9" s="346"/>
      <c r="GB9" s="346"/>
      <c r="GC9" s="346"/>
      <c r="GD9" s="346"/>
      <c r="GE9" s="346"/>
      <c r="GF9" s="346"/>
      <c r="GG9" s="346"/>
      <c r="GH9" s="346"/>
      <c r="GI9" s="346"/>
      <c r="GJ9" s="346"/>
      <c r="GK9" s="346"/>
      <c r="GL9" s="346"/>
      <c r="GM9" s="346"/>
      <c r="GN9" s="346"/>
      <c r="GO9" s="346"/>
      <c r="GP9" s="346"/>
      <c r="GQ9" s="346"/>
      <c r="GR9" s="346"/>
      <c r="GS9" s="346"/>
      <c r="GT9" s="346"/>
      <c r="GU9" s="346"/>
      <c r="GV9" s="346"/>
      <c r="GW9" s="346"/>
      <c r="GX9" s="346"/>
      <c r="GY9" s="346"/>
      <c r="GZ9" s="346"/>
      <c r="HA9" s="346"/>
      <c r="HB9" s="346"/>
      <c r="HC9" s="346"/>
      <c r="HD9" s="346"/>
      <c r="HE9" s="346"/>
      <c r="HF9" s="346"/>
      <c r="HG9" s="346"/>
      <c r="HH9" s="346"/>
      <c r="HI9" s="346"/>
      <c r="HJ9" s="346"/>
      <c r="HK9" s="346"/>
      <c r="HL9" s="346"/>
      <c r="HM9" s="346"/>
      <c r="HN9" s="346"/>
      <c r="HO9" s="346"/>
      <c r="HP9" s="346"/>
      <c r="HQ9" s="346"/>
      <c r="HR9" s="346"/>
      <c r="HS9" s="346"/>
      <c r="HT9" s="346"/>
      <c r="HU9" s="346"/>
      <c r="HV9" s="346"/>
      <c r="HW9" s="346"/>
      <c r="HX9" s="346"/>
      <c r="HY9" s="346"/>
      <c r="HZ9" s="346"/>
      <c r="IA9" s="346"/>
      <c r="IB9" s="346"/>
      <c r="IC9" s="346"/>
      <c r="ID9" s="346"/>
      <c r="IE9" s="346"/>
      <c r="IF9" s="346"/>
      <c r="IG9" s="346"/>
      <c r="IH9" s="346"/>
      <c r="II9" s="346"/>
      <c r="IJ9" s="346"/>
    </row>
    <row r="10" spans="1:244" ht="18" customHeight="1">
      <c r="A10" s="39" t="s">
        <v>369</v>
      </c>
      <c r="B10" s="45" t="s">
        <v>567</v>
      </c>
      <c r="C10" s="46" t="s">
        <v>568</v>
      </c>
      <c r="D10" s="46"/>
      <c r="E10" s="42" t="s">
        <v>720</v>
      </c>
      <c r="F10" s="41" t="s">
        <v>370</v>
      </c>
      <c r="G10" s="40" t="s">
        <v>370</v>
      </c>
      <c r="H10" s="40" t="s">
        <v>721</v>
      </c>
      <c r="I10" s="41"/>
      <c r="J10" s="346"/>
      <c r="K10" s="346"/>
      <c r="L10" s="346"/>
      <c r="M10" s="346"/>
      <c r="N10" s="346"/>
      <c r="O10" s="346"/>
      <c r="P10" s="346"/>
      <c r="Q10" s="346"/>
      <c r="R10" s="346"/>
      <c r="S10" s="346"/>
      <c r="T10" s="346"/>
      <c r="U10" s="346"/>
      <c r="V10" s="346"/>
      <c r="W10" s="346"/>
      <c r="X10" s="346"/>
      <c r="Y10" s="346"/>
      <c r="Z10" s="346"/>
      <c r="AA10" s="346"/>
      <c r="AB10" s="346"/>
      <c r="AC10" s="346"/>
      <c r="AD10" s="346"/>
      <c r="AE10" s="346"/>
      <c r="AF10" s="346"/>
      <c r="AG10" s="346"/>
      <c r="AH10" s="346"/>
      <c r="AI10" s="346"/>
      <c r="AJ10" s="346"/>
      <c r="AK10" s="346"/>
      <c r="AL10" s="346"/>
      <c r="AM10" s="346"/>
      <c r="AN10" s="346"/>
      <c r="AO10" s="346"/>
      <c r="AP10" s="346"/>
      <c r="AQ10" s="346"/>
      <c r="AR10" s="346"/>
      <c r="AS10" s="346"/>
      <c r="AT10" s="346"/>
      <c r="AU10" s="346"/>
      <c r="AV10" s="346"/>
      <c r="AW10" s="346"/>
      <c r="AX10" s="346"/>
      <c r="AY10" s="346"/>
      <c r="AZ10" s="346"/>
      <c r="BA10" s="346"/>
      <c r="BB10" s="346"/>
      <c r="BC10" s="346"/>
      <c r="BD10" s="346"/>
      <c r="BE10" s="346"/>
      <c r="BF10" s="346"/>
      <c r="BG10" s="346"/>
      <c r="BH10" s="346"/>
      <c r="BI10" s="346"/>
      <c r="BJ10" s="346"/>
      <c r="BK10" s="346"/>
      <c r="BL10" s="346"/>
      <c r="BM10" s="346"/>
      <c r="BN10" s="346"/>
      <c r="BO10" s="346"/>
      <c r="BP10" s="346"/>
      <c r="BQ10" s="346"/>
      <c r="BR10" s="346"/>
      <c r="BS10" s="346"/>
      <c r="BT10" s="346"/>
      <c r="BU10" s="346"/>
      <c r="BV10" s="346"/>
      <c r="BW10" s="346"/>
      <c r="BX10" s="346"/>
      <c r="BY10" s="346"/>
      <c r="BZ10" s="346"/>
      <c r="CA10" s="346"/>
      <c r="CB10" s="346"/>
      <c r="CC10" s="346"/>
      <c r="CD10" s="346"/>
      <c r="CE10" s="346"/>
      <c r="CF10" s="346"/>
      <c r="CG10" s="346"/>
      <c r="CH10" s="346"/>
      <c r="CI10" s="346"/>
      <c r="CJ10" s="346"/>
      <c r="CK10" s="346"/>
      <c r="CL10" s="346"/>
      <c r="CM10" s="346"/>
      <c r="CN10" s="346"/>
      <c r="CO10" s="346"/>
      <c r="CP10" s="346"/>
      <c r="CQ10" s="346"/>
      <c r="CR10" s="346"/>
      <c r="CS10" s="346"/>
      <c r="CT10" s="346"/>
      <c r="CU10" s="346"/>
      <c r="CV10" s="346"/>
      <c r="CW10" s="346"/>
      <c r="CX10" s="346"/>
      <c r="CY10" s="346"/>
      <c r="CZ10" s="346"/>
      <c r="DA10" s="346"/>
      <c r="DB10" s="346"/>
      <c r="DC10" s="346"/>
      <c r="DD10" s="346"/>
      <c r="DE10" s="346"/>
      <c r="DF10" s="346"/>
      <c r="DG10" s="346"/>
      <c r="DH10" s="346"/>
      <c r="DI10" s="346"/>
      <c r="DJ10" s="346"/>
      <c r="DK10" s="346"/>
      <c r="DL10" s="346"/>
      <c r="DM10" s="346"/>
      <c r="DN10" s="346"/>
      <c r="DO10" s="346"/>
      <c r="DP10" s="346"/>
      <c r="DQ10" s="346"/>
      <c r="DR10" s="346"/>
      <c r="DS10" s="346"/>
      <c r="DT10" s="346"/>
      <c r="DU10" s="346"/>
      <c r="DV10" s="346"/>
      <c r="DW10" s="346"/>
      <c r="DX10" s="346"/>
      <c r="DY10" s="346"/>
      <c r="DZ10" s="346"/>
      <c r="EA10" s="346"/>
      <c r="EB10" s="346"/>
      <c r="EC10" s="346"/>
      <c r="ED10" s="346"/>
      <c r="EE10" s="346"/>
      <c r="EF10" s="346"/>
      <c r="EG10" s="346"/>
      <c r="EH10" s="346"/>
      <c r="EI10" s="346"/>
      <c r="EJ10" s="346"/>
      <c r="EK10" s="346"/>
      <c r="EL10" s="346"/>
      <c r="EM10" s="346"/>
      <c r="EN10" s="346"/>
      <c r="EO10" s="346"/>
      <c r="EP10" s="346"/>
      <c r="EQ10" s="346"/>
      <c r="ER10" s="346"/>
      <c r="ES10" s="346"/>
      <c r="ET10" s="346"/>
      <c r="EU10" s="346"/>
      <c r="EV10" s="346"/>
      <c r="EW10" s="346"/>
      <c r="EX10" s="346"/>
      <c r="EY10" s="346"/>
      <c r="EZ10" s="346"/>
      <c r="FA10" s="346"/>
      <c r="FB10" s="346"/>
      <c r="FC10" s="346"/>
      <c r="FD10" s="346"/>
      <c r="FE10" s="346"/>
      <c r="FF10" s="346"/>
      <c r="FG10" s="346"/>
      <c r="FH10" s="346"/>
      <c r="FI10" s="346"/>
      <c r="FJ10" s="346"/>
      <c r="FK10" s="346"/>
      <c r="FL10" s="346"/>
      <c r="FM10" s="346"/>
      <c r="FN10" s="346"/>
      <c r="FO10" s="346"/>
      <c r="FP10" s="346"/>
      <c r="FQ10" s="346"/>
      <c r="FR10" s="346"/>
      <c r="FS10" s="346"/>
      <c r="FT10" s="346"/>
      <c r="FU10" s="346"/>
      <c r="FV10" s="346"/>
      <c r="FW10" s="346"/>
      <c r="FX10" s="346"/>
      <c r="FY10" s="346"/>
      <c r="FZ10" s="346"/>
      <c r="GA10" s="346"/>
      <c r="GB10" s="346"/>
      <c r="GC10" s="346"/>
      <c r="GD10" s="346"/>
      <c r="GE10" s="346"/>
      <c r="GF10" s="346"/>
      <c r="GG10" s="346"/>
      <c r="GH10" s="346"/>
      <c r="GI10" s="346"/>
      <c r="GJ10" s="346"/>
      <c r="GK10" s="346"/>
      <c r="GL10" s="346"/>
      <c r="GM10" s="346"/>
      <c r="GN10" s="346"/>
      <c r="GO10" s="346"/>
      <c r="GP10" s="346"/>
      <c r="GQ10" s="346"/>
      <c r="GR10" s="346"/>
      <c r="GS10" s="346"/>
      <c r="GT10" s="346"/>
      <c r="GU10" s="346"/>
      <c r="GV10" s="346"/>
      <c r="GW10" s="346"/>
      <c r="GX10" s="346"/>
      <c r="GY10" s="346"/>
      <c r="GZ10" s="346"/>
      <c r="HA10" s="346"/>
      <c r="HB10" s="346"/>
      <c r="HC10" s="346"/>
      <c r="HD10" s="346"/>
      <c r="HE10" s="346"/>
      <c r="HF10" s="346"/>
      <c r="HG10" s="346"/>
      <c r="HH10" s="346"/>
      <c r="HI10" s="346"/>
      <c r="HJ10" s="346"/>
      <c r="HK10" s="346"/>
      <c r="HL10" s="346"/>
      <c r="HM10" s="346"/>
      <c r="HN10" s="346"/>
      <c r="HO10" s="346"/>
      <c r="HP10" s="346"/>
      <c r="HQ10" s="346"/>
      <c r="HR10" s="346"/>
      <c r="HS10" s="346"/>
      <c r="HT10" s="346"/>
      <c r="HU10" s="346"/>
      <c r="HV10" s="346"/>
      <c r="HW10" s="346"/>
      <c r="HX10" s="346"/>
      <c r="HY10" s="346"/>
      <c r="HZ10" s="346"/>
      <c r="IA10" s="346"/>
      <c r="IB10" s="346"/>
      <c r="IC10" s="346"/>
      <c r="ID10" s="346"/>
      <c r="IE10" s="346"/>
      <c r="IF10" s="346"/>
      <c r="IG10" s="346"/>
      <c r="IH10" s="346"/>
      <c r="II10" s="346"/>
      <c r="IJ10" s="346"/>
    </row>
    <row r="11" spans="1:244" ht="18" customHeight="1">
      <c r="A11" s="39" t="s">
        <v>369</v>
      </c>
      <c r="B11" s="45" t="s">
        <v>567</v>
      </c>
      <c r="C11" s="46" t="s">
        <v>568</v>
      </c>
      <c r="D11" s="46"/>
      <c r="E11" s="42"/>
      <c r="F11" s="41" t="s">
        <v>260</v>
      </c>
      <c r="G11" s="40" t="s">
        <v>261</v>
      </c>
      <c r="H11" s="40" t="s">
        <v>722</v>
      </c>
      <c r="I11" s="41" t="s">
        <v>723</v>
      </c>
      <c r="J11" s="346"/>
      <c r="K11" s="346"/>
      <c r="L11" s="346"/>
      <c r="M11" s="346"/>
      <c r="N11" s="346"/>
      <c r="O11" s="346"/>
      <c r="P11" s="346"/>
      <c r="Q11" s="346"/>
      <c r="R11" s="346"/>
      <c r="S11" s="346"/>
      <c r="T11" s="346"/>
      <c r="U11" s="346"/>
      <c r="V11" s="346"/>
      <c r="W11" s="346"/>
      <c r="X11" s="346"/>
      <c r="Y11" s="346"/>
      <c r="Z11" s="346"/>
      <c r="AA11" s="346"/>
      <c r="AB11" s="346"/>
      <c r="AC11" s="346"/>
      <c r="AD11" s="346"/>
      <c r="AE11" s="346"/>
      <c r="AF11" s="346"/>
      <c r="AG11" s="346"/>
      <c r="AH11" s="346"/>
      <c r="AI11" s="346"/>
      <c r="AJ11" s="346"/>
      <c r="AK11" s="346"/>
      <c r="AL11" s="346"/>
      <c r="AM11" s="346"/>
      <c r="AN11" s="346"/>
      <c r="AO11" s="346"/>
      <c r="AP11" s="346"/>
      <c r="AQ11" s="346"/>
      <c r="AR11" s="346"/>
      <c r="AS11" s="346"/>
      <c r="AT11" s="346"/>
      <c r="AU11" s="346"/>
      <c r="AV11" s="346"/>
      <c r="AW11" s="346"/>
      <c r="AX11" s="346"/>
      <c r="AY11" s="346"/>
      <c r="AZ11" s="346"/>
      <c r="BA11" s="346"/>
      <c r="BB11" s="346"/>
      <c r="BC11" s="346"/>
      <c r="BD11" s="346"/>
      <c r="BE11" s="346"/>
      <c r="BF11" s="346"/>
      <c r="BG11" s="346"/>
      <c r="BH11" s="346"/>
      <c r="BI11" s="346"/>
      <c r="BJ11" s="346"/>
      <c r="BK11" s="346"/>
      <c r="BL11" s="346"/>
      <c r="BM11" s="346"/>
      <c r="BN11" s="346"/>
      <c r="BO11" s="346"/>
      <c r="BP11" s="346"/>
      <c r="BQ11" s="346"/>
      <c r="BR11" s="346"/>
      <c r="BS11" s="346"/>
      <c r="BT11" s="346"/>
      <c r="BU11" s="346"/>
      <c r="BV11" s="346"/>
      <c r="BW11" s="346"/>
      <c r="BX11" s="346"/>
      <c r="BY11" s="346"/>
      <c r="BZ11" s="346"/>
      <c r="CA11" s="346"/>
      <c r="CB11" s="346"/>
      <c r="CC11" s="346"/>
      <c r="CD11" s="346"/>
      <c r="CE11" s="346"/>
      <c r="CF11" s="346"/>
      <c r="CG11" s="346"/>
      <c r="CH11" s="346"/>
      <c r="CI11" s="346"/>
      <c r="CJ11" s="346"/>
      <c r="CK11" s="346"/>
      <c r="CL11" s="346"/>
      <c r="CM11" s="346"/>
      <c r="CN11" s="346"/>
      <c r="CO11" s="346"/>
      <c r="CP11" s="346"/>
      <c r="CQ11" s="346"/>
      <c r="CR11" s="346"/>
      <c r="CS11" s="346"/>
      <c r="CT11" s="346"/>
      <c r="CU11" s="346"/>
      <c r="CV11" s="346"/>
      <c r="CW11" s="346"/>
      <c r="CX11" s="346"/>
      <c r="CY11" s="346"/>
      <c r="CZ11" s="346"/>
      <c r="DA11" s="346"/>
      <c r="DB11" s="346"/>
      <c r="DC11" s="346"/>
      <c r="DD11" s="346"/>
      <c r="DE11" s="346"/>
      <c r="DF11" s="346"/>
      <c r="DG11" s="346"/>
      <c r="DH11" s="346"/>
      <c r="DI11" s="346"/>
      <c r="DJ11" s="346"/>
      <c r="DK11" s="346"/>
      <c r="DL11" s="346"/>
      <c r="DM11" s="346"/>
      <c r="DN11" s="346"/>
      <c r="DO11" s="346"/>
      <c r="DP11" s="346"/>
      <c r="DQ11" s="346"/>
      <c r="DR11" s="346"/>
      <c r="DS11" s="346"/>
      <c r="DT11" s="346"/>
      <c r="DU11" s="346"/>
      <c r="DV11" s="346"/>
      <c r="DW11" s="346"/>
      <c r="DX11" s="346"/>
      <c r="DY11" s="346"/>
      <c r="DZ11" s="346"/>
      <c r="EA11" s="346"/>
      <c r="EB11" s="346"/>
      <c r="EC11" s="346"/>
      <c r="ED11" s="346"/>
      <c r="EE11" s="346"/>
      <c r="EF11" s="346"/>
      <c r="EG11" s="346"/>
      <c r="EH11" s="346"/>
      <c r="EI11" s="346"/>
      <c r="EJ11" s="346"/>
      <c r="EK11" s="346"/>
      <c r="EL11" s="346"/>
      <c r="EM11" s="346"/>
      <c r="EN11" s="346"/>
      <c r="EO11" s="346"/>
      <c r="EP11" s="346"/>
      <c r="EQ11" s="346"/>
      <c r="ER11" s="346"/>
      <c r="ES11" s="346"/>
      <c r="ET11" s="346"/>
      <c r="EU11" s="346"/>
      <c r="EV11" s="346"/>
      <c r="EW11" s="346"/>
      <c r="EX11" s="346"/>
      <c r="EY11" s="346"/>
      <c r="EZ11" s="346"/>
      <c r="FA11" s="346"/>
      <c r="FB11" s="346"/>
      <c r="FC11" s="346"/>
      <c r="FD11" s="346"/>
      <c r="FE11" s="346"/>
      <c r="FF11" s="346"/>
      <c r="FG11" s="346"/>
      <c r="FH11" s="346"/>
      <c r="FI11" s="346"/>
      <c r="FJ11" s="346"/>
      <c r="FK11" s="346"/>
      <c r="FL11" s="346"/>
      <c r="FM11" s="346"/>
      <c r="FN11" s="346"/>
      <c r="FO11" s="346"/>
      <c r="FP11" s="346"/>
      <c r="FQ11" s="346"/>
      <c r="FR11" s="346"/>
      <c r="FS11" s="346"/>
      <c r="FT11" s="346"/>
      <c r="FU11" s="346"/>
      <c r="FV11" s="346"/>
      <c r="FW11" s="346"/>
      <c r="FX11" s="346"/>
      <c r="FY11" s="346"/>
      <c r="FZ11" s="346"/>
      <c r="GA11" s="346"/>
      <c r="GB11" s="346"/>
      <c r="GC11" s="346"/>
      <c r="GD11" s="346"/>
      <c r="GE11" s="346"/>
      <c r="GF11" s="346"/>
      <c r="GG11" s="346"/>
      <c r="GH11" s="346"/>
      <c r="GI11" s="346"/>
      <c r="GJ11" s="346"/>
      <c r="GK11" s="346"/>
      <c r="GL11" s="346"/>
      <c r="GM11" s="346"/>
      <c r="GN11" s="346"/>
      <c r="GO11" s="346"/>
      <c r="GP11" s="346"/>
      <c r="GQ11" s="346"/>
      <c r="GR11" s="346"/>
      <c r="GS11" s="346"/>
      <c r="GT11" s="346"/>
      <c r="GU11" s="346"/>
      <c r="GV11" s="346"/>
      <c r="GW11" s="346"/>
      <c r="GX11" s="346"/>
      <c r="GY11" s="346"/>
      <c r="GZ11" s="346"/>
      <c r="HA11" s="346"/>
      <c r="HB11" s="346"/>
      <c r="HC11" s="346"/>
      <c r="HD11" s="346"/>
      <c r="HE11" s="346"/>
      <c r="HF11" s="346"/>
      <c r="HG11" s="346"/>
      <c r="HH11" s="346"/>
      <c r="HI11" s="346"/>
      <c r="HJ11" s="346"/>
      <c r="HK11" s="346"/>
      <c r="HL11" s="346"/>
      <c r="HM11" s="346"/>
      <c r="HN11" s="346"/>
      <c r="HO11" s="346"/>
      <c r="HP11" s="346"/>
      <c r="HQ11" s="346"/>
      <c r="HR11" s="346"/>
      <c r="HS11" s="346"/>
      <c r="HT11" s="346"/>
      <c r="HU11" s="346"/>
      <c r="HV11" s="346"/>
      <c r="HW11" s="346"/>
      <c r="HX11" s="346"/>
      <c r="HY11" s="346"/>
      <c r="HZ11" s="346"/>
      <c r="IA11" s="346"/>
      <c r="IB11" s="346"/>
      <c r="IC11" s="346"/>
      <c r="ID11" s="346"/>
      <c r="IE11" s="346"/>
      <c r="IF11" s="346"/>
      <c r="IG11" s="346"/>
      <c r="IH11" s="346"/>
      <c r="II11" s="346"/>
      <c r="IJ11" s="346"/>
    </row>
    <row r="12" spans="1:244" ht="18" customHeight="1">
      <c r="A12" s="39" t="s">
        <v>369</v>
      </c>
      <c r="B12" s="45" t="s">
        <v>567</v>
      </c>
      <c r="C12" s="46" t="s">
        <v>568</v>
      </c>
      <c r="D12" s="46"/>
      <c r="E12" s="42"/>
      <c r="F12" s="41"/>
      <c r="G12" s="40" t="s">
        <v>261</v>
      </c>
      <c r="H12" s="40" t="s">
        <v>724</v>
      </c>
      <c r="I12" s="41" t="s">
        <v>725</v>
      </c>
      <c r="J12" s="346"/>
      <c r="K12" s="346"/>
      <c r="L12" s="346"/>
      <c r="M12" s="346"/>
      <c r="N12" s="346"/>
      <c r="O12" s="346"/>
      <c r="P12" s="346"/>
      <c r="Q12" s="346"/>
      <c r="R12" s="346"/>
      <c r="S12" s="346"/>
      <c r="T12" s="346"/>
      <c r="U12" s="346"/>
      <c r="V12" s="346"/>
      <c r="W12" s="346"/>
      <c r="X12" s="346"/>
      <c r="Y12" s="346"/>
      <c r="Z12" s="346"/>
      <c r="AA12" s="346"/>
      <c r="AB12" s="346"/>
      <c r="AC12" s="346"/>
      <c r="AD12" s="346"/>
      <c r="AE12" s="346"/>
      <c r="AF12" s="346"/>
      <c r="AG12" s="346"/>
      <c r="AH12" s="346"/>
      <c r="AI12" s="346"/>
      <c r="AJ12" s="346"/>
      <c r="AK12" s="346"/>
      <c r="AL12" s="346"/>
      <c r="AM12" s="346"/>
      <c r="AN12" s="346"/>
      <c r="AO12" s="346"/>
      <c r="AP12" s="346"/>
      <c r="AQ12" s="346"/>
      <c r="AR12" s="346"/>
      <c r="AS12" s="346"/>
      <c r="AT12" s="346"/>
      <c r="AU12" s="346"/>
      <c r="AV12" s="346"/>
      <c r="AW12" s="346"/>
      <c r="AX12" s="346"/>
      <c r="AY12" s="346"/>
      <c r="AZ12" s="346"/>
      <c r="BA12" s="346"/>
      <c r="BB12" s="346"/>
      <c r="BC12" s="346"/>
      <c r="BD12" s="346"/>
      <c r="BE12" s="346"/>
      <c r="BF12" s="346"/>
      <c r="BG12" s="346"/>
      <c r="BH12" s="346"/>
      <c r="BI12" s="346"/>
      <c r="BJ12" s="346"/>
      <c r="BK12" s="346"/>
      <c r="BL12" s="346"/>
      <c r="BM12" s="346"/>
      <c r="BN12" s="346"/>
      <c r="BO12" s="346"/>
      <c r="BP12" s="346"/>
      <c r="BQ12" s="346"/>
      <c r="BR12" s="346"/>
      <c r="BS12" s="346"/>
      <c r="BT12" s="346"/>
      <c r="BU12" s="346"/>
      <c r="BV12" s="346"/>
      <c r="BW12" s="346"/>
      <c r="BX12" s="346"/>
      <c r="BY12" s="346"/>
      <c r="BZ12" s="346"/>
      <c r="CA12" s="346"/>
      <c r="CB12" s="346"/>
      <c r="CC12" s="346"/>
      <c r="CD12" s="346"/>
      <c r="CE12" s="346"/>
      <c r="CF12" s="346"/>
      <c r="CG12" s="346"/>
      <c r="CH12" s="346"/>
      <c r="CI12" s="346"/>
      <c r="CJ12" s="346"/>
      <c r="CK12" s="346"/>
      <c r="CL12" s="346"/>
      <c r="CM12" s="346"/>
      <c r="CN12" s="346"/>
      <c r="CO12" s="346"/>
      <c r="CP12" s="346"/>
      <c r="CQ12" s="346"/>
      <c r="CR12" s="346"/>
      <c r="CS12" s="346"/>
      <c r="CT12" s="346"/>
      <c r="CU12" s="346"/>
      <c r="CV12" s="346"/>
      <c r="CW12" s="346"/>
      <c r="CX12" s="346"/>
      <c r="CY12" s="346"/>
      <c r="CZ12" s="346"/>
      <c r="DA12" s="346"/>
      <c r="DB12" s="346"/>
      <c r="DC12" s="346"/>
      <c r="DD12" s="346"/>
      <c r="DE12" s="346"/>
      <c r="DF12" s="346"/>
      <c r="DG12" s="346"/>
      <c r="DH12" s="346"/>
      <c r="DI12" s="346"/>
      <c r="DJ12" s="346"/>
      <c r="DK12" s="346"/>
      <c r="DL12" s="346"/>
      <c r="DM12" s="346"/>
      <c r="DN12" s="346"/>
      <c r="DO12" s="346"/>
      <c r="DP12" s="346"/>
      <c r="DQ12" s="346"/>
      <c r="DR12" s="346"/>
      <c r="DS12" s="346"/>
      <c r="DT12" s="346"/>
      <c r="DU12" s="346"/>
      <c r="DV12" s="346"/>
      <c r="DW12" s="346"/>
      <c r="DX12" s="346"/>
      <c r="DY12" s="346"/>
      <c r="DZ12" s="346"/>
      <c r="EA12" s="346"/>
      <c r="EB12" s="346"/>
      <c r="EC12" s="346"/>
      <c r="ED12" s="346"/>
      <c r="EE12" s="346"/>
      <c r="EF12" s="346"/>
      <c r="EG12" s="346"/>
      <c r="EH12" s="346"/>
      <c r="EI12" s="346"/>
      <c r="EJ12" s="346"/>
      <c r="EK12" s="346"/>
      <c r="EL12" s="346"/>
      <c r="EM12" s="346"/>
      <c r="EN12" s="346"/>
      <c r="EO12" s="346"/>
      <c r="EP12" s="346"/>
      <c r="EQ12" s="346"/>
      <c r="ER12" s="346"/>
      <c r="ES12" s="346"/>
      <c r="ET12" s="346"/>
      <c r="EU12" s="346"/>
      <c r="EV12" s="346"/>
      <c r="EW12" s="346"/>
      <c r="EX12" s="346"/>
      <c r="EY12" s="346"/>
      <c r="EZ12" s="346"/>
      <c r="FA12" s="346"/>
      <c r="FB12" s="346"/>
      <c r="FC12" s="346"/>
      <c r="FD12" s="346"/>
      <c r="FE12" s="346"/>
      <c r="FF12" s="346"/>
      <c r="FG12" s="346"/>
      <c r="FH12" s="346"/>
      <c r="FI12" s="346"/>
      <c r="FJ12" s="346"/>
      <c r="FK12" s="346"/>
      <c r="FL12" s="346"/>
      <c r="FM12" s="346"/>
      <c r="FN12" s="346"/>
      <c r="FO12" s="346"/>
      <c r="FP12" s="346"/>
      <c r="FQ12" s="346"/>
      <c r="FR12" s="346"/>
      <c r="FS12" s="346"/>
      <c r="FT12" s="346"/>
      <c r="FU12" s="346"/>
      <c r="FV12" s="346"/>
      <c r="FW12" s="346"/>
      <c r="FX12" s="346"/>
      <c r="FY12" s="346"/>
      <c r="FZ12" s="346"/>
      <c r="GA12" s="346"/>
      <c r="GB12" s="346"/>
      <c r="GC12" s="346"/>
      <c r="GD12" s="346"/>
      <c r="GE12" s="346"/>
      <c r="GF12" s="346"/>
      <c r="GG12" s="346"/>
      <c r="GH12" s="346"/>
      <c r="GI12" s="346"/>
      <c r="GJ12" s="346"/>
      <c r="GK12" s="346"/>
      <c r="GL12" s="346"/>
      <c r="GM12" s="346"/>
      <c r="GN12" s="346"/>
      <c r="GO12" s="346"/>
      <c r="GP12" s="346"/>
      <c r="GQ12" s="346"/>
      <c r="GR12" s="346"/>
      <c r="GS12" s="346"/>
      <c r="GT12" s="346"/>
      <c r="GU12" s="346"/>
      <c r="GV12" s="346"/>
      <c r="GW12" s="346"/>
      <c r="GX12" s="346"/>
      <c r="GY12" s="346"/>
      <c r="GZ12" s="346"/>
      <c r="HA12" s="346"/>
      <c r="HB12" s="346"/>
      <c r="HC12" s="346"/>
      <c r="HD12" s="346"/>
      <c r="HE12" s="346"/>
      <c r="HF12" s="346"/>
      <c r="HG12" s="346"/>
      <c r="HH12" s="346"/>
      <c r="HI12" s="346"/>
      <c r="HJ12" s="346"/>
      <c r="HK12" s="346"/>
      <c r="HL12" s="346"/>
      <c r="HM12" s="346"/>
      <c r="HN12" s="346"/>
      <c r="HO12" s="346"/>
      <c r="HP12" s="346"/>
      <c r="HQ12" s="346"/>
      <c r="HR12" s="346"/>
      <c r="HS12" s="346"/>
      <c r="HT12" s="346"/>
      <c r="HU12" s="346"/>
      <c r="HV12" s="346"/>
      <c r="HW12" s="346"/>
      <c r="HX12" s="346"/>
      <c r="HY12" s="346"/>
      <c r="HZ12" s="346"/>
      <c r="IA12" s="346"/>
      <c r="IB12" s="346"/>
      <c r="IC12" s="346"/>
      <c r="ID12" s="346"/>
      <c r="IE12" s="346"/>
      <c r="IF12" s="346"/>
      <c r="IG12" s="346"/>
      <c r="IH12" s="346"/>
      <c r="II12" s="346"/>
      <c r="IJ12" s="346"/>
    </row>
    <row r="13" spans="1:244" ht="18" customHeight="1">
      <c r="A13" s="39" t="s">
        <v>369</v>
      </c>
      <c r="B13" s="45" t="s">
        <v>567</v>
      </c>
      <c r="C13" s="46" t="s">
        <v>568</v>
      </c>
      <c r="D13" s="46"/>
      <c r="E13" s="42"/>
      <c r="F13" s="41"/>
      <c r="G13" s="40" t="s">
        <v>262</v>
      </c>
      <c r="H13" s="40" t="s">
        <v>726</v>
      </c>
      <c r="I13" s="41" t="s">
        <v>372</v>
      </c>
      <c r="J13" s="346"/>
      <c r="K13" s="346"/>
      <c r="L13" s="346"/>
      <c r="M13" s="346"/>
      <c r="N13" s="346"/>
      <c r="O13" s="346"/>
      <c r="P13" s="346"/>
      <c r="Q13" s="346"/>
      <c r="R13" s="346"/>
      <c r="S13" s="346"/>
      <c r="T13" s="346"/>
      <c r="U13" s="346"/>
      <c r="V13" s="346"/>
      <c r="W13" s="346"/>
      <c r="X13" s="346"/>
      <c r="Y13" s="346"/>
      <c r="Z13" s="346"/>
      <c r="AA13" s="346"/>
      <c r="AB13" s="346"/>
      <c r="AC13" s="346"/>
      <c r="AD13" s="346"/>
      <c r="AE13" s="346"/>
      <c r="AF13" s="346"/>
      <c r="AG13" s="346"/>
      <c r="AH13" s="346"/>
      <c r="AI13" s="346"/>
      <c r="AJ13" s="346"/>
      <c r="AK13" s="346"/>
      <c r="AL13" s="346"/>
      <c r="AM13" s="346"/>
      <c r="AN13" s="346"/>
      <c r="AO13" s="346"/>
      <c r="AP13" s="346"/>
      <c r="AQ13" s="346"/>
      <c r="AR13" s="346"/>
      <c r="AS13" s="346"/>
      <c r="AT13" s="346"/>
      <c r="AU13" s="346"/>
      <c r="AV13" s="346"/>
      <c r="AW13" s="346"/>
      <c r="AX13" s="346"/>
      <c r="AY13" s="346"/>
      <c r="AZ13" s="346"/>
      <c r="BA13" s="346"/>
      <c r="BB13" s="346"/>
      <c r="BC13" s="346"/>
      <c r="BD13" s="346"/>
      <c r="BE13" s="346"/>
      <c r="BF13" s="346"/>
      <c r="BG13" s="346"/>
      <c r="BH13" s="346"/>
      <c r="BI13" s="346"/>
      <c r="BJ13" s="346"/>
      <c r="BK13" s="346"/>
      <c r="BL13" s="346"/>
      <c r="BM13" s="346"/>
      <c r="BN13" s="346"/>
      <c r="BO13" s="346"/>
      <c r="BP13" s="346"/>
      <c r="BQ13" s="346"/>
      <c r="BR13" s="346"/>
      <c r="BS13" s="346"/>
      <c r="BT13" s="346"/>
      <c r="BU13" s="346"/>
      <c r="BV13" s="346"/>
      <c r="BW13" s="346"/>
      <c r="BX13" s="346"/>
      <c r="BY13" s="346"/>
      <c r="BZ13" s="346"/>
      <c r="CA13" s="346"/>
      <c r="CB13" s="346"/>
      <c r="CC13" s="346"/>
      <c r="CD13" s="346"/>
      <c r="CE13" s="346"/>
      <c r="CF13" s="346"/>
      <c r="CG13" s="346"/>
      <c r="CH13" s="346"/>
      <c r="CI13" s="346"/>
      <c r="CJ13" s="346"/>
      <c r="CK13" s="346"/>
      <c r="CL13" s="346"/>
      <c r="CM13" s="346"/>
      <c r="CN13" s="346"/>
      <c r="CO13" s="346"/>
      <c r="CP13" s="346"/>
      <c r="CQ13" s="346"/>
      <c r="CR13" s="346"/>
      <c r="CS13" s="346"/>
      <c r="CT13" s="346"/>
      <c r="CU13" s="346"/>
      <c r="CV13" s="346"/>
      <c r="CW13" s="346"/>
      <c r="CX13" s="346"/>
      <c r="CY13" s="346"/>
      <c r="CZ13" s="346"/>
      <c r="DA13" s="346"/>
      <c r="DB13" s="346"/>
      <c r="DC13" s="346"/>
      <c r="DD13" s="346"/>
      <c r="DE13" s="346"/>
      <c r="DF13" s="346"/>
      <c r="DG13" s="346"/>
      <c r="DH13" s="346"/>
      <c r="DI13" s="346"/>
      <c r="DJ13" s="346"/>
      <c r="DK13" s="346"/>
      <c r="DL13" s="346"/>
      <c r="DM13" s="346"/>
      <c r="DN13" s="346"/>
      <c r="DO13" s="346"/>
      <c r="DP13" s="346"/>
      <c r="DQ13" s="346"/>
      <c r="DR13" s="346"/>
      <c r="DS13" s="346"/>
      <c r="DT13" s="346"/>
      <c r="DU13" s="346"/>
      <c r="DV13" s="346"/>
      <c r="DW13" s="346"/>
      <c r="DX13" s="346"/>
      <c r="DY13" s="346"/>
      <c r="DZ13" s="346"/>
      <c r="EA13" s="346"/>
      <c r="EB13" s="346"/>
      <c r="EC13" s="346"/>
      <c r="ED13" s="346"/>
      <c r="EE13" s="346"/>
      <c r="EF13" s="346"/>
      <c r="EG13" s="346"/>
      <c r="EH13" s="346"/>
      <c r="EI13" s="346"/>
      <c r="EJ13" s="346"/>
      <c r="EK13" s="346"/>
      <c r="EL13" s="346"/>
      <c r="EM13" s="346"/>
      <c r="EN13" s="346"/>
      <c r="EO13" s="346"/>
      <c r="EP13" s="346"/>
      <c r="EQ13" s="346"/>
      <c r="ER13" s="346"/>
      <c r="ES13" s="346"/>
      <c r="ET13" s="346"/>
      <c r="EU13" s="346"/>
      <c r="EV13" s="346"/>
      <c r="EW13" s="346"/>
      <c r="EX13" s="346"/>
      <c r="EY13" s="346"/>
      <c r="EZ13" s="346"/>
      <c r="FA13" s="346"/>
      <c r="FB13" s="346"/>
      <c r="FC13" s="346"/>
      <c r="FD13" s="346"/>
      <c r="FE13" s="346"/>
      <c r="FF13" s="346"/>
      <c r="FG13" s="346"/>
      <c r="FH13" s="346"/>
      <c r="FI13" s="346"/>
      <c r="FJ13" s="346"/>
      <c r="FK13" s="346"/>
      <c r="FL13" s="346"/>
      <c r="FM13" s="346"/>
      <c r="FN13" s="346"/>
      <c r="FO13" s="346"/>
      <c r="FP13" s="346"/>
      <c r="FQ13" s="346"/>
      <c r="FR13" s="346"/>
      <c r="FS13" s="346"/>
      <c r="FT13" s="346"/>
      <c r="FU13" s="346"/>
      <c r="FV13" s="346"/>
      <c r="FW13" s="346"/>
      <c r="FX13" s="346"/>
      <c r="FY13" s="346"/>
      <c r="FZ13" s="346"/>
      <c r="GA13" s="346"/>
      <c r="GB13" s="346"/>
      <c r="GC13" s="346"/>
      <c r="GD13" s="346"/>
      <c r="GE13" s="346"/>
      <c r="GF13" s="346"/>
      <c r="GG13" s="346"/>
      <c r="GH13" s="346"/>
      <c r="GI13" s="346"/>
      <c r="GJ13" s="346"/>
      <c r="GK13" s="346"/>
      <c r="GL13" s="346"/>
      <c r="GM13" s="346"/>
      <c r="GN13" s="346"/>
      <c r="GO13" s="346"/>
      <c r="GP13" s="346"/>
      <c r="GQ13" s="346"/>
      <c r="GR13" s="346"/>
      <c r="GS13" s="346"/>
      <c r="GT13" s="346"/>
      <c r="GU13" s="346"/>
      <c r="GV13" s="346"/>
      <c r="GW13" s="346"/>
      <c r="GX13" s="346"/>
      <c r="GY13" s="346"/>
      <c r="GZ13" s="346"/>
      <c r="HA13" s="346"/>
      <c r="HB13" s="346"/>
      <c r="HC13" s="346"/>
      <c r="HD13" s="346"/>
      <c r="HE13" s="346"/>
      <c r="HF13" s="346"/>
      <c r="HG13" s="346"/>
      <c r="HH13" s="346"/>
      <c r="HI13" s="346"/>
      <c r="HJ13" s="346"/>
      <c r="HK13" s="346"/>
      <c r="HL13" s="346"/>
      <c r="HM13" s="346"/>
      <c r="HN13" s="346"/>
      <c r="HO13" s="346"/>
      <c r="HP13" s="346"/>
      <c r="HQ13" s="346"/>
      <c r="HR13" s="346"/>
      <c r="HS13" s="346"/>
      <c r="HT13" s="346"/>
      <c r="HU13" s="346"/>
      <c r="HV13" s="346"/>
      <c r="HW13" s="346"/>
      <c r="HX13" s="346"/>
      <c r="HY13" s="346"/>
      <c r="HZ13" s="346"/>
      <c r="IA13" s="346"/>
      <c r="IB13" s="346"/>
      <c r="IC13" s="346"/>
      <c r="ID13" s="346"/>
      <c r="IE13" s="346"/>
      <c r="IF13" s="346"/>
      <c r="IG13" s="346"/>
      <c r="IH13" s="346"/>
      <c r="II13" s="346"/>
      <c r="IJ13" s="346"/>
    </row>
    <row r="14" spans="1:244" ht="18" customHeight="1">
      <c r="A14" s="39" t="s">
        <v>369</v>
      </c>
      <c r="B14" s="45" t="s">
        <v>567</v>
      </c>
      <c r="C14" s="46" t="s">
        <v>568</v>
      </c>
      <c r="D14" s="46"/>
      <c r="E14" s="42"/>
      <c r="F14" s="41"/>
      <c r="G14" s="40" t="s">
        <v>262</v>
      </c>
      <c r="H14" s="40" t="s">
        <v>727</v>
      </c>
      <c r="I14" s="41" t="s">
        <v>372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</row>
    <row r="15" spans="1:244" ht="18" customHeight="1">
      <c r="A15" s="39" t="s">
        <v>369</v>
      </c>
      <c r="B15" s="45" t="s">
        <v>567</v>
      </c>
      <c r="C15" s="46" t="s">
        <v>568</v>
      </c>
      <c r="D15" s="46"/>
      <c r="E15" s="42"/>
      <c r="F15" s="41"/>
      <c r="G15" s="40" t="s">
        <v>264</v>
      </c>
      <c r="H15" s="40" t="s">
        <v>728</v>
      </c>
      <c r="I15" s="41" t="s">
        <v>729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</row>
    <row r="16" spans="1:244" ht="18" customHeight="1">
      <c r="A16" s="39" t="s">
        <v>369</v>
      </c>
      <c r="B16" s="45" t="s">
        <v>567</v>
      </c>
      <c r="C16" s="46" t="s">
        <v>568</v>
      </c>
      <c r="D16" s="46"/>
      <c r="E16" s="42"/>
      <c r="F16" s="41" t="s">
        <v>266</v>
      </c>
      <c r="G16" s="40" t="s">
        <v>371</v>
      </c>
      <c r="H16" s="40" t="s">
        <v>730</v>
      </c>
      <c r="I16" s="41" t="s">
        <v>372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</row>
    <row r="17" spans="1:244" ht="18" customHeight="1">
      <c r="A17" s="39" t="s">
        <v>369</v>
      </c>
      <c r="B17" s="45" t="s">
        <v>567</v>
      </c>
      <c r="C17" s="46" t="s">
        <v>568</v>
      </c>
      <c r="D17" s="46"/>
      <c r="E17" s="42"/>
      <c r="F17" s="41"/>
      <c r="G17" s="40" t="s">
        <v>371</v>
      </c>
      <c r="H17" s="40" t="s">
        <v>731</v>
      </c>
      <c r="I17" s="41" t="s">
        <v>372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</row>
    <row r="18" spans="1:244" ht="18" customHeight="1">
      <c r="A18" s="39" t="s">
        <v>369</v>
      </c>
      <c r="B18" s="45" t="s">
        <v>567</v>
      </c>
      <c r="C18" s="46" t="s">
        <v>568</v>
      </c>
      <c r="D18" s="46"/>
      <c r="E18" s="42" t="s">
        <v>732</v>
      </c>
      <c r="F18" s="41" t="s">
        <v>370</v>
      </c>
      <c r="G18" s="40" t="s">
        <v>370</v>
      </c>
      <c r="H18" s="40" t="s">
        <v>733</v>
      </c>
      <c r="I18" s="41" t="s">
        <v>713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</row>
    <row r="19" spans="1:244" ht="18" customHeight="1">
      <c r="A19" s="39" t="s">
        <v>369</v>
      </c>
      <c r="B19" s="45" t="s">
        <v>567</v>
      </c>
      <c r="C19" s="46" t="s">
        <v>568</v>
      </c>
      <c r="D19" s="46"/>
      <c r="E19" s="42"/>
      <c r="F19" s="41" t="s">
        <v>260</v>
      </c>
      <c r="G19" s="40" t="s">
        <v>261</v>
      </c>
      <c r="H19" s="40" t="s">
        <v>734</v>
      </c>
      <c r="I19" s="41" t="s">
        <v>735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</row>
    <row r="20" spans="1:244" ht="18" customHeight="1">
      <c r="A20" s="39" t="s">
        <v>369</v>
      </c>
      <c r="B20" s="45" t="s">
        <v>567</v>
      </c>
      <c r="C20" s="46" t="s">
        <v>568</v>
      </c>
      <c r="D20" s="46"/>
      <c r="E20" s="42"/>
      <c r="F20" s="41"/>
      <c r="G20" s="40" t="s">
        <v>262</v>
      </c>
      <c r="H20" s="40" t="s">
        <v>736</v>
      </c>
      <c r="I20" s="41" t="s">
        <v>372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</row>
    <row r="21" spans="1:244" ht="18" customHeight="1">
      <c r="A21" s="39" t="s">
        <v>369</v>
      </c>
      <c r="B21" s="45" t="s">
        <v>567</v>
      </c>
      <c r="C21" s="46" t="s">
        <v>568</v>
      </c>
      <c r="D21" s="46"/>
      <c r="E21" s="42"/>
      <c r="F21" s="41"/>
      <c r="G21" s="40" t="s">
        <v>262</v>
      </c>
      <c r="H21" s="40" t="s">
        <v>737</v>
      </c>
      <c r="I21" s="41" t="s">
        <v>372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</row>
    <row r="22" spans="1:244" ht="18" customHeight="1">
      <c r="A22" s="39" t="s">
        <v>369</v>
      </c>
      <c r="B22" s="45" t="s">
        <v>567</v>
      </c>
      <c r="C22" s="46" t="s">
        <v>568</v>
      </c>
      <c r="D22" s="46"/>
      <c r="E22" s="42"/>
      <c r="F22" s="41"/>
      <c r="G22" s="40" t="s">
        <v>263</v>
      </c>
      <c r="H22" s="40" t="s">
        <v>738</v>
      </c>
      <c r="I22" s="41" t="s">
        <v>372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</row>
    <row r="23" spans="1:244" ht="18" customHeight="1">
      <c r="A23" s="39" t="s">
        <v>369</v>
      </c>
      <c r="B23" s="45" t="s">
        <v>567</v>
      </c>
      <c r="C23" s="46" t="s">
        <v>568</v>
      </c>
      <c r="D23" s="46"/>
      <c r="E23" s="42"/>
      <c r="F23" s="41" t="s">
        <v>266</v>
      </c>
      <c r="G23" s="40" t="s">
        <v>371</v>
      </c>
      <c r="H23" s="40" t="s">
        <v>739</v>
      </c>
      <c r="I23" s="41" t="s">
        <v>372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</row>
    <row r="24" spans="1:244" ht="18" customHeight="1">
      <c r="A24" s="39" t="s">
        <v>369</v>
      </c>
      <c r="B24" s="45" t="s">
        <v>567</v>
      </c>
      <c r="C24" s="46" t="s">
        <v>568</v>
      </c>
      <c r="D24" s="46"/>
      <c r="E24" s="42"/>
      <c r="F24" s="41"/>
      <c r="G24" s="40" t="s">
        <v>371</v>
      </c>
      <c r="H24" s="40" t="s">
        <v>740</v>
      </c>
      <c r="I24" s="41" t="s">
        <v>372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</row>
    <row r="25" spans="1:244" ht="18" customHeight="1">
      <c r="A25" s="39" t="s">
        <v>369</v>
      </c>
      <c r="B25" s="45" t="s">
        <v>567</v>
      </c>
      <c r="C25" s="46" t="s">
        <v>568</v>
      </c>
      <c r="D25" s="46"/>
      <c r="E25" s="42"/>
      <c r="F25" s="41"/>
      <c r="G25" s="40" t="s">
        <v>371</v>
      </c>
      <c r="H25" s="40" t="s">
        <v>741</v>
      </c>
      <c r="I25" s="41" t="s">
        <v>372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</row>
    <row r="26" spans="1:244" ht="18" customHeight="1">
      <c r="A26" s="39" t="s">
        <v>369</v>
      </c>
      <c r="B26" s="45" t="s">
        <v>567</v>
      </c>
      <c r="C26" s="46" t="s">
        <v>568</v>
      </c>
      <c r="D26" s="46"/>
      <c r="E26" s="42" t="s">
        <v>742</v>
      </c>
      <c r="F26" s="41" t="s">
        <v>370</v>
      </c>
      <c r="G26" s="40" t="s">
        <v>370</v>
      </c>
      <c r="H26" s="40" t="s">
        <v>743</v>
      </c>
      <c r="I26" s="41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</row>
    <row r="27" spans="1:244" ht="18" customHeight="1">
      <c r="A27" s="39" t="s">
        <v>369</v>
      </c>
      <c r="B27" s="45" t="s">
        <v>567</v>
      </c>
      <c r="C27" s="46" t="s">
        <v>568</v>
      </c>
      <c r="D27" s="46"/>
      <c r="E27" s="42"/>
      <c r="F27" s="41" t="s">
        <v>260</v>
      </c>
      <c r="G27" s="40" t="s">
        <v>261</v>
      </c>
      <c r="H27" s="40" t="s">
        <v>744</v>
      </c>
      <c r="I27" s="41" t="s">
        <v>725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</row>
    <row r="28" spans="1:244" ht="18" customHeight="1">
      <c r="A28" s="39" t="s">
        <v>369</v>
      </c>
      <c r="B28" s="45" t="s">
        <v>567</v>
      </c>
      <c r="C28" s="46" t="s">
        <v>568</v>
      </c>
      <c r="D28" s="46"/>
      <c r="E28" s="42"/>
      <c r="F28" s="41"/>
      <c r="G28" s="40" t="s">
        <v>261</v>
      </c>
      <c r="H28" s="40" t="s">
        <v>745</v>
      </c>
      <c r="I28" s="41" t="s">
        <v>746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</row>
    <row r="29" spans="1:244" ht="18" customHeight="1">
      <c r="A29" s="39" t="s">
        <v>369</v>
      </c>
      <c r="B29" s="45" t="s">
        <v>567</v>
      </c>
      <c r="C29" s="46" t="s">
        <v>568</v>
      </c>
      <c r="D29" s="46"/>
      <c r="E29" s="42"/>
      <c r="F29" s="41"/>
      <c r="G29" s="40" t="s">
        <v>262</v>
      </c>
      <c r="H29" s="40" t="s">
        <v>747</v>
      </c>
      <c r="I29" s="41" t="s">
        <v>372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</row>
    <row r="30" spans="1:244" ht="18" customHeight="1">
      <c r="A30" s="39" t="s">
        <v>369</v>
      </c>
      <c r="B30" s="45" t="s">
        <v>567</v>
      </c>
      <c r="C30" s="46" t="s">
        <v>568</v>
      </c>
      <c r="D30" s="46"/>
      <c r="E30" s="42"/>
      <c r="F30" s="41"/>
      <c r="G30" s="40" t="s">
        <v>262</v>
      </c>
      <c r="H30" s="40" t="s">
        <v>748</v>
      </c>
      <c r="I30" s="41" t="s">
        <v>372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</row>
    <row r="31" spans="1:244" ht="18" customHeight="1">
      <c r="A31" s="39" t="s">
        <v>369</v>
      </c>
      <c r="B31" s="45" t="s">
        <v>567</v>
      </c>
      <c r="C31" s="46" t="s">
        <v>568</v>
      </c>
      <c r="D31" s="46"/>
      <c r="E31" s="42"/>
      <c r="F31" s="41"/>
      <c r="G31" s="40" t="s">
        <v>263</v>
      </c>
      <c r="H31" s="40" t="s">
        <v>749</v>
      </c>
      <c r="I31" s="41" t="s">
        <v>372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</row>
    <row r="32" spans="1:244" ht="18" customHeight="1">
      <c r="A32" s="39" t="s">
        <v>369</v>
      </c>
      <c r="B32" s="45" t="s">
        <v>567</v>
      </c>
      <c r="C32" s="46" t="s">
        <v>568</v>
      </c>
      <c r="D32" s="46"/>
      <c r="E32" s="42"/>
      <c r="F32" s="41" t="s">
        <v>266</v>
      </c>
      <c r="G32" s="40" t="s">
        <v>371</v>
      </c>
      <c r="H32" s="40" t="s">
        <v>750</v>
      </c>
      <c r="I32" s="41" t="s">
        <v>372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</row>
    <row r="33" spans="1:244" ht="18" customHeight="1">
      <c r="A33" s="39" t="s">
        <v>369</v>
      </c>
      <c r="B33" s="45" t="s">
        <v>567</v>
      </c>
      <c r="C33" s="46" t="s">
        <v>568</v>
      </c>
      <c r="D33" s="46"/>
      <c r="E33" s="42"/>
      <c r="F33" s="41"/>
      <c r="G33" s="40" t="s">
        <v>371</v>
      </c>
      <c r="H33" s="40" t="s">
        <v>751</v>
      </c>
      <c r="I33" s="41" t="s">
        <v>372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</row>
    <row r="34" spans="1:244" ht="18" customHeight="1">
      <c r="A34" s="39" t="s">
        <v>369</v>
      </c>
      <c r="B34" s="45" t="s">
        <v>567</v>
      </c>
      <c r="C34" s="46" t="s">
        <v>568</v>
      </c>
      <c r="D34" s="46"/>
      <c r="E34" s="42"/>
      <c r="F34" s="41" t="s">
        <v>272</v>
      </c>
      <c r="G34" s="40" t="s">
        <v>272</v>
      </c>
      <c r="H34" s="40" t="s">
        <v>752</v>
      </c>
      <c r="I34" s="41" t="s">
        <v>372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</row>
    <row r="35" spans="1:244" ht="18" customHeight="1">
      <c r="A35" s="39" t="s">
        <v>369</v>
      </c>
      <c r="B35" s="45" t="s">
        <v>567</v>
      </c>
      <c r="C35" s="46" t="s">
        <v>568</v>
      </c>
      <c r="D35" s="46"/>
      <c r="E35" s="42" t="s">
        <v>753</v>
      </c>
      <c r="F35" s="41" t="s">
        <v>370</v>
      </c>
      <c r="G35" s="40" t="s">
        <v>370</v>
      </c>
      <c r="H35" s="40" t="s">
        <v>754</v>
      </c>
      <c r="I35" s="41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</row>
    <row r="36" spans="1:244" ht="18" customHeight="1">
      <c r="A36" s="39" t="s">
        <v>369</v>
      </c>
      <c r="B36" s="45" t="s">
        <v>567</v>
      </c>
      <c r="C36" s="46" t="s">
        <v>568</v>
      </c>
      <c r="D36" s="46"/>
      <c r="E36" s="42"/>
      <c r="F36" s="41" t="s">
        <v>260</v>
      </c>
      <c r="G36" s="40" t="s">
        <v>261</v>
      </c>
      <c r="H36" s="40" t="s">
        <v>755</v>
      </c>
      <c r="I36" s="41" t="s">
        <v>725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</row>
    <row r="37" spans="1:244" ht="18" customHeight="1">
      <c r="A37" s="39" t="s">
        <v>369</v>
      </c>
      <c r="B37" s="45" t="s">
        <v>567</v>
      </c>
      <c r="C37" s="46" t="s">
        <v>568</v>
      </c>
      <c r="D37" s="46"/>
      <c r="E37" s="42"/>
      <c r="F37" s="41"/>
      <c r="G37" s="40" t="s">
        <v>261</v>
      </c>
      <c r="H37" s="40" t="s">
        <v>756</v>
      </c>
      <c r="I37" s="41" t="s">
        <v>757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</row>
    <row r="38" spans="1:244" ht="18" customHeight="1">
      <c r="A38" s="39" t="s">
        <v>369</v>
      </c>
      <c r="B38" s="45" t="s">
        <v>567</v>
      </c>
      <c r="C38" s="46" t="s">
        <v>568</v>
      </c>
      <c r="D38" s="46"/>
      <c r="E38" s="42"/>
      <c r="F38" s="41"/>
      <c r="G38" s="40" t="s">
        <v>262</v>
      </c>
      <c r="H38" s="40" t="s">
        <v>758</v>
      </c>
      <c r="I38" s="41" t="s">
        <v>372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</row>
    <row r="39" spans="1:244" ht="18" customHeight="1">
      <c r="A39" s="39" t="s">
        <v>369</v>
      </c>
      <c r="B39" s="45" t="s">
        <v>567</v>
      </c>
      <c r="C39" s="46" t="s">
        <v>568</v>
      </c>
      <c r="D39" s="46"/>
      <c r="E39" s="42"/>
      <c r="F39" s="41"/>
      <c r="G39" s="40" t="s">
        <v>262</v>
      </c>
      <c r="H39" s="40" t="s">
        <v>759</v>
      </c>
      <c r="I39" s="41" t="s">
        <v>372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</row>
    <row r="40" spans="1:244" ht="18" customHeight="1">
      <c r="A40" s="39" t="s">
        <v>369</v>
      </c>
      <c r="B40" s="45" t="s">
        <v>567</v>
      </c>
      <c r="C40" s="46" t="s">
        <v>568</v>
      </c>
      <c r="D40" s="46"/>
      <c r="E40" s="42"/>
      <c r="F40" s="41" t="s">
        <v>266</v>
      </c>
      <c r="G40" s="40" t="s">
        <v>371</v>
      </c>
      <c r="H40" s="40" t="s">
        <v>760</v>
      </c>
      <c r="I40" s="41" t="s">
        <v>372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</row>
    <row r="41" spans="1:244" ht="18" customHeight="1">
      <c r="A41" s="39" t="s">
        <v>369</v>
      </c>
      <c r="B41" s="45" t="s">
        <v>567</v>
      </c>
      <c r="C41" s="46" t="s">
        <v>568</v>
      </c>
      <c r="D41" s="46"/>
      <c r="E41" s="42"/>
      <c r="F41" s="41"/>
      <c r="G41" s="40" t="s">
        <v>371</v>
      </c>
      <c r="H41" s="40" t="s">
        <v>761</v>
      </c>
      <c r="I41" s="41" t="s">
        <v>372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</row>
    <row r="42" spans="1:244" ht="18" customHeight="1">
      <c r="A42" s="39" t="s">
        <v>369</v>
      </c>
      <c r="B42" s="45" t="s">
        <v>567</v>
      </c>
      <c r="C42" s="46" t="s">
        <v>568</v>
      </c>
      <c r="D42" s="46"/>
      <c r="E42" s="42" t="s">
        <v>762</v>
      </c>
      <c r="F42" s="41" t="s">
        <v>370</v>
      </c>
      <c r="G42" s="40" t="s">
        <v>370</v>
      </c>
      <c r="H42" s="40" t="s">
        <v>763</v>
      </c>
      <c r="I42" s="41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</row>
    <row r="43" spans="1:244" ht="18" customHeight="1">
      <c r="A43" s="39" t="s">
        <v>369</v>
      </c>
      <c r="B43" s="45" t="s">
        <v>567</v>
      </c>
      <c r="C43" s="46" t="s">
        <v>568</v>
      </c>
      <c r="D43" s="46"/>
      <c r="E43" s="42"/>
      <c r="F43" s="41" t="s">
        <v>260</v>
      </c>
      <c r="G43" s="40" t="s">
        <v>261</v>
      </c>
      <c r="H43" s="40" t="s">
        <v>764</v>
      </c>
      <c r="I43" s="41" t="s">
        <v>765</v>
      </c>
    </row>
    <row r="44" spans="1:244" ht="18" customHeight="1">
      <c r="A44" s="39" t="s">
        <v>369</v>
      </c>
      <c r="B44" s="45" t="s">
        <v>567</v>
      </c>
      <c r="C44" s="46" t="s">
        <v>568</v>
      </c>
      <c r="D44" s="46"/>
      <c r="E44" s="42"/>
      <c r="F44" s="41"/>
      <c r="G44" s="40" t="s">
        <v>261</v>
      </c>
      <c r="H44" s="40" t="s">
        <v>766</v>
      </c>
      <c r="I44" s="41" t="s">
        <v>767</v>
      </c>
    </row>
    <row r="45" spans="1:244" ht="18" customHeight="1">
      <c r="A45" s="39" t="s">
        <v>369</v>
      </c>
      <c r="B45" s="45" t="s">
        <v>567</v>
      </c>
      <c r="C45" s="46" t="s">
        <v>568</v>
      </c>
      <c r="D45" s="46"/>
      <c r="E45" s="42"/>
      <c r="F45" s="41"/>
      <c r="G45" s="40" t="s">
        <v>261</v>
      </c>
      <c r="H45" s="40" t="s">
        <v>768</v>
      </c>
      <c r="I45" s="41" t="s">
        <v>769</v>
      </c>
    </row>
    <row r="46" spans="1:244" ht="18" customHeight="1">
      <c r="A46" s="39" t="s">
        <v>369</v>
      </c>
      <c r="B46" s="45" t="s">
        <v>567</v>
      </c>
      <c r="C46" s="46" t="s">
        <v>568</v>
      </c>
      <c r="D46" s="46"/>
      <c r="E46" s="42"/>
      <c r="F46" s="41"/>
      <c r="G46" s="40" t="s">
        <v>262</v>
      </c>
      <c r="H46" s="40" t="s">
        <v>770</v>
      </c>
      <c r="I46" s="41" t="s">
        <v>372</v>
      </c>
    </row>
    <row r="47" spans="1:244" ht="18" customHeight="1">
      <c r="A47" s="39" t="s">
        <v>369</v>
      </c>
      <c r="B47" s="45" t="s">
        <v>567</v>
      </c>
      <c r="C47" s="46" t="s">
        <v>568</v>
      </c>
      <c r="D47" s="46"/>
      <c r="E47" s="42"/>
      <c r="F47" s="41"/>
      <c r="G47" s="40" t="s">
        <v>262</v>
      </c>
      <c r="H47" s="40" t="s">
        <v>771</v>
      </c>
      <c r="I47" s="41" t="s">
        <v>372</v>
      </c>
    </row>
    <row r="48" spans="1:244" ht="18" customHeight="1">
      <c r="A48" s="39" t="s">
        <v>369</v>
      </c>
      <c r="B48" s="45" t="s">
        <v>567</v>
      </c>
      <c r="C48" s="46" t="s">
        <v>568</v>
      </c>
      <c r="D48" s="46"/>
      <c r="E48" s="42"/>
      <c r="F48" s="41" t="s">
        <v>266</v>
      </c>
      <c r="G48" s="40" t="s">
        <v>772</v>
      </c>
      <c r="H48" s="40" t="s">
        <v>773</v>
      </c>
      <c r="I48" s="41" t="s">
        <v>372</v>
      </c>
    </row>
    <row r="49" spans="1:9" ht="18" customHeight="1">
      <c r="A49" s="39" t="s">
        <v>369</v>
      </c>
      <c r="B49" s="45" t="s">
        <v>567</v>
      </c>
      <c r="C49" s="46" t="s">
        <v>568</v>
      </c>
      <c r="D49" s="46"/>
      <c r="E49" s="42"/>
      <c r="F49" s="41"/>
      <c r="G49" s="40" t="s">
        <v>772</v>
      </c>
      <c r="H49" s="40" t="s">
        <v>774</v>
      </c>
      <c r="I49" s="41" t="s">
        <v>372</v>
      </c>
    </row>
    <row r="50" spans="1:9" ht="18" customHeight="1">
      <c r="A50" s="39" t="s">
        <v>369</v>
      </c>
      <c r="B50" s="45" t="s">
        <v>567</v>
      </c>
      <c r="C50" s="46" t="s">
        <v>568</v>
      </c>
      <c r="D50" s="46"/>
      <c r="E50" s="42" t="s">
        <v>775</v>
      </c>
      <c r="F50" s="41" t="s">
        <v>370</v>
      </c>
      <c r="G50" s="40" t="s">
        <v>370</v>
      </c>
      <c r="H50" s="40" t="s">
        <v>776</v>
      </c>
      <c r="I50" s="41"/>
    </row>
    <row r="51" spans="1:9" ht="18" customHeight="1">
      <c r="A51" s="39" t="s">
        <v>369</v>
      </c>
      <c r="B51" s="45" t="s">
        <v>567</v>
      </c>
      <c r="C51" s="46" t="s">
        <v>568</v>
      </c>
      <c r="D51" s="46"/>
      <c r="E51" s="42"/>
      <c r="F51" s="41" t="s">
        <v>260</v>
      </c>
      <c r="G51" s="40" t="s">
        <v>261</v>
      </c>
      <c r="H51" s="40" t="s">
        <v>777</v>
      </c>
      <c r="I51" s="41" t="s">
        <v>778</v>
      </c>
    </row>
    <row r="52" spans="1:9" ht="18" customHeight="1">
      <c r="A52" s="39" t="s">
        <v>369</v>
      </c>
      <c r="B52" s="45" t="s">
        <v>567</v>
      </c>
      <c r="C52" s="46" t="s">
        <v>568</v>
      </c>
      <c r="D52" s="46"/>
      <c r="E52" s="42"/>
      <c r="F52" s="41"/>
      <c r="G52" s="40" t="s">
        <v>261</v>
      </c>
      <c r="H52" s="40" t="s">
        <v>779</v>
      </c>
      <c r="I52" s="41" t="s">
        <v>429</v>
      </c>
    </row>
    <row r="53" spans="1:9" ht="18" customHeight="1">
      <c r="A53" s="39" t="s">
        <v>369</v>
      </c>
      <c r="B53" s="45" t="s">
        <v>567</v>
      </c>
      <c r="C53" s="46" t="s">
        <v>568</v>
      </c>
      <c r="D53" s="46"/>
      <c r="E53" s="42"/>
      <c r="F53" s="41"/>
      <c r="G53" s="40" t="s">
        <v>261</v>
      </c>
      <c r="H53" s="40" t="s">
        <v>780</v>
      </c>
      <c r="I53" s="41" t="s">
        <v>781</v>
      </c>
    </row>
    <row r="54" spans="1:9" ht="18" customHeight="1">
      <c r="A54" s="39" t="s">
        <v>369</v>
      </c>
      <c r="B54" s="45" t="s">
        <v>567</v>
      </c>
      <c r="C54" s="46" t="s">
        <v>568</v>
      </c>
      <c r="D54" s="46"/>
      <c r="E54" s="42"/>
      <c r="F54" s="41"/>
      <c r="G54" s="40" t="s">
        <v>262</v>
      </c>
      <c r="H54" s="40" t="s">
        <v>782</v>
      </c>
      <c r="I54" s="41" t="s">
        <v>372</v>
      </c>
    </row>
    <row r="55" spans="1:9" ht="18" customHeight="1">
      <c r="A55" s="39" t="s">
        <v>369</v>
      </c>
      <c r="B55" s="45" t="s">
        <v>567</v>
      </c>
      <c r="C55" s="46" t="s">
        <v>568</v>
      </c>
      <c r="D55" s="46"/>
      <c r="E55" s="42"/>
      <c r="F55" s="41"/>
      <c r="G55" s="40" t="s">
        <v>262</v>
      </c>
      <c r="H55" s="40" t="s">
        <v>783</v>
      </c>
      <c r="I55" s="41" t="s">
        <v>372</v>
      </c>
    </row>
    <row r="56" spans="1:9" ht="18" customHeight="1">
      <c r="A56" s="39" t="s">
        <v>369</v>
      </c>
      <c r="B56" s="45" t="s">
        <v>567</v>
      </c>
      <c r="C56" s="46" t="s">
        <v>568</v>
      </c>
      <c r="D56" s="46"/>
      <c r="E56" s="42"/>
      <c r="F56" s="41"/>
      <c r="G56" s="40" t="s">
        <v>263</v>
      </c>
      <c r="H56" s="40" t="s">
        <v>784</v>
      </c>
      <c r="I56" s="41" t="s">
        <v>372</v>
      </c>
    </row>
    <row r="57" spans="1:9" ht="18" customHeight="1">
      <c r="A57" s="39" t="s">
        <v>369</v>
      </c>
      <c r="B57" s="45" t="s">
        <v>567</v>
      </c>
      <c r="C57" s="46" t="s">
        <v>568</v>
      </c>
      <c r="D57" s="46"/>
      <c r="E57" s="42"/>
      <c r="F57" s="41" t="s">
        <v>266</v>
      </c>
      <c r="G57" s="40" t="s">
        <v>371</v>
      </c>
      <c r="H57" s="40" t="s">
        <v>785</v>
      </c>
      <c r="I57" s="41" t="s">
        <v>372</v>
      </c>
    </row>
    <row r="58" spans="1:9" ht="18" customHeight="1">
      <c r="A58" s="39" t="s">
        <v>369</v>
      </c>
      <c r="B58" s="45" t="s">
        <v>567</v>
      </c>
      <c r="C58" s="46" t="s">
        <v>568</v>
      </c>
      <c r="D58" s="46"/>
      <c r="E58" s="42"/>
      <c r="F58" s="41"/>
      <c r="G58" s="40" t="s">
        <v>371</v>
      </c>
      <c r="H58" s="40" t="s">
        <v>786</v>
      </c>
      <c r="I58" s="41" t="s">
        <v>372</v>
      </c>
    </row>
    <row r="59" spans="1:9" ht="18" customHeight="1">
      <c r="A59" s="39" t="s">
        <v>369</v>
      </c>
      <c r="B59" s="45" t="s">
        <v>567</v>
      </c>
      <c r="C59" s="46" t="s">
        <v>568</v>
      </c>
      <c r="D59" s="46"/>
      <c r="E59" s="42" t="s">
        <v>787</v>
      </c>
      <c r="F59" s="41" t="s">
        <v>370</v>
      </c>
      <c r="G59" s="40" t="s">
        <v>370</v>
      </c>
      <c r="H59" s="40" t="s">
        <v>788</v>
      </c>
      <c r="I59" s="41" t="s">
        <v>713</v>
      </c>
    </row>
    <row r="60" spans="1:9" ht="18" customHeight="1">
      <c r="A60" s="39" t="s">
        <v>369</v>
      </c>
      <c r="B60" s="45" t="s">
        <v>567</v>
      </c>
      <c r="C60" s="46" t="s">
        <v>568</v>
      </c>
      <c r="D60" s="46"/>
      <c r="E60" s="42"/>
      <c r="F60" s="41" t="s">
        <v>260</v>
      </c>
      <c r="G60" s="40" t="s">
        <v>261</v>
      </c>
      <c r="H60" s="40" t="s">
        <v>789</v>
      </c>
      <c r="I60" s="41" t="s">
        <v>790</v>
      </c>
    </row>
    <row r="61" spans="1:9" ht="18" customHeight="1">
      <c r="A61" s="39" t="s">
        <v>369</v>
      </c>
      <c r="B61" s="45" t="s">
        <v>567</v>
      </c>
      <c r="C61" s="46" t="s">
        <v>568</v>
      </c>
      <c r="D61" s="46"/>
      <c r="E61" s="42"/>
      <c r="F61" s="41"/>
      <c r="G61" s="40" t="s">
        <v>261</v>
      </c>
      <c r="H61" s="40" t="s">
        <v>791</v>
      </c>
      <c r="I61" s="41" t="s">
        <v>792</v>
      </c>
    </row>
    <row r="62" spans="1:9" ht="18" customHeight="1">
      <c r="A62" s="39" t="s">
        <v>369</v>
      </c>
      <c r="B62" s="45" t="s">
        <v>567</v>
      </c>
      <c r="C62" s="46" t="s">
        <v>568</v>
      </c>
      <c r="D62" s="46"/>
      <c r="E62" s="42"/>
      <c r="F62" s="41"/>
      <c r="G62" s="40" t="s">
        <v>261</v>
      </c>
      <c r="H62" s="40" t="s">
        <v>793</v>
      </c>
      <c r="I62" s="41" t="s">
        <v>794</v>
      </c>
    </row>
    <row r="63" spans="1:9" ht="18" customHeight="1">
      <c r="A63" s="39" t="s">
        <v>369</v>
      </c>
      <c r="B63" s="45" t="s">
        <v>567</v>
      </c>
      <c r="C63" s="46" t="s">
        <v>568</v>
      </c>
      <c r="D63" s="46"/>
      <c r="E63" s="42"/>
      <c r="F63" s="41"/>
      <c r="G63" s="40" t="s">
        <v>262</v>
      </c>
      <c r="H63" s="40" t="s">
        <v>795</v>
      </c>
      <c r="I63" s="41" t="s">
        <v>372</v>
      </c>
    </row>
    <row r="64" spans="1:9" ht="18" customHeight="1">
      <c r="A64" s="39" t="s">
        <v>369</v>
      </c>
      <c r="B64" s="45" t="s">
        <v>567</v>
      </c>
      <c r="C64" s="46" t="s">
        <v>568</v>
      </c>
      <c r="D64" s="46"/>
      <c r="E64" s="42"/>
      <c r="F64" s="41"/>
      <c r="G64" s="40" t="s">
        <v>262</v>
      </c>
      <c r="H64" s="40" t="s">
        <v>796</v>
      </c>
      <c r="I64" s="41" t="s">
        <v>372</v>
      </c>
    </row>
    <row r="65" spans="1:9" ht="18" customHeight="1">
      <c r="A65" s="39" t="s">
        <v>369</v>
      </c>
      <c r="B65" s="45" t="s">
        <v>567</v>
      </c>
      <c r="C65" s="46" t="s">
        <v>568</v>
      </c>
      <c r="D65" s="46"/>
      <c r="E65" s="42"/>
      <c r="F65" s="41" t="s">
        <v>266</v>
      </c>
      <c r="G65" s="40" t="s">
        <v>371</v>
      </c>
      <c r="H65" s="40" t="s">
        <v>797</v>
      </c>
      <c r="I65" s="41" t="s">
        <v>372</v>
      </c>
    </row>
    <row r="66" spans="1:9" ht="18" customHeight="1">
      <c r="A66" s="39" t="s">
        <v>369</v>
      </c>
      <c r="B66" s="45" t="s">
        <v>567</v>
      </c>
      <c r="C66" s="46" t="s">
        <v>568</v>
      </c>
      <c r="D66" s="46"/>
      <c r="E66" s="42"/>
      <c r="F66" s="41"/>
      <c r="G66" s="40" t="s">
        <v>371</v>
      </c>
      <c r="H66" s="40" t="s">
        <v>798</v>
      </c>
      <c r="I66" s="41" t="s">
        <v>372</v>
      </c>
    </row>
    <row r="67" spans="1:9" ht="18" customHeight="1">
      <c r="A67" s="39" t="s">
        <v>369</v>
      </c>
      <c r="B67" s="45" t="s">
        <v>567</v>
      </c>
      <c r="C67" s="46" t="s">
        <v>568</v>
      </c>
      <c r="D67" s="46"/>
      <c r="E67" s="42" t="s">
        <v>799</v>
      </c>
      <c r="F67" s="41" t="s">
        <v>370</v>
      </c>
      <c r="G67" s="40" t="s">
        <v>370</v>
      </c>
      <c r="H67" s="40" t="s">
        <v>800</v>
      </c>
      <c r="I67" s="41" t="s">
        <v>713</v>
      </c>
    </row>
    <row r="68" spans="1:9" ht="18" customHeight="1">
      <c r="A68" s="39" t="s">
        <v>369</v>
      </c>
      <c r="B68" s="45" t="s">
        <v>567</v>
      </c>
      <c r="C68" s="46" t="s">
        <v>568</v>
      </c>
      <c r="D68" s="46"/>
      <c r="E68" s="42"/>
      <c r="F68" s="41" t="s">
        <v>260</v>
      </c>
      <c r="G68" s="40" t="s">
        <v>261</v>
      </c>
      <c r="H68" s="40" t="s">
        <v>801</v>
      </c>
      <c r="I68" s="41" t="s">
        <v>802</v>
      </c>
    </row>
    <row r="69" spans="1:9" ht="18" customHeight="1">
      <c r="A69" s="39" t="s">
        <v>369</v>
      </c>
      <c r="B69" s="45" t="s">
        <v>567</v>
      </c>
      <c r="C69" s="46" t="s">
        <v>568</v>
      </c>
      <c r="D69" s="46"/>
      <c r="E69" s="42"/>
      <c r="F69" s="41"/>
      <c r="G69" s="40" t="s">
        <v>261</v>
      </c>
      <c r="H69" s="40" t="s">
        <v>803</v>
      </c>
      <c r="I69" s="41" t="s">
        <v>804</v>
      </c>
    </row>
    <row r="70" spans="1:9" ht="18" customHeight="1">
      <c r="A70" s="39" t="s">
        <v>369</v>
      </c>
      <c r="B70" s="45" t="s">
        <v>567</v>
      </c>
      <c r="C70" s="46" t="s">
        <v>568</v>
      </c>
      <c r="D70" s="46"/>
      <c r="E70" s="42"/>
      <c r="F70" s="41"/>
      <c r="G70" s="40" t="s">
        <v>261</v>
      </c>
      <c r="H70" s="40" t="s">
        <v>805</v>
      </c>
      <c r="I70" s="41" t="s">
        <v>806</v>
      </c>
    </row>
    <row r="71" spans="1:9" ht="18" customHeight="1">
      <c r="A71" s="39" t="s">
        <v>369</v>
      </c>
      <c r="B71" s="45" t="s">
        <v>567</v>
      </c>
      <c r="C71" s="46" t="s">
        <v>568</v>
      </c>
      <c r="D71" s="46"/>
      <c r="E71" s="42"/>
      <c r="F71" s="41"/>
      <c r="G71" s="40" t="s">
        <v>262</v>
      </c>
      <c r="H71" s="40" t="s">
        <v>807</v>
      </c>
      <c r="I71" s="41" t="s">
        <v>372</v>
      </c>
    </row>
    <row r="72" spans="1:9" ht="18" customHeight="1">
      <c r="A72" s="39" t="s">
        <v>369</v>
      </c>
      <c r="B72" s="45" t="s">
        <v>567</v>
      </c>
      <c r="C72" s="46" t="s">
        <v>568</v>
      </c>
      <c r="D72" s="46"/>
      <c r="E72" s="42"/>
      <c r="F72" s="41"/>
      <c r="G72" s="40" t="s">
        <v>262</v>
      </c>
      <c r="H72" s="40" t="s">
        <v>808</v>
      </c>
      <c r="I72" s="41" t="s">
        <v>372</v>
      </c>
    </row>
    <row r="73" spans="1:9" ht="18" customHeight="1">
      <c r="A73" s="39" t="s">
        <v>369</v>
      </c>
      <c r="B73" s="45" t="s">
        <v>567</v>
      </c>
      <c r="C73" s="46" t="s">
        <v>568</v>
      </c>
      <c r="D73" s="46"/>
      <c r="E73" s="42"/>
      <c r="F73" s="41" t="s">
        <v>266</v>
      </c>
      <c r="G73" s="40" t="s">
        <v>371</v>
      </c>
      <c r="H73" s="40" t="s">
        <v>809</v>
      </c>
      <c r="I73" s="41" t="s">
        <v>372</v>
      </c>
    </row>
    <row r="74" spans="1:9" ht="18" customHeight="1">
      <c r="A74" s="39" t="s">
        <v>369</v>
      </c>
      <c r="B74" s="45" t="s">
        <v>567</v>
      </c>
      <c r="C74" s="46" t="s">
        <v>568</v>
      </c>
      <c r="D74" s="46"/>
      <c r="E74" s="42"/>
      <c r="F74" s="41"/>
      <c r="G74" s="40" t="s">
        <v>371</v>
      </c>
      <c r="H74" s="40" t="s">
        <v>810</v>
      </c>
      <c r="I74" s="41" t="s">
        <v>372</v>
      </c>
    </row>
    <row r="75" spans="1:9" ht="18" customHeight="1">
      <c r="A75" s="39" t="s">
        <v>369</v>
      </c>
      <c r="B75" s="45" t="s">
        <v>567</v>
      </c>
      <c r="C75" s="46" t="s">
        <v>568</v>
      </c>
      <c r="D75" s="46"/>
      <c r="E75" s="42" t="s">
        <v>811</v>
      </c>
      <c r="F75" s="41" t="s">
        <v>370</v>
      </c>
      <c r="G75" s="40" t="s">
        <v>370</v>
      </c>
      <c r="H75" s="40" t="s">
        <v>812</v>
      </c>
      <c r="I75" s="41"/>
    </row>
    <row r="76" spans="1:9" ht="18" customHeight="1">
      <c r="A76" s="39" t="s">
        <v>369</v>
      </c>
      <c r="B76" s="45" t="s">
        <v>567</v>
      </c>
      <c r="C76" s="46" t="s">
        <v>568</v>
      </c>
      <c r="D76" s="46"/>
      <c r="E76" s="42"/>
      <c r="F76" s="41" t="s">
        <v>260</v>
      </c>
      <c r="G76" s="40" t="s">
        <v>261</v>
      </c>
      <c r="H76" s="40" t="s">
        <v>813</v>
      </c>
      <c r="I76" s="41" t="s">
        <v>814</v>
      </c>
    </row>
    <row r="77" spans="1:9" ht="18" customHeight="1">
      <c r="A77" s="39" t="s">
        <v>369</v>
      </c>
      <c r="B77" s="45" t="s">
        <v>567</v>
      </c>
      <c r="C77" s="46" t="s">
        <v>568</v>
      </c>
      <c r="D77" s="46"/>
      <c r="E77" s="42"/>
      <c r="F77" s="41"/>
      <c r="G77" s="40" t="s">
        <v>261</v>
      </c>
      <c r="H77" s="40" t="s">
        <v>815</v>
      </c>
      <c r="I77" s="41" t="s">
        <v>794</v>
      </c>
    </row>
    <row r="78" spans="1:9" ht="18" customHeight="1">
      <c r="A78" s="39" t="s">
        <v>369</v>
      </c>
      <c r="B78" s="45" t="s">
        <v>567</v>
      </c>
      <c r="C78" s="46" t="s">
        <v>568</v>
      </c>
      <c r="D78" s="46"/>
      <c r="E78" s="42"/>
      <c r="F78" s="41"/>
      <c r="G78" s="40" t="s">
        <v>262</v>
      </c>
      <c r="H78" s="40" t="s">
        <v>816</v>
      </c>
      <c r="I78" s="41" t="s">
        <v>372</v>
      </c>
    </row>
    <row r="79" spans="1:9" ht="18" customHeight="1">
      <c r="A79" s="39" t="s">
        <v>369</v>
      </c>
      <c r="B79" s="45" t="s">
        <v>567</v>
      </c>
      <c r="C79" s="46" t="s">
        <v>568</v>
      </c>
      <c r="D79" s="46"/>
      <c r="E79" s="42"/>
      <c r="F79" s="41"/>
      <c r="G79" s="40" t="s">
        <v>262</v>
      </c>
      <c r="H79" s="40" t="s">
        <v>817</v>
      </c>
      <c r="I79" s="41" t="s">
        <v>372</v>
      </c>
    </row>
    <row r="80" spans="1:9" ht="18" customHeight="1">
      <c r="A80" s="39" t="s">
        <v>369</v>
      </c>
      <c r="B80" s="45" t="s">
        <v>567</v>
      </c>
      <c r="C80" s="46" t="s">
        <v>568</v>
      </c>
      <c r="D80" s="46"/>
      <c r="E80" s="42"/>
      <c r="F80" s="41" t="s">
        <v>266</v>
      </c>
      <c r="G80" s="40" t="s">
        <v>371</v>
      </c>
      <c r="H80" s="40" t="s">
        <v>818</v>
      </c>
      <c r="I80" s="41" t="s">
        <v>372</v>
      </c>
    </row>
    <row r="81" spans="1:9" ht="18" customHeight="1">
      <c r="A81" s="39" t="s">
        <v>369</v>
      </c>
      <c r="B81" s="45" t="s">
        <v>567</v>
      </c>
      <c r="C81" s="46" t="s">
        <v>568</v>
      </c>
      <c r="D81" s="46"/>
      <c r="E81" s="42"/>
      <c r="F81" s="41"/>
      <c r="G81" s="40" t="s">
        <v>371</v>
      </c>
      <c r="H81" s="40" t="s">
        <v>819</v>
      </c>
      <c r="I81" s="41" t="s">
        <v>372</v>
      </c>
    </row>
    <row r="82" spans="1:9" ht="18" customHeight="1">
      <c r="A82" s="39" t="s">
        <v>369</v>
      </c>
      <c r="B82" s="45" t="s">
        <v>567</v>
      </c>
      <c r="C82" s="46" t="s">
        <v>568</v>
      </c>
      <c r="D82" s="46"/>
      <c r="E82" s="42" t="s">
        <v>820</v>
      </c>
      <c r="F82" s="41" t="s">
        <v>370</v>
      </c>
      <c r="G82" s="40" t="s">
        <v>370</v>
      </c>
      <c r="H82" s="40" t="s">
        <v>821</v>
      </c>
      <c r="I82" s="41"/>
    </row>
    <row r="83" spans="1:9" ht="18" customHeight="1">
      <c r="A83" s="39" t="s">
        <v>369</v>
      </c>
      <c r="B83" s="45" t="s">
        <v>567</v>
      </c>
      <c r="C83" s="46" t="s">
        <v>568</v>
      </c>
      <c r="D83" s="46"/>
      <c r="E83" s="42"/>
      <c r="F83" s="41" t="s">
        <v>260</v>
      </c>
      <c r="G83" s="40" t="s">
        <v>261</v>
      </c>
      <c r="H83" s="40" t="s">
        <v>822</v>
      </c>
      <c r="I83" s="41" t="s">
        <v>823</v>
      </c>
    </row>
    <row r="84" spans="1:9" ht="18" customHeight="1">
      <c r="A84" s="39" t="s">
        <v>369</v>
      </c>
      <c r="B84" s="45" t="s">
        <v>567</v>
      </c>
      <c r="C84" s="46" t="s">
        <v>568</v>
      </c>
      <c r="D84" s="46"/>
      <c r="E84" s="42"/>
      <c r="F84" s="41"/>
      <c r="G84" s="40" t="s">
        <v>261</v>
      </c>
      <c r="H84" s="40" t="s">
        <v>824</v>
      </c>
      <c r="I84" s="41" t="s">
        <v>825</v>
      </c>
    </row>
    <row r="85" spans="1:9" ht="18" customHeight="1">
      <c r="A85" s="39" t="s">
        <v>369</v>
      </c>
      <c r="B85" s="45" t="s">
        <v>567</v>
      </c>
      <c r="C85" s="46" t="s">
        <v>568</v>
      </c>
      <c r="D85" s="46"/>
      <c r="E85" s="42"/>
      <c r="F85" s="41"/>
      <c r="G85" s="40" t="s">
        <v>261</v>
      </c>
      <c r="H85" s="40" t="s">
        <v>826</v>
      </c>
      <c r="I85" s="41" t="s">
        <v>827</v>
      </c>
    </row>
    <row r="86" spans="1:9" ht="18" customHeight="1">
      <c r="A86" s="39" t="s">
        <v>369</v>
      </c>
      <c r="B86" s="45" t="s">
        <v>567</v>
      </c>
      <c r="C86" s="46" t="s">
        <v>568</v>
      </c>
      <c r="D86" s="46"/>
      <c r="E86" s="42"/>
      <c r="F86" s="41"/>
      <c r="G86" s="40" t="s">
        <v>262</v>
      </c>
      <c r="H86" s="40" t="s">
        <v>828</v>
      </c>
      <c r="I86" s="41" t="s">
        <v>372</v>
      </c>
    </row>
    <row r="87" spans="1:9" ht="18" customHeight="1">
      <c r="A87" s="39" t="s">
        <v>369</v>
      </c>
      <c r="B87" s="45" t="s">
        <v>567</v>
      </c>
      <c r="C87" s="46" t="s">
        <v>568</v>
      </c>
      <c r="D87" s="46"/>
      <c r="E87" s="42"/>
      <c r="F87" s="41"/>
      <c r="G87" s="40" t="s">
        <v>262</v>
      </c>
      <c r="H87" s="40" t="s">
        <v>829</v>
      </c>
      <c r="I87" s="41" t="s">
        <v>372</v>
      </c>
    </row>
    <row r="88" spans="1:9" ht="18" customHeight="1">
      <c r="A88" s="39" t="s">
        <v>369</v>
      </c>
      <c r="B88" s="45" t="s">
        <v>567</v>
      </c>
      <c r="C88" s="46" t="s">
        <v>568</v>
      </c>
      <c r="D88" s="46"/>
      <c r="E88" s="42"/>
      <c r="F88" s="41" t="s">
        <v>266</v>
      </c>
      <c r="G88" s="40" t="s">
        <v>371</v>
      </c>
      <c r="H88" s="40" t="s">
        <v>830</v>
      </c>
      <c r="I88" s="41" t="s">
        <v>372</v>
      </c>
    </row>
    <row r="89" spans="1:9" ht="18" customHeight="1">
      <c r="A89" s="39" t="s">
        <v>369</v>
      </c>
      <c r="B89" s="45" t="s">
        <v>567</v>
      </c>
      <c r="C89" s="46" t="s">
        <v>568</v>
      </c>
      <c r="D89" s="46"/>
      <c r="E89" s="42"/>
      <c r="F89" s="41"/>
      <c r="G89" s="40" t="s">
        <v>371</v>
      </c>
      <c r="H89" s="40" t="s">
        <v>831</v>
      </c>
      <c r="I89" s="41" t="s">
        <v>372</v>
      </c>
    </row>
    <row r="90" spans="1:9" ht="18" customHeight="1">
      <c r="A90" s="39" t="s">
        <v>369</v>
      </c>
      <c r="B90" s="45" t="s">
        <v>567</v>
      </c>
      <c r="C90" s="46" t="s">
        <v>568</v>
      </c>
      <c r="D90" s="46"/>
      <c r="E90" s="42" t="s">
        <v>832</v>
      </c>
      <c r="F90" s="41" t="s">
        <v>370</v>
      </c>
      <c r="G90" s="40" t="s">
        <v>370</v>
      </c>
      <c r="H90" s="40" t="s">
        <v>833</v>
      </c>
      <c r="I90" s="41"/>
    </row>
    <row r="91" spans="1:9" ht="18" customHeight="1">
      <c r="A91" s="39" t="s">
        <v>369</v>
      </c>
      <c r="B91" s="45" t="s">
        <v>567</v>
      </c>
      <c r="C91" s="46" t="s">
        <v>568</v>
      </c>
      <c r="D91" s="46"/>
      <c r="E91" s="42"/>
      <c r="F91" s="41" t="s">
        <v>260</v>
      </c>
      <c r="G91" s="40" t="s">
        <v>261</v>
      </c>
      <c r="H91" s="40" t="s">
        <v>834</v>
      </c>
      <c r="I91" s="41" t="s">
        <v>835</v>
      </c>
    </row>
    <row r="92" spans="1:9" ht="18" customHeight="1">
      <c r="A92" s="39" t="s">
        <v>369</v>
      </c>
      <c r="B92" s="45" t="s">
        <v>567</v>
      </c>
      <c r="C92" s="46" t="s">
        <v>568</v>
      </c>
      <c r="D92" s="46"/>
      <c r="E92" s="42"/>
      <c r="F92" s="41"/>
      <c r="G92" s="40" t="s">
        <v>261</v>
      </c>
      <c r="H92" s="40" t="s">
        <v>836</v>
      </c>
      <c r="I92" s="41" t="s">
        <v>725</v>
      </c>
    </row>
    <row r="93" spans="1:9" ht="18" customHeight="1">
      <c r="A93" s="39" t="s">
        <v>369</v>
      </c>
      <c r="B93" s="45" t="s">
        <v>567</v>
      </c>
      <c r="C93" s="46" t="s">
        <v>568</v>
      </c>
      <c r="D93" s="46"/>
      <c r="E93" s="42"/>
      <c r="F93" s="41"/>
      <c r="G93" s="40" t="s">
        <v>261</v>
      </c>
      <c r="H93" s="40" t="s">
        <v>837</v>
      </c>
      <c r="I93" s="41" t="s">
        <v>725</v>
      </c>
    </row>
    <row r="94" spans="1:9" ht="18" customHeight="1">
      <c r="A94" s="39" t="s">
        <v>369</v>
      </c>
      <c r="B94" s="45" t="s">
        <v>567</v>
      </c>
      <c r="C94" s="46" t="s">
        <v>568</v>
      </c>
      <c r="D94" s="46"/>
      <c r="E94" s="42"/>
      <c r="F94" s="41"/>
      <c r="G94" s="40" t="s">
        <v>262</v>
      </c>
      <c r="H94" s="40" t="s">
        <v>838</v>
      </c>
      <c r="I94" s="41" t="s">
        <v>372</v>
      </c>
    </row>
    <row r="95" spans="1:9" ht="18" customHeight="1">
      <c r="A95" s="39" t="s">
        <v>369</v>
      </c>
      <c r="B95" s="45" t="s">
        <v>567</v>
      </c>
      <c r="C95" s="46" t="s">
        <v>568</v>
      </c>
      <c r="D95" s="46"/>
      <c r="E95" s="42"/>
      <c r="F95" s="41"/>
      <c r="G95" s="40" t="s">
        <v>262</v>
      </c>
      <c r="H95" s="40" t="s">
        <v>839</v>
      </c>
      <c r="I95" s="41" t="s">
        <v>372</v>
      </c>
    </row>
    <row r="96" spans="1:9" ht="18" customHeight="1">
      <c r="A96" s="39" t="s">
        <v>369</v>
      </c>
      <c r="B96" s="45" t="s">
        <v>567</v>
      </c>
      <c r="C96" s="46" t="s">
        <v>568</v>
      </c>
      <c r="D96" s="46"/>
      <c r="E96" s="42"/>
      <c r="F96" s="41" t="s">
        <v>266</v>
      </c>
      <c r="G96" s="40" t="s">
        <v>371</v>
      </c>
      <c r="H96" s="40" t="s">
        <v>840</v>
      </c>
      <c r="I96" s="41" t="s">
        <v>372</v>
      </c>
    </row>
    <row r="97" spans="1:9" ht="18" customHeight="1">
      <c r="A97" s="39" t="s">
        <v>369</v>
      </c>
      <c r="B97" s="45" t="s">
        <v>567</v>
      </c>
      <c r="C97" s="46" t="s">
        <v>568</v>
      </c>
      <c r="D97" s="46"/>
      <c r="E97" s="42"/>
      <c r="F97" s="41" t="s">
        <v>272</v>
      </c>
      <c r="G97" s="40" t="s">
        <v>272</v>
      </c>
      <c r="H97" s="40" t="s">
        <v>841</v>
      </c>
      <c r="I97" s="41" t="s">
        <v>372</v>
      </c>
    </row>
    <row r="98" spans="1:9" ht="18" customHeight="1">
      <c r="A98" s="39" t="s">
        <v>369</v>
      </c>
      <c r="B98" s="45" t="s">
        <v>567</v>
      </c>
      <c r="C98" s="46" t="s">
        <v>568</v>
      </c>
      <c r="D98" s="46"/>
      <c r="E98" s="42" t="s">
        <v>842</v>
      </c>
      <c r="F98" s="41" t="s">
        <v>370</v>
      </c>
      <c r="G98" s="40" t="s">
        <v>370</v>
      </c>
      <c r="H98" s="40" t="s">
        <v>843</v>
      </c>
      <c r="I98" s="41"/>
    </row>
    <row r="99" spans="1:9" ht="18" customHeight="1">
      <c r="A99" s="39" t="s">
        <v>369</v>
      </c>
      <c r="B99" s="45" t="s">
        <v>567</v>
      </c>
      <c r="C99" s="46" t="s">
        <v>568</v>
      </c>
      <c r="D99" s="46"/>
      <c r="E99" s="42"/>
      <c r="F99" s="41" t="s">
        <v>260</v>
      </c>
      <c r="G99" s="40" t="s">
        <v>261</v>
      </c>
      <c r="H99" s="40" t="s">
        <v>844</v>
      </c>
      <c r="I99" s="41" t="s">
        <v>845</v>
      </c>
    </row>
    <row r="100" spans="1:9" ht="18" customHeight="1">
      <c r="A100" s="39" t="s">
        <v>369</v>
      </c>
      <c r="B100" s="45" t="s">
        <v>567</v>
      </c>
      <c r="C100" s="46" t="s">
        <v>568</v>
      </c>
      <c r="D100" s="46"/>
      <c r="E100" s="42"/>
      <c r="F100" s="41"/>
      <c r="G100" s="40" t="s">
        <v>261</v>
      </c>
      <c r="H100" s="40" t="s">
        <v>846</v>
      </c>
      <c r="I100" s="41" t="s">
        <v>847</v>
      </c>
    </row>
    <row r="101" spans="1:9" ht="18" customHeight="1">
      <c r="A101" s="39" t="s">
        <v>369</v>
      </c>
      <c r="B101" s="45" t="s">
        <v>567</v>
      </c>
      <c r="C101" s="46" t="s">
        <v>568</v>
      </c>
      <c r="D101" s="46"/>
      <c r="E101" s="42"/>
      <c r="F101" s="41"/>
      <c r="G101" s="40" t="s">
        <v>261</v>
      </c>
      <c r="H101" s="40"/>
      <c r="I101" s="41"/>
    </row>
    <row r="102" spans="1:9" ht="18" customHeight="1">
      <c r="A102" s="39" t="s">
        <v>369</v>
      </c>
      <c r="B102" s="45" t="s">
        <v>567</v>
      </c>
      <c r="C102" s="46" t="s">
        <v>568</v>
      </c>
      <c r="D102" s="46"/>
      <c r="E102" s="42"/>
      <c r="F102" s="41"/>
      <c r="G102" s="40" t="s">
        <v>262</v>
      </c>
      <c r="H102" s="40" t="s">
        <v>848</v>
      </c>
      <c r="I102" s="41" t="s">
        <v>372</v>
      </c>
    </row>
    <row r="103" spans="1:9" ht="18" customHeight="1">
      <c r="A103" s="39" t="s">
        <v>369</v>
      </c>
      <c r="B103" s="45" t="s">
        <v>567</v>
      </c>
      <c r="C103" s="46" t="s">
        <v>568</v>
      </c>
      <c r="D103" s="46"/>
      <c r="E103" s="42"/>
      <c r="F103" s="41"/>
      <c r="G103" s="40" t="s">
        <v>262</v>
      </c>
      <c r="H103" s="40" t="s">
        <v>849</v>
      </c>
      <c r="I103" s="41" t="s">
        <v>372</v>
      </c>
    </row>
    <row r="104" spans="1:9" ht="18" customHeight="1">
      <c r="A104" s="39" t="s">
        <v>369</v>
      </c>
      <c r="B104" s="45" t="s">
        <v>567</v>
      </c>
      <c r="C104" s="46" t="s">
        <v>568</v>
      </c>
      <c r="D104" s="46"/>
      <c r="E104" s="42"/>
      <c r="F104" s="41" t="s">
        <v>266</v>
      </c>
      <c r="G104" s="40" t="s">
        <v>371</v>
      </c>
      <c r="H104" s="40" t="s">
        <v>850</v>
      </c>
      <c r="I104" s="41" t="s">
        <v>372</v>
      </c>
    </row>
    <row r="105" spans="1:9" ht="18" customHeight="1">
      <c r="A105" s="39" t="s">
        <v>369</v>
      </c>
      <c r="B105" s="45" t="s">
        <v>567</v>
      </c>
      <c r="C105" s="46" t="s">
        <v>568</v>
      </c>
      <c r="D105" s="46"/>
      <c r="E105" s="42"/>
      <c r="F105" s="41"/>
      <c r="G105" s="40" t="s">
        <v>371</v>
      </c>
      <c r="H105" s="40" t="s">
        <v>851</v>
      </c>
      <c r="I105" s="41" t="s">
        <v>372</v>
      </c>
    </row>
    <row r="106" spans="1:9" ht="18" customHeight="1">
      <c r="A106" s="39" t="s">
        <v>369</v>
      </c>
      <c r="B106" s="45" t="s">
        <v>567</v>
      </c>
      <c r="C106" s="46" t="s">
        <v>568</v>
      </c>
      <c r="D106" s="46"/>
      <c r="E106" s="42" t="s">
        <v>852</v>
      </c>
      <c r="F106" s="41" t="s">
        <v>370</v>
      </c>
      <c r="G106" s="40" t="s">
        <v>370</v>
      </c>
      <c r="H106" s="40" t="s">
        <v>853</v>
      </c>
      <c r="I106" s="41"/>
    </row>
    <row r="107" spans="1:9" ht="18" customHeight="1">
      <c r="A107" s="39" t="s">
        <v>369</v>
      </c>
      <c r="B107" s="45" t="s">
        <v>567</v>
      </c>
      <c r="C107" s="46" t="s">
        <v>568</v>
      </c>
      <c r="D107" s="46"/>
      <c r="E107" s="42"/>
      <c r="F107" s="41" t="s">
        <v>260</v>
      </c>
      <c r="G107" s="40" t="s">
        <v>261</v>
      </c>
      <c r="H107" s="40" t="s">
        <v>854</v>
      </c>
      <c r="I107" s="41" t="s">
        <v>855</v>
      </c>
    </row>
    <row r="108" spans="1:9" ht="18" customHeight="1">
      <c r="A108" s="39" t="s">
        <v>369</v>
      </c>
      <c r="B108" s="45" t="s">
        <v>567</v>
      </c>
      <c r="C108" s="46" t="s">
        <v>568</v>
      </c>
      <c r="D108" s="46"/>
      <c r="E108" s="42"/>
      <c r="F108" s="41"/>
      <c r="G108" s="40" t="s">
        <v>261</v>
      </c>
      <c r="H108" s="40" t="s">
        <v>856</v>
      </c>
      <c r="I108" s="41" t="s">
        <v>735</v>
      </c>
    </row>
    <row r="109" spans="1:9" ht="18" customHeight="1">
      <c r="A109" s="39" t="s">
        <v>369</v>
      </c>
      <c r="B109" s="45" t="s">
        <v>567</v>
      </c>
      <c r="C109" s="46" t="s">
        <v>568</v>
      </c>
      <c r="D109" s="46"/>
      <c r="E109" s="42"/>
      <c r="F109" s="41"/>
      <c r="G109" s="40" t="s">
        <v>262</v>
      </c>
      <c r="H109" s="40" t="s">
        <v>857</v>
      </c>
      <c r="I109" s="41" t="s">
        <v>372</v>
      </c>
    </row>
    <row r="110" spans="1:9" ht="18" customHeight="1">
      <c r="A110" s="39" t="s">
        <v>369</v>
      </c>
      <c r="B110" s="45" t="s">
        <v>567</v>
      </c>
      <c r="C110" s="46" t="s">
        <v>568</v>
      </c>
      <c r="D110" s="46"/>
      <c r="E110" s="42"/>
      <c r="F110" s="41"/>
      <c r="G110" s="40" t="s">
        <v>262</v>
      </c>
      <c r="H110" s="40" t="s">
        <v>858</v>
      </c>
      <c r="I110" s="41" t="s">
        <v>372</v>
      </c>
    </row>
    <row r="111" spans="1:9" ht="18" customHeight="1">
      <c r="A111" s="39" t="s">
        <v>369</v>
      </c>
      <c r="B111" s="45" t="s">
        <v>567</v>
      </c>
      <c r="C111" s="46" t="s">
        <v>568</v>
      </c>
      <c r="D111" s="46"/>
      <c r="E111" s="42"/>
      <c r="F111" s="41"/>
      <c r="G111" s="40" t="s">
        <v>263</v>
      </c>
      <c r="H111" s="40" t="s">
        <v>784</v>
      </c>
      <c r="I111" s="41" t="s">
        <v>372</v>
      </c>
    </row>
    <row r="112" spans="1:9" ht="18" customHeight="1">
      <c r="A112" s="39" t="s">
        <v>369</v>
      </c>
      <c r="B112" s="45" t="s">
        <v>567</v>
      </c>
      <c r="C112" s="46" t="s">
        <v>568</v>
      </c>
      <c r="D112" s="46"/>
      <c r="E112" s="42"/>
      <c r="F112" s="41" t="s">
        <v>266</v>
      </c>
      <c r="G112" s="40" t="s">
        <v>371</v>
      </c>
      <c r="H112" s="40" t="s">
        <v>859</v>
      </c>
      <c r="I112" s="41" t="s">
        <v>372</v>
      </c>
    </row>
    <row r="113" spans="1:9" ht="18" customHeight="1">
      <c r="A113" s="39" t="s">
        <v>369</v>
      </c>
      <c r="B113" s="45" t="s">
        <v>567</v>
      </c>
      <c r="C113" s="46" t="s">
        <v>568</v>
      </c>
      <c r="D113" s="46"/>
      <c r="E113" s="42"/>
      <c r="F113" s="41"/>
      <c r="G113" s="40" t="s">
        <v>371</v>
      </c>
      <c r="H113" s="40" t="s">
        <v>860</v>
      </c>
      <c r="I113" s="41" t="s">
        <v>372</v>
      </c>
    </row>
    <row r="114" spans="1:9" ht="18" customHeight="1">
      <c r="A114" s="39" t="s">
        <v>369</v>
      </c>
      <c r="B114" s="45" t="s">
        <v>567</v>
      </c>
      <c r="C114" s="46" t="s">
        <v>568</v>
      </c>
      <c r="D114" s="46"/>
      <c r="E114" s="42" t="s">
        <v>861</v>
      </c>
      <c r="F114" s="41" t="s">
        <v>370</v>
      </c>
      <c r="G114" s="40" t="s">
        <v>370</v>
      </c>
      <c r="H114" s="40" t="s">
        <v>862</v>
      </c>
      <c r="I114" s="41"/>
    </row>
    <row r="115" spans="1:9" ht="18" customHeight="1">
      <c r="A115" s="39" t="s">
        <v>369</v>
      </c>
      <c r="B115" s="45" t="s">
        <v>567</v>
      </c>
      <c r="C115" s="46" t="s">
        <v>568</v>
      </c>
      <c r="D115" s="46"/>
      <c r="E115" s="42"/>
      <c r="F115" s="41" t="s">
        <v>260</v>
      </c>
      <c r="G115" s="40" t="s">
        <v>261</v>
      </c>
      <c r="H115" s="40" t="s">
        <v>863</v>
      </c>
      <c r="I115" s="41" t="s">
        <v>429</v>
      </c>
    </row>
    <row r="116" spans="1:9" ht="18" customHeight="1">
      <c r="A116" s="39" t="s">
        <v>369</v>
      </c>
      <c r="B116" s="45" t="s">
        <v>567</v>
      </c>
      <c r="C116" s="46" t="s">
        <v>568</v>
      </c>
      <c r="D116" s="46"/>
      <c r="E116" s="42"/>
      <c r="F116" s="41"/>
      <c r="G116" s="40" t="s">
        <v>261</v>
      </c>
      <c r="H116" s="40" t="s">
        <v>864</v>
      </c>
      <c r="I116" s="41" t="s">
        <v>429</v>
      </c>
    </row>
    <row r="117" spans="1:9" ht="18" customHeight="1">
      <c r="A117" s="39" t="s">
        <v>369</v>
      </c>
      <c r="B117" s="45" t="s">
        <v>567</v>
      </c>
      <c r="C117" s="46" t="s">
        <v>568</v>
      </c>
      <c r="D117" s="46"/>
      <c r="E117" s="42"/>
      <c r="F117" s="41"/>
      <c r="G117" s="40" t="s">
        <v>261</v>
      </c>
      <c r="H117" s="40" t="s">
        <v>865</v>
      </c>
      <c r="I117" s="41" t="s">
        <v>794</v>
      </c>
    </row>
    <row r="118" spans="1:9" ht="18" customHeight="1">
      <c r="A118" s="39" t="s">
        <v>369</v>
      </c>
      <c r="B118" s="45" t="s">
        <v>567</v>
      </c>
      <c r="C118" s="46" t="s">
        <v>568</v>
      </c>
      <c r="D118" s="46"/>
      <c r="E118" s="42"/>
      <c r="F118" s="41"/>
      <c r="G118" s="40" t="s">
        <v>261</v>
      </c>
      <c r="H118" s="40" t="s">
        <v>866</v>
      </c>
      <c r="I118" s="41" t="s">
        <v>757</v>
      </c>
    </row>
    <row r="119" spans="1:9" ht="18" customHeight="1">
      <c r="A119" s="39" t="s">
        <v>369</v>
      </c>
      <c r="B119" s="45" t="s">
        <v>567</v>
      </c>
      <c r="C119" s="46" t="s">
        <v>568</v>
      </c>
      <c r="D119" s="46"/>
      <c r="E119" s="42"/>
      <c r="F119" s="41"/>
      <c r="G119" s="40" t="s">
        <v>262</v>
      </c>
      <c r="H119" s="40" t="s">
        <v>867</v>
      </c>
      <c r="I119" s="41" t="s">
        <v>372</v>
      </c>
    </row>
    <row r="120" spans="1:9" ht="18" customHeight="1">
      <c r="A120" s="39" t="s">
        <v>369</v>
      </c>
      <c r="B120" s="45" t="s">
        <v>567</v>
      </c>
      <c r="C120" s="46" t="s">
        <v>568</v>
      </c>
      <c r="D120" s="46"/>
      <c r="E120" s="42"/>
      <c r="F120" s="41"/>
      <c r="G120" s="40" t="s">
        <v>262</v>
      </c>
      <c r="H120" s="40" t="s">
        <v>868</v>
      </c>
      <c r="I120" s="41" t="s">
        <v>372</v>
      </c>
    </row>
    <row r="121" spans="1:9" ht="18" customHeight="1">
      <c r="A121" s="39" t="s">
        <v>369</v>
      </c>
      <c r="B121" s="45" t="s">
        <v>567</v>
      </c>
      <c r="C121" s="46" t="s">
        <v>568</v>
      </c>
      <c r="D121" s="46"/>
      <c r="E121" s="42"/>
      <c r="F121" s="41"/>
      <c r="G121" s="40" t="s">
        <v>263</v>
      </c>
      <c r="H121" s="40" t="s">
        <v>869</v>
      </c>
      <c r="I121" s="41" t="s">
        <v>372</v>
      </c>
    </row>
    <row r="122" spans="1:9" ht="18" customHeight="1">
      <c r="A122" s="39" t="s">
        <v>369</v>
      </c>
      <c r="B122" s="45" t="s">
        <v>567</v>
      </c>
      <c r="C122" s="46" t="s">
        <v>568</v>
      </c>
      <c r="D122" s="46"/>
      <c r="E122" s="42"/>
      <c r="F122" s="41" t="s">
        <v>266</v>
      </c>
      <c r="G122" s="40" t="s">
        <v>371</v>
      </c>
      <c r="H122" s="40" t="s">
        <v>870</v>
      </c>
      <c r="I122" s="41" t="s">
        <v>372</v>
      </c>
    </row>
    <row r="123" spans="1:9" ht="18" customHeight="1">
      <c r="A123" s="39" t="s">
        <v>369</v>
      </c>
      <c r="B123" s="45" t="s">
        <v>567</v>
      </c>
      <c r="C123" s="46" t="s">
        <v>568</v>
      </c>
      <c r="D123" s="46"/>
      <c r="E123" s="42"/>
      <c r="F123" s="41"/>
      <c r="G123" s="40" t="s">
        <v>371</v>
      </c>
      <c r="H123" s="40" t="s">
        <v>871</v>
      </c>
      <c r="I123" s="41" t="s">
        <v>372</v>
      </c>
    </row>
    <row r="124" spans="1:9" ht="18" customHeight="1">
      <c r="A124" s="39" t="s">
        <v>369</v>
      </c>
      <c r="B124" s="45" t="s">
        <v>567</v>
      </c>
      <c r="C124" s="46" t="s">
        <v>568</v>
      </c>
      <c r="D124" s="46"/>
      <c r="E124" s="42"/>
      <c r="F124" s="41"/>
      <c r="G124" s="40" t="s">
        <v>371</v>
      </c>
      <c r="H124" s="40" t="s">
        <v>872</v>
      </c>
      <c r="I124" s="41" t="s">
        <v>372</v>
      </c>
    </row>
    <row r="125" spans="1:9" ht="18" customHeight="1">
      <c r="A125" s="39" t="s">
        <v>369</v>
      </c>
      <c r="B125" s="45" t="s">
        <v>567</v>
      </c>
      <c r="C125" s="46" t="s">
        <v>568</v>
      </c>
      <c r="D125" s="46"/>
      <c r="E125" s="42"/>
      <c r="F125" s="41"/>
      <c r="G125" s="40" t="s">
        <v>371</v>
      </c>
      <c r="H125" s="40" t="s">
        <v>873</v>
      </c>
      <c r="I125" s="41" t="s">
        <v>372</v>
      </c>
    </row>
    <row r="126" spans="1:9" ht="18" customHeight="1">
      <c r="A126" s="39" t="s">
        <v>369</v>
      </c>
      <c r="B126" s="45" t="s">
        <v>567</v>
      </c>
      <c r="C126" s="46" t="s">
        <v>568</v>
      </c>
      <c r="D126" s="46"/>
      <c r="E126" s="42"/>
      <c r="F126" s="41" t="s">
        <v>272</v>
      </c>
      <c r="G126" s="40" t="s">
        <v>272</v>
      </c>
      <c r="H126" s="40" t="s">
        <v>874</v>
      </c>
      <c r="I126" s="41" t="s">
        <v>372</v>
      </c>
    </row>
    <row r="127" spans="1:9" ht="18" customHeight="1">
      <c r="A127" s="39" t="s">
        <v>369</v>
      </c>
      <c r="B127" s="45" t="s">
        <v>567</v>
      </c>
      <c r="C127" s="46" t="s">
        <v>568</v>
      </c>
      <c r="D127" s="46"/>
      <c r="E127" s="42" t="s">
        <v>875</v>
      </c>
      <c r="F127" s="41" t="s">
        <v>370</v>
      </c>
      <c r="G127" s="40" t="s">
        <v>370</v>
      </c>
      <c r="H127" s="40" t="s">
        <v>876</v>
      </c>
      <c r="I127" s="41"/>
    </row>
    <row r="128" spans="1:9" ht="18" customHeight="1">
      <c r="A128" s="39" t="s">
        <v>369</v>
      </c>
      <c r="B128" s="45" t="s">
        <v>567</v>
      </c>
      <c r="C128" s="46" t="s">
        <v>568</v>
      </c>
      <c r="D128" s="46"/>
      <c r="E128" s="42"/>
      <c r="F128" s="41" t="s">
        <v>260</v>
      </c>
      <c r="G128" s="40" t="s">
        <v>261</v>
      </c>
      <c r="H128" s="40" t="s">
        <v>877</v>
      </c>
      <c r="I128" s="41" t="s">
        <v>757</v>
      </c>
    </row>
    <row r="129" spans="1:9" ht="18" customHeight="1">
      <c r="A129" s="39" t="s">
        <v>369</v>
      </c>
      <c r="B129" s="45" t="s">
        <v>567</v>
      </c>
      <c r="C129" s="46" t="s">
        <v>568</v>
      </c>
      <c r="D129" s="46"/>
      <c r="E129" s="42"/>
      <c r="F129" s="41"/>
      <c r="G129" s="40" t="s">
        <v>261</v>
      </c>
      <c r="H129" s="40" t="s">
        <v>878</v>
      </c>
      <c r="I129" s="41" t="s">
        <v>767</v>
      </c>
    </row>
    <row r="130" spans="1:9" ht="18" customHeight="1">
      <c r="A130" s="39" t="s">
        <v>369</v>
      </c>
      <c r="B130" s="45" t="s">
        <v>567</v>
      </c>
      <c r="C130" s="46" t="s">
        <v>568</v>
      </c>
      <c r="D130" s="46"/>
      <c r="E130" s="42"/>
      <c r="F130" s="41"/>
      <c r="G130" s="40" t="s">
        <v>261</v>
      </c>
      <c r="H130" s="40" t="s">
        <v>879</v>
      </c>
      <c r="I130" s="41" t="s">
        <v>880</v>
      </c>
    </row>
    <row r="131" spans="1:9" ht="18" customHeight="1">
      <c r="A131" s="39" t="s">
        <v>369</v>
      </c>
      <c r="B131" s="45" t="s">
        <v>567</v>
      </c>
      <c r="C131" s="46" t="s">
        <v>568</v>
      </c>
      <c r="D131" s="46"/>
      <c r="E131" s="42"/>
      <c r="F131" s="41"/>
      <c r="G131" s="40" t="s">
        <v>262</v>
      </c>
      <c r="H131" s="40" t="s">
        <v>881</v>
      </c>
      <c r="I131" s="41" t="s">
        <v>372</v>
      </c>
    </row>
    <row r="132" spans="1:9" ht="18" customHeight="1">
      <c r="A132" s="39" t="s">
        <v>369</v>
      </c>
      <c r="B132" s="45" t="s">
        <v>567</v>
      </c>
      <c r="C132" s="46" t="s">
        <v>568</v>
      </c>
      <c r="D132" s="46"/>
      <c r="E132" s="42"/>
      <c r="F132" s="41"/>
      <c r="G132" s="40" t="s">
        <v>262</v>
      </c>
      <c r="H132" s="40" t="s">
        <v>882</v>
      </c>
      <c r="I132" s="41" t="s">
        <v>372</v>
      </c>
    </row>
    <row r="133" spans="1:9" ht="18" customHeight="1">
      <c r="A133" s="39" t="s">
        <v>369</v>
      </c>
      <c r="B133" s="45" t="s">
        <v>567</v>
      </c>
      <c r="C133" s="46" t="s">
        <v>568</v>
      </c>
      <c r="D133" s="46"/>
      <c r="E133" s="42"/>
      <c r="F133" s="41" t="s">
        <v>266</v>
      </c>
      <c r="G133" s="40" t="s">
        <v>371</v>
      </c>
      <c r="H133" s="40" t="s">
        <v>883</v>
      </c>
      <c r="I133" s="41" t="s">
        <v>372</v>
      </c>
    </row>
    <row r="134" spans="1:9" ht="18" customHeight="1">
      <c r="A134" s="39" t="s">
        <v>369</v>
      </c>
      <c r="B134" s="45" t="s">
        <v>567</v>
      </c>
      <c r="C134" s="46" t="s">
        <v>568</v>
      </c>
      <c r="D134" s="46"/>
      <c r="E134" s="42"/>
      <c r="F134" s="41"/>
      <c r="G134" s="40" t="s">
        <v>371</v>
      </c>
      <c r="H134" s="40" t="s">
        <v>884</v>
      </c>
      <c r="I134" s="41" t="s">
        <v>372</v>
      </c>
    </row>
    <row r="135" spans="1:9" ht="18" customHeight="1">
      <c r="A135" s="39" t="s">
        <v>369</v>
      </c>
      <c r="B135" s="45" t="s">
        <v>567</v>
      </c>
      <c r="C135" s="46" t="s">
        <v>568</v>
      </c>
      <c r="D135" s="46"/>
      <c r="E135" s="42" t="s">
        <v>885</v>
      </c>
      <c r="F135" s="41" t="s">
        <v>370</v>
      </c>
      <c r="G135" s="40" t="s">
        <v>370</v>
      </c>
      <c r="H135" s="40" t="s">
        <v>886</v>
      </c>
      <c r="I135" s="41" t="s">
        <v>713</v>
      </c>
    </row>
    <row r="136" spans="1:9" ht="18" customHeight="1">
      <c r="A136" s="39" t="s">
        <v>369</v>
      </c>
      <c r="B136" s="45" t="s">
        <v>567</v>
      </c>
      <c r="C136" s="46" t="s">
        <v>568</v>
      </c>
      <c r="D136" s="46"/>
      <c r="E136" s="42"/>
      <c r="F136" s="41" t="s">
        <v>260</v>
      </c>
      <c r="G136" s="40" t="s">
        <v>261</v>
      </c>
      <c r="H136" s="40" t="s">
        <v>887</v>
      </c>
      <c r="I136" s="41" t="s">
        <v>888</v>
      </c>
    </row>
    <row r="137" spans="1:9" ht="18" customHeight="1">
      <c r="A137" s="39" t="s">
        <v>369</v>
      </c>
      <c r="B137" s="45" t="s">
        <v>567</v>
      </c>
      <c r="C137" s="46" t="s">
        <v>568</v>
      </c>
      <c r="D137" s="46"/>
      <c r="E137" s="42"/>
      <c r="F137" s="41"/>
      <c r="G137" s="40" t="s">
        <v>261</v>
      </c>
      <c r="H137" s="40" t="s">
        <v>889</v>
      </c>
      <c r="I137" s="41" t="s">
        <v>890</v>
      </c>
    </row>
    <row r="138" spans="1:9" ht="18" customHeight="1">
      <c r="A138" s="39" t="s">
        <v>369</v>
      </c>
      <c r="B138" s="45" t="s">
        <v>567</v>
      </c>
      <c r="C138" s="46" t="s">
        <v>568</v>
      </c>
      <c r="D138" s="46"/>
      <c r="E138" s="42"/>
      <c r="F138" s="41"/>
      <c r="G138" s="40" t="s">
        <v>261</v>
      </c>
      <c r="H138" s="40" t="s">
        <v>891</v>
      </c>
      <c r="I138" s="41" t="s">
        <v>890</v>
      </c>
    </row>
    <row r="139" spans="1:9" ht="18" customHeight="1">
      <c r="A139" s="39" t="s">
        <v>369</v>
      </c>
      <c r="B139" s="45" t="s">
        <v>567</v>
      </c>
      <c r="C139" s="46" t="s">
        <v>568</v>
      </c>
      <c r="D139" s="46"/>
      <c r="E139" s="42"/>
      <c r="F139" s="41"/>
      <c r="G139" s="40" t="s">
        <v>262</v>
      </c>
      <c r="H139" s="40" t="s">
        <v>892</v>
      </c>
      <c r="I139" s="41" t="s">
        <v>372</v>
      </c>
    </row>
    <row r="140" spans="1:9" ht="18" customHeight="1">
      <c r="A140" s="39" t="s">
        <v>369</v>
      </c>
      <c r="B140" s="45" t="s">
        <v>567</v>
      </c>
      <c r="C140" s="46" t="s">
        <v>568</v>
      </c>
      <c r="D140" s="46"/>
      <c r="E140" s="42"/>
      <c r="F140" s="41"/>
      <c r="G140" s="40" t="s">
        <v>262</v>
      </c>
      <c r="H140" s="40" t="s">
        <v>893</v>
      </c>
      <c r="I140" s="41" t="s">
        <v>372</v>
      </c>
    </row>
    <row r="141" spans="1:9" ht="18" customHeight="1">
      <c r="A141" s="39" t="s">
        <v>369</v>
      </c>
      <c r="B141" s="45" t="s">
        <v>567</v>
      </c>
      <c r="C141" s="46" t="s">
        <v>568</v>
      </c>
      <c r="D141" s="46"/>
      <c r="E141" s="42"/>
      <c r="F141" s="41" t="s">
        <v>266</v>
      </c>
      <c r="G141" s="40" t="s">
        <v>371</v>
      </c>
      <c r="H141" s="40" t="s">
        <v>894</v>
      </c>
      <c r="I141" s="41" t="s">
        <v>372</v>
      </c>
    </row>
    <row r="142" spans="1:9" ht="18" customHeight="1">
      <c r="A142" s="39" t="s">
        <v>369</v>
      </c>
      <c r="B142" s="45" t="s">
        <v>567</v>
      </c>
      <c r="C142" s="46" t="s">
        <v>568</v>
      </c>
      <c r="D142" s="46"/>
      <c r="E142" s="42"/>
      <c r="F142" s="41"/>
      <c r="G142" s="40" t="s">
        <v>371</v>
      </c>
      <c r="H142" s="40" t="s">
        <v>895</v>
      </c>
      <c r="I142" s="41" t="s">
        <v>372</v>
      </c>
    </row>
    <row r="143" spans="1:9" ht="18" customHeight="1">
      <c r="A143" s="39" t="s">
        <v>369</v>
      </c>
      <c r="B143" s="45" t="s">
        <v>567</v>
      </c>
      <c r="C143" s="46" t="s">
        <v>568</v>
      </c>
      <c r="D143" s="46"/>
      <c r="E143" s="42" t="s">
        <v>896</v>
      </c>
      <c r="F143" s="41" t="s">
        <v>370</v>
      </c>
      <c r="G143" s="40" t="s">
        <v>370</v>
      </c>
      <c r="H143" s="40" t="s">
        <v>897</v>
      </c>
      <c r="I143" s="41"/>
    </row>
    <row r="144" spans="1:9" ht="18" customHeight="1">
      <c r="A144" s="39" t="s">
        <v>369</v>
      </c>
      <c r="B144" s="45" t="s">
        <v>567</v>
      </c>
      <c r="C144" s="46" t="s">
        <v>568</v>
      </c>
      <c r="D144" s="46"/>
      <c r="E144" s="42"/>
      <c r="F144" s="41" t="s">
        <v>260</v>
      </c>
      <c r="G144" s="40" t="s">
        <v>261</v>
      </c>
      <c r="H144" s="40" t="s">
        <v>898</v>
      </c>
      <c r="I144" s="41" t="s">
        <v>899</v>
      </c>
    </row>
    <row r="145" spans="1:9" ht="18" customHeight="1">
      <c r="A145" s="39" t="s">
        <v>369</v>
      </c>
      <c r="B145" s="45" t="s">
        <v>567</v>
      </c>
      <c r="C145" s="46" t="s">
        <v>568</v>
      </c>
      <c r="D145" s="46"/>
      <c r="E145" s="42"/>
      <c r="F145" s="41"/>
      <c r="G145" s="40" t="s">
        <v>261</v>
      </c>
      <c r="H145" s="40" t="s">
        <v>900</v>
      </c>
      <c r="I145" s="41" t="s">
        <v>901</v>
      </c>
    </row>
    <row r="146" spans="1:9" ht="18" customHeight="1">
      <c r="A146" s="39" t="s">
        <v>369</v>
      </c>
      <c r="B146" s="45" t="s">
        <v>567</v>
      </c>
      <c r="C146" s="46" t="s">
        <v>568</v>
      </c>
      <c r="D146" s="46"/>
      <c r="E146" s="42"/>
      <c r="F146" s="41"/>
      <c r="G146" s="40" t="s">
        <v>262</v>
      </c>
      <c r="H146" s="40" t="s">
        <v>902</v>
      </c>
      <c r="I146" s="41" t="s">
        <v>372</v>
      </c>
    </row>
    <row r="147" spans="1:9" ht="18" customHeight="1">
      <c r="A147" s="39" t="s">
        <v>369</v>
      </c>
      <c r="B147" s="45" t="s">
        <v>567</v>
      </c>
      <c r="C147" s="46" t="s">
        <v>568</v>
      </c>
      <c r="D147" s="46"/>
      <c r="E147" s="42"/>
      <c r="F147" s="41"/>
      <c r="G147" s="40" t="s">
        <v>262</v>
      </c>
      <c r="H147" s="40" t="s">
        <v>903</v>
      </c>
      <c r="I147" s="41" t="s">
        <v>372</v>
      </c>
    </row>
    <row r="148" spans="1:9" ht="18" customHeight="1">
      <c r="A148" s="39" t="s">
        <v>369</v>
      </c>
      <c r="B148" s="45" t="s">
        <v>567</v>
      </c>
      <c r="C148" s="46" t="s">
        <v>568</v>
      </c>
      <c r="D148" s="46"/>
      <c r="E148" s="42"/>
      <c r="F148" s="41" t="s">
        <v>266</v>
      </c>
      <c r="G148" s="40" t="s">
        <v>371</v>
      </c>
      <c r="H148" s="40" t="s">
        <v>904</v>
      </c>
      <c r="I148" s="41" t="s">
        <v>372</v>
      </c>
    </row>
    <row r="149" spans="1:9" ht="18" customHeight="1">
      <c r="A149" s="39" t="s">
        <v>369</v>
      </c>
      <c r="B149" s="45" t="s">
        <v>567</v>
      </c>
      <c r="C149" s="46" t="s">
        <v>568</v>
      </c>
      <c r="D149" s="46"/>
      <c r="E149" s="42"/>
      <c r="F149" s="41"/>
      <c r="G149" s="40" t="s">
        <v>371</v>
      </c>
      <c r="H149" s="40" t="s">
        <v>905</v>
      </c>
      <c r="I149" s="41" t="s">
        <v>372</v>
      </c>
    </row>
    <row r="150" spans="1:9" ht="18" customHeight="1">
      <c r="A150" s="39" t="s">
        <v>369</v>
      </c>
      <c r="B150" s="45" t="s">
        <v>567</v>
      </c>
      <c r="C150" s="46" t="s">
        <v>568</v>
      </c>
      <c r="D150" s="46"/>
      <c r="E150" s="42" t="s">
        <v>906</v>
      </c>
      <c r="F150" s="41" t="s">
        <v>370</v>
      </c>
      <c r="G150" s="40" t="s">
        <v>370</v>
      </c>
      <c r="H150" s="40" t="s">
        <v>907</v>
      </c>
      <c r="I150" s="41"/>
    </row>
    <row r="151" spans="1:9" ht="18" customHeight="1">
      <c r="A151" s="39" t="s">
        <v>369</v>
      </c>
      <c r="B151" s="45" t="s">
        <v>567</v>
      </c>
      <c r="C151" s="46" t="s">
        <v>568</v>
      </c>
      <c r="D151" s="46"/>
      <c r="E151" s="42"/>
      <c r="F151" s="41" t="s">
        <v>260</v>
      </c>
      <c r="G151" s="40" t="s">
        <v>261</v>
      </c>
      <c r="H151" s="40" t="s">
        <v>908</v>
      </c>
      <c r="I151" s="41" t="s">
        <v>901</v>
      </c>
    </row>
    <row r="152" spans="1:9" ht="18" customHeight="1">
      <c r="A152" s="39" t="s">
        <v>369</v>
      </c>
      <c r="B152" s="45" t="s">
        <v>567</v>
      </c>
      <c r="C152" s="46" t="s">
        <v>568</v>
      </c>
      <c r="D152" s="46"/>
      <c r="E152" s="42"/>
      <c r="F152" s="41"/>
      <c r="G152" s="40" t="s">
        <v>261</v>
      </c>
      <c r="H152" s="40" t="s">
        <v>909</v>
      </c>
      <c r="I152" s="41" t="s">
        <v>723</v>
      </c>
    </row>
    <row r="153" spans="1:9" ht="18" customHeight="1">
      <c r="A153" s="39" t="s">
        <v>369</v>
      </c>
      <c r="B153" s="45" t="s">
        <v>567</v>
      </c>
      <c r="C153" s="46" t="s">
        <v>568</v>
      </c>
      <c r="D153" s="46"/>
      <c r="E153" s="42"/>
      <c r="F153" s="41"/>
      <c r="G153" s="40" t="s">
        <v>262</v>
      </c>
      <c r="H153" s="40" t="s">
        <v>910</v>
      </c>
      <c r="I153" s="41" t="s">
        <v>372</v>
      </c>
    </row>
    <row r="154" spans="1:9" ht="18" customHeight="1">
      <c r="A154" s="39" t="s">
        <v>369</v>
      </c>
      <c r="B154" s="45" t="s">
        <v>567</v>
      </c>
      <c r="C154" s="46" t="s">
        <v>568</v>
      </c>
      <c r="D154" s="46"/>
      <c r="E154" s="42"/>
      <c r="F154" s="41"/>
      <c r="G154" s="40" t="s">
        <v>262</v>
      </c>
      <c r="H154" s="40" t="s">
        <v>911</v>
      </c>
      <c r="I154" s="41" t="s">
        <v>372</v>
      </c>
    </row>
    <row r="155" spans="1:9" ht="18" customHeight="1">
      <c r="A155" s="39" t="s">
        <v>369</v>
      </c>
      <c r="B155" s="45" t="s">
        <v>567</v>
      </c>
      <c r="C155" s="46" t="s">
        <v>568</v>
      </c>
      <c r="D155" s="46"/>
      <c r="E155" s="42"/>
      <c r="F155" s="41"/>
      <c r="G155" s="40" t="s">
        <v>264</v>
      </c>
      <c r="H155" s="40" t="s">
        <v>912</v>
      </c>
      <c r="I155" s="41" t="s">
        <v>913</v>
      </c>
    </row>
    <row r="156" spans="1:9" ht="18" customHeight="1">
      <c r="A156" s="39" t="s">
        <v>369</v>
      </c>
      <c r="B156" s="45" t="s">
        <v>567</v>
      </c>
      <c r="C156" s="46" t="s">
        <v>568</v>
      </c>
      <c r="D156" s="46"/>
      <c r="E156" s="42"/>
      <c r="F156" s="41" t="s">
        <v>266</v>
      </c>
      <c r="G156" s="40" t="s">
        <v>371</v>
      </c>
      <c r="H156" s="40" t="s">
        <v>914</v>
      </c>
      <c r="I156" s="41" t="s">
        <v>372</v>
      </c>
    </row>
    <row r="157" spans="1:9" ht="18" customHeight="1">
      <c r="A157" s="39" t="s">
        <v>369</v>
      </c>
      <c r="B157" s="45" t="s">
        <v>567</v>
      </c>
      <c r="C157" s="46" t="s">
        <v>568</v>
      </c>
      <c r="D157" s="46"/>
      <c r="E157" s="42"/>
      <c r="F157" s="41"/>
      <c r="G157" s="40" t="s">
        <v>371</v>
      </c>
      <c r="H157" s="40" t="s">
        <v>915</v>
      </c>
      <c r="I157" s="41" t="s">
        <v>372</v>
      </c>
    </row>
    <row r="158" spans="1:9" ht="18" customHeight="1">
      <c r="A158" s="39" t="s">
        <v>369</v>
      </c>
      <c r="B158" s="45" t="s">
        <v>585</v>
      </c>
      <c r="C158" s="46" t="s">
        <v>586</v>
      </c>
      <c r="D158" s="46"/>
      <c r="E158" s="42" t="s">
        <v>916</v>
      </c>
      <c r="F158" s="41" t="s">
        <v>370</v>
      </c>
      <c r="G158" s="40" t="s">
        <v>370</v>
      </c>
      <c r="H158" s="40" t="s">
        <v>917</v>
      </c>
      <c r="I158" s="41" t="s">
        <v>713</v>
      </c>
    </row>
    <row r="159" spans="1:9" ht="18" customHeight="1">
      <c r="A159" s="39" t="s">
        <v>369</v>
      </c>
      <c r="B159" s="45" t="s">
        <v>585</v>
      </c>
      <c r="C159" s="46" t="s">
        <v>586</v>
      </c>
      <c r="D159" s="46"/>
      <c r="E159" s="42"/>
      <c r="F159" s="41" t="s">
        <v>260</v>
      </c>
      <c r="G159" s="40" t="s">
        <v>261</v>
      </c>
      <c r="H159" s="40" t="s">
        <v>918</v>
      </c>
      <c r="I159" s="41" t="s">
        <v>919</v>
      </c>
    </row>
    <row r="160" spans="1:9" ht="18" customHeight="1">
      <c r="A160" s="39" t="s">
        <v>369</v>
      </c>
      <c r="B160" s="45" t="s">
        <v>585</v>
      </c>
      <c r="C160" s="46" t="s">
        <v>586</v>
      </c>
      <c r="D160" s="46"/>
      <c r="E160" s="42"/>
      <c r="F160" s="41"/>
      <c r="G160" s="40" t="s">
        <v>262</v>
      </c>
      <c r="H160" s="40" t="s">
        <v>920</v>
      </c>
      <c r="I160" s="41" t="s">
        <v>921</v>
      </c>
    </row>
    <row r="161" spans="1:9" ht="18" customHeight="1">
      <c r="A161" s="39" t="s">
        <v>369</v>
      </c>
      <c r="B161" s="45" t="s">
        <v>585</v>
      </c>
      <c r="C161" s="46" t="s">
        <v>586</v>
      </c>
      <c r="D161" s="46"/>
      <c r="E161" s="42"/>
      <c r="F161" s="41"/>
      <c r="G161" s="40" t="s">
        <v>263</v>
      </c>
      <c r="H161" s="40" t="s">
        <v>922</v>
      </c>
      <c r="I161" s="41" t="s">
        <v>923</v>
      </c>
    </row>
    <row r="162" spans="1:9" ht="18" customHeight="1">
      <c r="A162" s="39" t="s">
        <v>369</v>
      </c>
      <c r="B162" s="45" t="s">
        <v>585</v>
      </c>
      <c r="C162" s="46" t="s">
        <v>586</v>
      </c>
      <c r="D162" s="46"/>
      <c r="E162" s="42"/>
      <c r="F162" s="41"/>
      <c r="G162" s="40" t="s">
        <v>264</v>
      </c>
      <c r="H162" s="40" t="s">
        <v>917</v>
      </c>
      <c r="I162" s="41" t="s">
        <v>924</v>
      </c>
    </row>
    <row r="163" spans="1:9" ht="18" customHeight="1">
      <c r="A163" s="39" t="s">
        <v>369</v>
      </c>
      <c r="B163" s="45" t="s">
        <v>585</v>
      </c>
      <c r="C163" s="46" t="s">
        <v>586</v>
      </c>
      <c r="D163" s="46"/>
      <c r="E163" s="42" t="s">
        <v>925</v>
      </c>
      <c r="F163" s="41" t="s">
        <v>370</v>
      </c>
      <c r="G163" s="40" t="s">
        <v>370</v>
      </c>
      <c r="H163" s="40" t="s">
        <v>925</v>
      </c>
      <c r="I163" s="41" t="s">
        <v>713</v>
      </c>
    </row>
    <row r="164" spans="1:9" ht="18" customHeight="1">
      <c r="A164" s="39" t="s">
        <v>369</v>
      </c>
      <c r="B164" s="45" t="s">
        <v>585</v>
      </c>
      <c r="C164" s="46" t="s">
        <v>586</v>
      </c>
      <c r="D164" s="46"/>
      <c r="E164" s="42"/>
      <c r="F164" s="41" t="s">
        <v>260</v>
      </c>
      <c r="G164" s="40" t="s">
        <v>261</v>
      </c>
      <c r="H164" s="40" t="s">
        <v>918</v>
      </c>
      <c r="I164" s="41" t="s">
        <v>919</v>
      </c>
    </row>
    <row r="165" spans="1:9" ht="18" customHeight="1">
      <c r="A165" s="39" t="s">
        <v>369</v>
      </c>
      <c r="B165" s="45" t="s">
        <v>585</v>
      </c>
      <c r="C165" s="46" t="s">
        <v>586</v>
      </c>
      <c r="D165" s="46"/>
      <c r="E165" s="42"/>
      <c r="F165" s="41"/>
      <c r="G165" s="40" t="s">
        <v>262</v>
      </c>
      <c r="H165" s="40" t="s">
        <v>920</v>
      </c>
      <c r="I165" s="41" t="s">
        <v>921</v>
      </c>
    </row>
    <row r="166" spans="1:9" ht="18" customHeight="1">
      <c r="A166" s="39" t="s">
        <v>369</v>
      </c>
      <c r="B166" s="45" t="s">
        <v>585</v>
      </c>
      <c r="C166" s="46" t="s">
        <v>586</v>
      </c>
      <c r="D166" s="46"/>
      <c r="E166" s="42"/>
      <c r="F166" s="41"/>
      <c r="G166" s="40" t="s">
        <v>263</v>
      </c>
      <c r="H166" s="40" t="s">
        <v>926</v>
      </c>
      <c r="I166" s="41" t="s">
        <v>927</v>
      </c>
    </row>
    <row r="167" spans="1:9" ht="18" customHeight="1">
      <c r="A167" s="39" t="s">
        <v>369</v>
      </c>
      <c r="B167" s="45" t="s">
        <v>589</v>
      </c>
      <c r="C167" s="46" t="s">
        <v>590</v>
      </c>
      <c r="D167" s="46"/>
      <c r="E167" s="42" t="s">
        <v>928</v>
      </c>
      <c r="F167" s="41"/>
      <c r="G167" s="40" t="s">
        <v>261</v>
      </c>
      <c r="H167" s="40" t="s">
        <v>928</v>
      </c>
      <c r="I167" s="41" t="s">
        <v>929</v>
      </c>
    </row>
    <row r="168" spans="1:9" ht="18" customHeight="1">
      <c r="A168" s="39" t="s">
        <v>369</v>
      </c>
      <c r="B168" s="45" t="s">
        <v>589</v>
      </c>
      <c r="C168" s="46" t="s">
        <v>590</v>
      </c>
      <c r="D168" s="46"/>
      <c r="E168" s="42"/>
      <c r="F168" s="41"/>
      <c r="G168" s="40" t="s">
        <v>262</v>
      </c>
      <c r="H168" s="40" t="s">
        <v>928</v>
      </c>
      <c r="I168" s="41" t="s">
        <v>930</v>
      </c>
    </row>
    <row r="169" spans="1:9" ht="18" customHeight="1">
      <c r="A169" s="39" t="s">
        <v>369</v>
      </c>
      <c r="B169" s="45" t="s">
        <v>589</v>
      </c>
      <c r="C169" s="46" t="s">
        <v>590</v>
      </c>
      <c r="D169" s="46"/>
      <c r="E169" s="42"/>
      <c r="F169" s="41"/>
      <c r="G169" s="40" t="s">
        <v>263</v>
      </c>
      <c r="H169" s="40" t="s">
        <v>928</v>
      </c>
      <c r="I169" s="41" t="s">
        <v>713</v>
      </c>
    </row>
    <row r="170" spans="1:9" ht="18" customHeight="1">
      <c r="A170" s="39" t="s">
        <v>369</v>
      </c>
      <c r="B170" s="45" t="s">
        <v>589</v>
      </c>
      <c r="C170" s="46" t="s">
        <v>590</v>
      </c>
      <c r="D170" s="46"/>
      <c r="E170" s="42"/>
      <c r="F170" s="41" t="s">
        <v>266</v>
      </c>
      <c r="G170" s="40" t="s">
        <v>931</v>
      </c>
      <c r="H170" s="40" t="s">
        <v>928</v>
      </c>
      <c r="I170" s="41" t="s">
        <v>713</v>
      </c>
    </row>
    <row r="171" spans="1:9" ht="18" customHeight="1">
      <c r="A171" s="39" t="s">
        <v>369</v>
      </c>
      <c r="B171" s="45" t="s">
        <v>589</v>
      </c>
      <c r="C171" s="46" t="s">
        <v>590</v>
      </c>
      <c r="D171" s="46"/>
      <c r="E171" s="42"/>
      <c r="F171" s="41" t="s">
        <v>272</v>
      </c>
      <c r="G171" s="40" t="s">
        <v>272</v>
      </c>
      <c r="H171" s="40" t="s">
        <v>928</v>
      </c>
      <c r="I171" s="41" t="s">
        <v>932</v>
      </c>
    </row>
    <row r="172" spans="1:9" ht="18" customHeight="1">
      <c r="A172" s="39" t="s">
        <v>369</v>
      </c>
      <c r="B172" s="45" t="s">
        <v>593</v>
      </c>
      <c r="C172" s="46" t="s">
        <v>594</v>
      </c>
      <c r="D172" s="46"/>
      <c r="E172" s="42" t="s">
        <v>933</v>
      </c>
      <c r="F172" s="41" t="s">
        <v>260</v>
      </c>
      <c r="G172" s="40" t="s">
        <v>261</v>
      </c>
      <c r="H172" s="40" t="s">
        <v>934</v>
      </c>
      <c r="I172" s="41" t="s">
        <v>935</v>
      </c>
    </row>
    <row r="173" spans="1:9" ht="18" customHeight="1">
      <c r="A173" s="39" t="s">
        <v>369</v>
      </c>
      <c r="B173" s="45" t="s">
        <v>593</v>
      </c>
      <c r="C173" s="46" t="s">
        <v>594</v>
      </c>
      <c r="D173" s="46"/>
      <c r="E173" s="42"/>
      <c r="F173" s="41"/>
      <c r="G173" s="40" t="s">
        <v>262</v>
      </c>
      <c r="H173" s="40" t="s">
        <v>936</v>
      </c>
      <c r="I173" s="41" t="s">
        <v>937</v>
      </c>
    </row>
    <row r="174" spans="1:9" ht="18" customHeight="1">
      <c r="A174" s="39" t="s">
        <v>369</v>
      </c>
      <c r="B174" s="45" t="s">
        <v>593</v>
      </c>
      <c r="C174" s="46" t="s">
        <v>594</v>
      </c>
      <c r="D174" s="46"/>
      <c r="E174" s="42"/>
      <c r="F174" s="41"/>
      <c r="G174" s="40" t="s">
        <v>263</v>
      </c>
      <c r="H174" s="40" t="s">
        <v>938</v>
      </c>
      <c r="I174" s="41" t="s">
        <v>939</v>
      </c>
    </row>
    <row r="175" spans="1:9" ht="18" customHeight="1">
      <c r="A175" s="39" t="s">
        <v>369</v>
      </c>
      <c r="B175" s="45" t="s">
        <v>593</v>
      </c>
      <c r="C175" s="46" t="s">
        <v>594</v>
      </c>
      <c r="D175" s="46"/>
      <c r="E175" s="42"/>
      <c r="F175" s="41"/>
      <c r="G175" s="40" t="s">
        <v>264</v>
      </c>
      <c r="H175" s="40" t="s">
        <v>940</v>
      </c>
      <c r="I175" s="41" t="s">
        <v>941</v>
      </c>
    </row>
    <row r="176" spans="1:9" ht="18" customHeight="1">
      <c r="A176" s="39" t="s">
        <v>369</v>
      </c>
      <c r="B176" s="45" t="s">
        <v>593</v>
      </c>
      <c r="C176" s="46" t="s">
        <v>594</v>
      </c>
      <c r="D176" s="46"/>
      <c r="E176" s="42"/>
      <c r="F176" s="41" t="s">
        <v>266</v>
      </c>
      <c r="G176" s="40" t="s">
        <v>428</v>
      </c>
      <c r="H176" s="40" t="s">
        <v>942</v>
      </c>
      <c r="I176" s="41" t="s">
        <v>943</v>
      </c>
    </row>
    <row r="177" spans="1:9" ht="18" customHeight="1">
      <c r="A177" s="39" t="s">
        <v>369</v>
      </c>
      <c r="B177" s="45" t="s">
        <v>593</v>
      </c>
      <c r="C177" s="46" t="s">
        <v>594</v>
      </c>
      <c r="D177" s="46"/>
      <c r="E177" s="42"/>
      <c r="F177" s="41"/>
      <c r="G177" s="40" t="s">
        <v>371</v>
      </c>
      <c r="H177" s="40" t="s">
        <v>944</v>
      </c>
      <c r="I177" s="41" t="s">
        <v>945</v>
      </c>
    </row>
    <row r="178" spans="1:9" ht="18" customHeight="1">
      <c r="A178" s="39" t="s">
        <v>369</v>
      </c>
      <c r="B178" s="45" t="s">
        <v>593</v>
      </c>
      <c r="C178" s="46" t="s">
        <v>594</v>
      </c>
      <c r="D178" s="46"/>
      <c r="E178" s="42"/>
      <c r="F178" s="41"/>
      <c r="G178" s="40" t="s">
        <v>931</v>
      </c>
      <c r="H178" s="40" t="s">
        <v>946</v>
      </c>
      <c r="I178" s="41" t="s">
        <v>947</v>
      </c>
    </row>
    <row r="179" spans="1:9" ht="18" customHeight="1">
      <c r="A179" s="39" t="s">
        <v>369</v>
      </c>
      <c r="B179" s="45" t="s">
        <v>593</v>
      </c>
      <c r="C179" s="46" t="s">
        <v>594</v>
      </c>
      <c r="D179" s="46"/>
      <c r="E179" s="42"/>
      <c r="F179" s="41" t="s">
        <v>272</v>
      </c>
      <c r="G179" s="40" t="s">
        <v>272</v>
      </c>
      <c r="H179" s="40" t="s">
        <v>948</v>
      </c>
      <c r="I179" s="41" t="s">
        <v>949</v>
      </c>
    </row>
    <row r="180" spans="1:9" ht="18" customHeight="1">
      <c r="A180" s="39" t="s">
        <v>369</v>
      </c>
      <c r="B180" s="45" t="s">
        <v>595</v>
      </c>
      <c r="C180" s="46" t="s">
        <v>596</v>
      </c>
      <c r="D180" s="46"/>
      <c r="E180" s="42" t="s">
        <v>950</v>
      </c>
      <c r="F180" s="41" t="s">
        <v>370</v>
      </c>
      <c r="G180" s="40" t="s">
        <v>370</v>
      </c>
      <c r="H180" s="40" t="s">
        <v>951</v>
      </c>
      <c r="I180" s="41" t="s">
        <v>952</v>
      </c>
    </row>
    <row r="181" spans="1:9" ht="18" customHeight="1">
      <c r="A181" s="39" t="s">
        <v>369</v>
      </c>
      <c r="B181" s="45" t="s">
        <v>595</v>
      </c>
      <c r="C181" s="46" t="s">
        <v>596</v>
      </c>
      <c r="D181" s="46"/>
      <c r="E181" s="42"/>
      <c r="F181" s="41" t="s">
        <v>260</v>
      </c>
      <c r="G181" s="40" t="s">
        <v>261</v>
      </c>
      <c r="H181" s="40" t="s">
        <v>953</v>
      </c>
      <c r="I181" s="41" t="s">
        <v>954</v>
      </c>
    </row>
    <row r="182" spans="1:9" ht="18" customHeight="1">
      <c r="A182" s="39" t="s">
        <v>369</v>
      </c>
      <c r="B182" s="45" t="s">
        <v>595</v>
      </c>
      <c r="C182" s="46" t="s">
        <v>596</v>
      </c>
      <c r="D182" s="46"/>
      <c r="E182" s="42"/>
      <c r="F182" s="41"/>
      <c r="G182" s="40" t="s">
        <v>262</v>
      </c>
      <c r="H182" s="40" t="s">
        <v>955</v>
      </c>
      <c r="I182" s="41" t="s">
        <v>956</v>
      </c>
    </row>
    <row r="183" spans="1:9" ht="18" customHeight="1">
      <c r="A183" s="39" t="s">
        <v>369</v>
      </c>
      <c r="B183" s="45" t="s">
        <v>595</v>
      </c>
      <c r="C183" s="46" t="s">
        <v>596</v>
      </c>
      <c r="D183" s="46"/>
      <c r="E183" s="42"/>
      <c r="F183" s="41" t="s">
        <v>272</v>
      </c>
      <c r="G183" s="40" t="s">
        <v>272</v>
      </c>
      <c r="H183" s="40" t="s">
        <v>957</v>
      </c>
      <c r="I183" s="41" t="s">
        <v>372</v>
      </c>
    </row>
    <row r="184" spans="1:9" ht="18" customHeight="1">
      <c r="A184" s="39" t="s">
        <v>369</v>
      </c>
      <c r="B184" s="45" t="s">
        <v>597</v>
      </c>
      <c r="C184" s="46" t="s">
        <v>598</v>
      </c>
      <c r="D184" s="46"/>
      <c r="E184" s="42"/>
      <c r="F184" s="41" t="s">
        <v>370</v>
      </c>
      <c r="G184" s="40" t="s">
        <v>370</v>
      </c>
      <c r="H184" s="40" t="s">
        <v>958</v>
      </c>
      <c r="I184" s="41"/>
    </row>
    <row r="185" spans="1:9" ht="18" customHeight="1">
      <c r="A185" s="39" t="s">
        <v>369</v>
      </c>
      <c r="B185" s="45" t="s">
        <v>597</v>
      </c>
      <c r="C185" s="46" t="s">
        <v>598</v>
      </c>
      <c r="D185" s="46"/>
      <c r="E185" s="42"/>
      <c r="F185" s="41" t="s">
        <v>260</v>
      </c>
      <c r="G185" s="40" t="s">
        <v>261</v>
      </c>
      <c r="H185" s="40" t="s">
        <v>959</v>
      </c>
      <c r="I185" s="41" t="s">
        <v>960</v>
      </c>
    </row>
    <row r="186" spans="1:9" ht="18" customHeight="1">
      <c r="A186" s="39" t="s">
        <v>369</v>
      </c>
      <c r="B186" s="45" t="s">
        <v>597</v>
      </c>
      <c r="C186" s="46" t="s">
        <v>598</v>
      </c>
      <c r="D186" s="46"/>
      <c r="E186" s="42"/>
      <c r="F186" s="41"/>
      <c r="G186" s="40" t="s">
        <v>262</v>
      </c>
      <c r="H186" s="40" t="s">
        <v>961</v>
      </c>
      <c r="I186" s="41" t="s">
        <v>962</v>
      </c>
    </row>
    <row r="187" spans="1:9" ht="18" customHeight="1">
      <c r="A187" s="39" t="s">
        <v>369</v>
      </c>
      <c r="B187" s="45" t="s">
        <v>597</v>
      </c>
      <c r="C187" s="46" t="s">
        <v>598</v>
      </c>
      <c r="D187" s="46"/>
      <c r="E187" s="42"/>
      <c r="F187" s="41"/>
      <c r="G187" s="40" t="s">
        <v>263</v>
      </c>
      <c r="H187" s="40" t="s">
        <v>963</v>
      </c>
      <c r="I187" s="41" t="s">
        <v>964</v>
      </c>
    </row>
    <row r="188" spans="1:9" ht="18" customHeight="1">
      <c r="A188" s="39" t="s">
        <v>369</v>
      </c>
      <c r="B188" s="45" t="s">
        <v>597</v>
      </c>
      <c r="C188" s="46" t="s">
        <v>598</v>
      </c>
      <c r="D188" s="46"/>
      <c r="E188" s="42"/>
      <c r="F188" s="41"/>
      <c r="G188" s="40" t="s">
        <v>264</v>
      </c>
      <c r="H188" s="40" t="s">
        <v>965</v>
      </c>
      <c r="I188" s="41" t="s">
        <v>966</v>
      </c>
    </row>
    <row r="189" spans="1:9" ht="18" customHeight="1">
      <c r="A189" s="39" t="s">
        <v>369</v>
      </c>
      <c r="B189" s="45" t="s">
        <v>597</v>
      </c>
      <c r="C189" s="46" t="s">
        <v>598</v>
      </c>
      <c r="D189" s="46"/>
      <c r="E189" s="42"/>
      <c r="F189" s="41" t="s">
        <v>266</v>
      </c>
      <c r="G189" s="40" t="s">
        <v>371</v>
      </c>
      <c r="H189" s="40" t="s">
        <v>967</v>
      </c>
      <c r="I189" s="41" t="s">
        <v>968</v>
      </c>
    </row>
    <row r="190" spans="1:9" ht="18" customHeight="1">
      <c r="A190" s="39" t="s">
        <v>369</v>
      </c>
      <c r="B190" s="45" t="s">
        <v>597</v>
      </c>
      <c r="C190" s="46" t="s">
        <v>598</v>
      </c>
      <c r="D190" s="46"/>
      <c r="E190" s="42"/>
      <c r="F190" s="41" t="s">
        <v>272</v>
      </c>
      <c r="G190" s="40" t="s">
        <v>272</v>
      </c>
      <c r="H190" s="40" t="s">
        <v>969</v>
      </c>
      <c r="I190" s="41" t="s">
        <v>970</v>
      </c>
    </row>
    <row r="191" spans="1:9" ht="18" customHeight="1">
      <c r="A191" s="39" t="s">
        <v>369</v>
      </c>
      <c r="B191" s="45" t="s">
        <v>605</v>
      </c>
      <c r="C191" s="46" t="s">
        <v>606</v>
      </c>
      <c r="D191" s="46"/>
      <c r="E191" s="42" t="s">
        <v>971</v>
      </c>
      <c r="F191" s="41" t="s">
        <v>370</v>
      </c>
      <c r="G191" s="40" t="s">
        <v>370</v>
      </c>
      <c r="H191" s="40" t="s">
        <v>971</v>
      </c>
      <c r="I191" s="41" t="s">
        <v>972</v>
      </c>
    </row>
    <row r="192" spans="1:9" ht="18" customHeight="1">
      <c r="A192" s="39" t="s">
        <v>369</v>
      </c>
      <c r="B192" s="45" t="s">
        <v>605</v>
      </c>
      <c r="C192" s="46" t="s">
        <v>606</v>
      </c>
      <c r="D192" s="46"/>
      <c r="E192" s="42"/>
      <c r="F192" s="41" t="s">
        <v>260</v>
      </c>
      <c r="G192" s="40" t="s">
        <v>261</v>
      </c>
      <c r="H192" s="40" t="s">
        <v>934</v>
      </c>
      <c r="I192" s="41" t="s">
        <v>973</v>
      </c>
    </row>
    <row r="193" spans="1:9" ht="18" customHeight="1">
      <c r="A193" s="39" t="s">
        <v>369</v>
      </c>
      <c r="B193" s="45" t="s">
        <v>605</v>
      </c>
      <c r="C193" s="46" t="s">
        <v>606</v>
      </c>
      <c r="D193" s="46"/>
      <c r="E193" s="42"/>
      <c r="F193" s="41"/>
      <c r="G193" s="40" t="s">
        <v>262</v>
      </c>
      <c r="H193" s="40" t="s">
        <v>974</v>
      </c>
      <c r="I193" s="41" t="s">
        <v>975</v>
      </c>
    </row>
    <row r="194" spans="1:9" ht="18" customHeight="1">
      <c r="A194" s="39" t="s">
        <v>369</v>
      </c>
      <c r="B194" s="45" t="s">
        <v>605</v>
      </c>
      <c r="C194" s="46" t="s">
        <v>606</v>
      </c>
      <c r="D194" s="46"/>
      <c r="E194" s="42"/>
      <c r="F194" s="41"/>
      <c r="G194" s="40" t="s">
        <v>263</v>
      </c>
      <c r="H194" s="40" t="s">
        <v>976</v>
      </c>
      <c r="I194" s="41" t="s">
        <v>977</v>
      </c>
    </row>
    <row r="195" spans="1:9" ht="18" customHeight="1">
      <c r="A195" s="39" t="s">
        <v>369</v>
      </c>
      <c r="B195" s="45" t="s">
        <v>605</v>
      </c>
      <c r="C195" s="46" t="s">
        <v>606</v>
      </c>
      <c r="D195" s="46"/>
      <c r="E195" s="42"/>
      <c r="F195" s="41" t="s">
        <v>266</v>
      </c>
      <c r="G195" s="40" t="s">
        <v>371</v>
      </c>
      <c r="H195" s="40" t="s">
        <v>978</v>
      </c>
      <c r="I195" s="41" t="s">
        <v>979</v>
      </c>
    </row>
    <row r="196" spans="1:9" ht="18" customHeight="1">
      <c r="A196" s="39" t="s">
        <v>369</v>
      </c>
      <c r="B196" s="45" t="s">
        <v>605</v>
      </c>
      <c r="C196" s="46" t="s">
        <v>606</v>
      </c>
      <c r="D196" s="46"/>
      <c r="E196" s="42"/>
      <c r="F196" s="41"/>
      <c r="G196" s="40" t="s">
        <v>931</v>
      </c>
      <c r="H196" s="40" t="s">
        <v>980</v>
      </c>
      <c r="I196" s="41" t="s">
        <v>981</v>
      </c>
    </row>
    <row r="197" spans="1:9" ht="18" customHeight="1">
      <c r="A197" s="39" t="s">
        <v>369</v>
      </c>
      <c r="B197" s="45" t="s">
        <v>663</v>
      </c>
      <c r="C197" s="46" t="s">
        <v>664</v>
      </c>
      <c r="D197" s="46"/>
      <c r="E197" s="42" t="s">
        <v>982</v>
      </c>
      <c r="F197" s="41" t="s">
        <v>370</v>
      </c>
      <c r="G197" s="40" t="s">
        <v>370</v>
      </c>
      <c r="H197" s="40" t="s">
        <v>983</v>
      </c>
      <c r="I197" s="41" t="s">
        <v>984</v>
      </c>
    </row>
    <row r="198" spans="1:9" ht="18" customHeight="1">
      <c r="A198" s="39" t="s">
        <v>369</v>
      </c>
      <c r="B198" s="45" t="s">
        <v>663</v>
      </c>
      <c r="C198" s="46" t="s">
        <v>664</v>
      </c>
      <c r="D198" s="46"/>
      <c r="E198" s="42"/>
      <c r="F198" s="41" t="s">
        <v>260</v>
      </c>
      <c r="G198" s="40" t="s">
        <v>261</v>
      </c>
      <c r="H198" s="40" t="s">
        <v>985</v>
      </c>
      <c r="I198" s="41" t="s">
        <v>986</v>
      </c>
    </row>
    <row r="199" spans="1:9" ht="18" customHeight="1">
      <c r="A199" s="39" t="s">
        <v>369</v>
      </c>
      <c r="B199" s="45" t="s">
        <v>663</v>
      </c>
      <c r="C199" s="46" t="s">
        <v>664</v>
      </c>
      <c r="D199" s="46"/>
      <c r="E199" s="42"/>
      <c r="F199" s="41"/>
      <c r="G199" s="40" t="s">
        <v>261</v>
      </c>
      <c r="H199" s="40" t="s">
        <v>987</v>
      </c>
      <c r="I199" s="41" t="s">
        <v>988</v>
      </c>
    </row>
    <row r="200" spans="1:9" ht="18" customHeight="1">
      <c r="A200" s="39" t="s">
        <v>369</v>
      </c>
      <c r="B200" s="45" t="s">
        <v>663</v>
      </c>
      <c r="C200" s="46" t="s">
        <v>664</v>
      </c>
      <c r="D200" s="46"/>
      <c r="E200" s="42"/>
      <c r="F200" s="41"/>
      <c r="G200" s="40" t="s">
        <v>262</v>
      </c>
      <c r="H200" s="40" t="s">
        <v>989</v>
      </c>
      <c r="I200" s="41" t="s">
        <v>990</v>
      </c>
    </row>
    <row r="201" spans="1:9" ht="18" customHeight="1">
      <c r="A201" s="39" t="s">
        <v>369</v>
      </c>
      <c r="B201" s="45" t="s">
        <v>663</v>
      </c>
      <c r="C201" s="46" t="s">
        <v>664</v>
      </c>
      <c r="D201" s="46"/>
      <c r="E201" s="42"/>
      <c r="F201" s="41"/>
      <c r="G201" s="40" t="s">
        <v>263</v>
      </c>
      <c r="H201" s="40" t="s">
        <v>991</v>
      </c>
      <c r="I201" s="41" t="s">
        <v>430</v>
      </c>
    </row>
    <row r="202" spans="1:9" ht="18" customHeight="1">
      <c r="A202" s="39" t="s">
        <v>369</v>
      </c>
      <c r="B202" s="45" t="s">
        <v>663</v>
      </c>
      <c r="C202" s="46" t="s">
        <v>664</v>
      </c>
      <c r="D202" s="46"/>
      <c r="E202" s="42"/>
      <c r="F202" s="41" t="s">
        <v>266</v>
      </c>
      <c r="G202" s="40" t="s">
        <v>371</v>
      </c>
      <c r="H202" s="40" t="s">
        <v>992</v>
      </c>
      <c r="I202" s="41" t="s">
        <v>993</v>
      </c>
    </row>
    <row r="203" spans="1:9" ht="18" customHeight="1">
      <c r="A203" s="39" t="s">
        <v>369</v>
      </c>
      <c r="B203" s="45" t="s">
        <v>663</v>
      </c>
      <c r="C203" s="46" t="s">
        <v>664</v>
      </c>
      <c r="D203" s="46"/>
      <c r="E203" s="42"/>
      <c r="F203" s="41"/>
      <c r="G203" s="40" t="s">
        <v>931</v>
      </c>
      <c r="H203" s="40" t="s">
        <v>994</v>
      </c>
      <c r="I203" s="41" t="s">
        <v>995</v>
      </c>
    </row>
  </sheetData>
  <sheetProtection formatCells="0" formatColumns="0" formatRows="0"/>
  <mergeCells count="9">
    <mergeCell ref="G5:G6"/>
    <mergeCell ref="H5:H6"/>
    <mergeCell ref="I5:I6"/>
    <mergeCell ref="F5:F6"/>
    <mergeCell ref="A5:A6"/>
    <mergeCell ref="B5:B6"/>
    <mergeCell ref="C5:C6"/>
    <mergeCell ref="D5:D6"/>
    <mergeCell ref="E5:E6"/>
  </mergeCells>
  <phoneticPr fontId="39" type="noConversion"/>
  <printOptions horizontalCentered="1"/>
  <pageMargins left="0.35433070866141736" right="0.35433070866141736" top="0.39370078740157483" bottom="0.39370078740157483" header="0.51181102362204722" footer="0.31496062992125984"/>
  <pageSetup paperSize="9" scale="56" fitToHeight="100" orientation="landscape" blackAndWhite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332"/>
  <sheetViews>
    <sheetView showGridLines="0" showZeros="0" workbookViewId="0">
      <selection activeCell="H7" sqref="H7"/>
    </sheetView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7" width="15.33203125" style="1" customWidth="1"/>
    <col min="8" max="8" width="18.33203125" style="1" customWidth="1"/>
    <col min="9" max="9" width="17.1640625" style="1" customWidth="1"/>
    <col min="10" max="21" width="15.33203125" style="1" customWidth="1"/>
    <col min="22" max="255" width="9.1640625" style="1" customWidth="1"/>
  </cols>
  <sheetData>
    <row r="1" spans="1:255" ht="14.25" customHeight="1">
      <c r="A1" s="81"/>
      <c r="B1" s="82"/>
      <c r="C1" s="82"/>
      <c r="D1" s="82"/>
      <c r="E1" s="86"/>
      <c r="F1" s="86"/>
      <c r="G1" s="86"/>
      <c r="H1" s="86"/>
      <c r="I1" s="91"/>
      <c r="J1" s="91"/>
      <c r="K1" s="91"/>
      <c r="L1" s="91"/>
      <c r="M1" s="91"/>
      <c r="N1" s="91"/>
      <c r="O1" s="91"/>
      <c r="P1" s="91"/>
      <c r="Q1" s="92"/>
      <c r="R1" s="92"/>
      <c r="S1" s="92"/>
      <c r="T1" s="92"/>
      <c r="U1" s="83" t="s">
        <v>43</v>
      </c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3"/>
      <c r="CZ1" s="63"/>
      <c r="DA1" s="63"/>
      <c r="DB1" s="63"/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3"/>
      <c r="DO1" s="63"/>
      <c r="DP1" s="63"/>
      <c r="DQ1" s="63"/>
      <c r="DR1" s="63"/>
      <c r="DS1" s="63"/>
      <c r="DT1" s="63"/>
      <c r="DU1" s="63"/>
      <c r="DV1" s="63"/>
      <c r="DW1" s="63"/>
      <c r="DX1" s="63"/>
      <c r="DY1" s="63"/>
      <c r="DZ1" s="63"/>
      <c r="EA1" s="63"/>
      <c r="EB1" s="63"/>
      <c r="EC1" s="63"/>
      <c r="ED1" s="63"/>
      <c r="EE1" s="63"/>
      <c r="EF1" s="63"/>
      <c r="EG1" s="63"/>
      <c r="EH1" s="63"/>
      <c r="EI1" s="63"/>
      <c r="EJ1" s="63"/>
      <c r="EK1" s="63"/>
      <c r="EL1" s="63"/>
      <c r="EM1" s="63"/>
      <c r="EN1" s="63"/>
      <c r="EO1" s="63"/>
      <c r="EP1" s="63"/>
      <c r="EQ1" s="63"/>
      <c r="ER1" s="63"/>
      <c r="ES1" s="63"/>
      <c r="ET1" s="63"/>
      <c r="EU1" s="63"/>
      <c r="EV1" s="63"/>
      <c r="EW1" s="63"/>
      <c r="EX1" s="63"/>
      <c r="EY1" s="63"/>
      <c r="EZ1" s="63"/>
      <c r="FA1" s="63"/>
      <c r="FB1" s="63"/>
      <c r="FC1" s="63"/>
      <c r="FD1" s="63"/>
      <c r="FE1" s="63"/>
      <c r="FF1" s="63"/>
      <c r="FG1" s="63"/>
      <c r="FH1" s="63"/>
      <c r="FI1" s="63"/>
      <c r="FJ1" s="63"/>
      <c r="FK1" s="63"/>
      <c r="FL1" s="63"/>
      <c r="FM1" s="63"/>
      <c r="FN1" s="63"/>
      <c r="FO1" s="63"/>
      <c r="FP1" s="63"/>
      <c r="FQ1" s="63"/>
      <c r="FR1" s="63"/>
      <c r="FS1" s="63"/>
      <c r="FT1" s="63"/>
      <c r="FU1" s="63"/>
      <c r="FV1" s="63"/>
      <c r="FW1" s="63"/>
      <c r="FX1" s="63"/>
      <c r="FY1" s="63"/>
      <c r="FZ1" s="63"/>
      <c r="GA1" s="63"/>
      <c r="GB1" s="63"/>
      <c r="GC1" s="63"/>
      <c r="GD1" s="63"/>
      <c r="GE1" s="63"/>
      <c r="GF1" s="63"/>
      <c r="GG1" s="63"/>
      <c r="GH1" s="63"/>
      <c r="GI1" s="63"/>
      <c r="GJ1" s="63"/>
      <c r="GK1" s="63"/>
      <c r="GL1" s="63"/>
      <c r="GM1" s="63"/>
      <c r="GN1" s="63"/>
      <c r="GO1" s="63"/>
      <c r="GP1" s="63"/>
      <c r="GQ1" s="63"/>
      <c r="GR1" s="63"/>
      <c r="GS1" s="63"/>
      <c r="GT1" s="63"/>
      <c r="GU1" s="63"/>
      <c r="GV1" s="63"/>
      <c r="GW1" s="63"/>
      <c r="GX1" s="63"/>
      <c r="GY1" s="63"/>
      <c r="GZ1" s="63"/>
      <c r="HA1" s="63"/>
      <c r="HB1" s="63"/>
      <c r="HC1" s="63"/>
      <c r="HD1" s="63"/>
      <c r="HE1" s="63"/>
      <c r="HF1" s="63"/>
      <c r="HG1" s="63"/>
      <c r="HH1" s="63"/>
      <c r="HI1" s="63"/>
      <c r="HJ1" s="63"/>
      <c r="HK1" s="63"/>
      <c r="HL1" s="63"/>
      <c r="HM1" s="63"/>
      <c r="HN1" s="63"/>
      <c r="HO1" s="63"/>
      <c r="HP1" s="63"/>
      <c r="HQ1" s="63"/>
      <c r="HR1" s="63"/>
      <c r="HS1" s="63"/>
      <c r="HT1" s="63"/>
      <c r="HU1" s="63"/>
      <c r="HV1" s="63"/>
      <c r="HW1" s="63"/>
      <c r="HX1" s="63"/>
      <c r="HY1" s="63"/>
      <c r="HZ1" s="63"/>
      <c r="IA1" s="63"/>
      <c r="IB1" s="63"/>
      <c r="IC1" s="63"/>
      <c r="ID1" s="63"/>
      <c r="IE1" s="63"/>
      <c r="IF1" s="63"/>
      <c r="IG1" s="63"/>
      <c r="IH1" s="63"/>
      <c r="II1" s="63"/>
      <c r="IJ1" s="63"/>
      <c r="IK1" s="63"/>
      <c r="IL1" s="63"/>
      <c r="IM1" s="63"/>
      <c r="IN1" s="63"/>
      <c r="IO1" s="63"/>
      <c r="IP1" s="63"/>
      <c r="IQ1" s="63"/>
      <c r="IR1" s="63"/>
      <c r="IS1" s="63"/>
      <c r="IT1" s="63"/>
      <c r="IU1" s="63"/>
    </row>
    <row r="2" spans="1:255" ht="20.100000000000001" customHeight="1">
      <c r="A2" s="87" t="s">
        <v>386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63"/>
      <c r="CB2" s="63"/>
      <c r="CC2" s="63"/>
      <c r="CD2" s="63"/>
      <c r="CE2" s="63"/>
      <c r="CF2" s="63"/>
      <c r="CG2" s="63"/>
      <c r="CH2" s="63"/>
      <c r="CI2" s="63"/>
      <c r="CJ2" s="63"/>
      <c r="CK2" s="63"/>
      <c r="CL2" s="63"/>
      <c r="CM2" s="63"/>
      <c r="CN2" s="63"/>
      <c r="CO2" s="63"/>
      <c r="CP2" s="63"/>
      <c r="CQ2" s="63"/>
      <c r="CR2" s="63"/>
      <c r="CS2" s="63"/>
      <c r="CT2" s="63"/>
      <c r="CU2" s="63"/>
      <c r="CV2" s="63"/>
      <c r="CW2" s="63"/>
      <c r="CX2" s="63"/>
      <c r="CY2" s="63"/>
      <c r="CZ2" s="63"/>
      <c r="DA2" s="63"/>
      <c r="DB2" s="63"/>
      <c r="DC2" s="63"/>
      <c r="DD2" s="63"/>
      <c r="DE2" s="63"/>
      <c r="DF2" s="63"/>
      <c r="DG2" s="63"/>
      <c r="DH2" s="63"/>
      <c r="DI2" s="63"/>
      <c r="DJ2" s="63"/>
      <c r="DK2" s="63"/>
      <c r="DL2" s="63"/>
      <c r="DM2" s="63"/>
      <c r="DN2" s="63"/>
      <c r="DO2" s="63"/>
      <c r="DP2" s="63"/>
      <c r="DQ2" s="63"/>
      <c r="DR2" s="63"/>
      <c r="DS2" s="63"/>
      <c r="DT2" s="63"/>
      <c r="DU2" s="63"/>
      <c r="DV2" s="63"/>
      <c r="DW2" s="63"/>
      <c r="DX2" s="63"/>
      <c r="DY2" s="63"/>
      <c r="DZ2" s="63"/>
      <c r="EA2" s="63"/>
      <c r="EB2" s="63"/>
      <c r="EC2" s="63"/>
      <c r="ED2" s="63"/>
      <c r="EE2" s="63"/>
      <c r="EF2" s="63"/>
      <c r="EG2" s="63"/>
      <c r="EH2" s="63"/>
      <c r="EI2" s="63"/>
      <c r="EJ2" s="63"/>
      <c r="EK2" s="63"/>
      <c r="EL2" s="63"/>
      <c r="EM2" s="63"/>
      <c r="EN2" s="63"/>
      <c r="EO2" s="63"/>
      <c r="EP2" s="63"/>
      <c r="EQ2" s="63"/>
      <c r="ER2" s="63"/>
      <c r="ES2" s="63"/>
      <c r="ET2" s="63"/>
      <c r="EU2" s="63"/>
      <c r="EV2" s="63"/>
      <c r="EW2" s="63"/>
      <c r="EX2" s="63"/>
      <c r="EY2" s="63"/>
      <c r="EZ2" s="63"/>
      <c r="FA2" s="63"/>
      <c r="FB2" s="63"/>
      <c r="FC2" s="63"/>
      <c r="FD2" s="63"/>
      <c r="FE2" s="63"/>
      <c r="FF2" s="63"/>
      <c r="FG2" s="63"/>
      <c r="FH2" s="63"/>
      <c r="FI2" s="63"/>
      <c r="FJ2" s="63"/>
      <c r="FK2" s="63"/>
      <c r="FL2" s="63"/>
      <c r="FM2" s="63"/>
      <c r="FN2" s="63"/>
      <c r="FO2" s="63"/>
      <c r="FP2" s="63"/>
      <c r="FQ2" s="63"/>
      <c r="FR2" s="63"/>
      <c r="FS2" s="63"/>
      <c r="FT2" s="63"/>
      <c r="FU2" s="63"/>
      <c r="FV2" s="63"/>
      <c r="FW2" s="63"/>
      <c r="FX2" s="63"/>
      <c r="FY2" s="63"/>
      <c r="FZ2" s="63"/>
      <c r="GA2" s="63"/>
      <c r="GB2" s="63"/>
      <c r="GC2" s="63"/>
      <c r="GD2" s="63"/>
      <c r="GE2" s="63"/>
      <c r="GF2" s="63"/>
      <c r="GG2" s="63"/>
      <c r="GH2" s="63"/>
      <c r="GI2" s="63"/>
      <c r="GJ2" s="63"/>
      <c r="GK2" s="63"/>
      <c r="GL2" s="63"/>
      <c r="GM2" s="63"/>
      <c r="GN2" s="63"/>
      <c r="GO2" s="63"/>
      <c r="GP2" s="63"/>
      <c r="GQ2" s="63"/>
      <c r="GR2" s="63"/>
      <c r="GS2" s="63"/>
      <c r="GT2" s="63"/>
      <c r="GU2" s="63"/>
      <c r="GV2" s="63"/>
      <c r="GW2" s="63"/>
      <c r="GX2" s="63"/>
      <c r="GY2" s="63"/>
      <c r="GZ2" s="63"/>
      <c r="HA2" s="63"/>
      <c r="HB2" s="63"/>
      <c r="HC2" s="63"/>
      <c r="HD2" s="63"/>
      <c r="HE2" s="63"/>
      <c r="HF2" s="63"/>
      <c r="HG2" s="63"/>
      <c r="HH2" s="63"/>
      <c r="HI2" s="63"/>
      <c r="HJ2" s="63"/>
      <c r="HK2" s="63"/>
      <c r="HL2" s="63"/>
      <c r="HM2" s="63"/>
      <c r="HN2" s="63"/>
      <c r="HO2" s="63"/>
      <c r="HP2" s="63"/>
      <c r="HQ2" s="63"/>
      <c r="HR2" s="63"/>
      <c r="HS2" s="63"/>
      <c r="HT2" s="63"/>
      <c r="HU2" s="63"/>
      <c r="HV2" s="63"/>
      <c r="HW2" s="63"/>
      <c r="HX2" s="63"/>
      <c r="HY2" s="63"/>
      <c r="HZ2" s="63"/>
      <c r="IA2" s="63"/>
      <c r="IB2" s="63"/>
      <c r="IC2" s="63"/>
      <c r="ID2" s="63"/>
      <c r="IE2" s="63"/>
      <c r="IF2" s="63"/>
      <c r="IG2" s="63"/>
      <c r="IH2" s="63"/>
      <c r="II2" s="63"/>
      <c r="IJ2" s="63"/>
      <c r="IK2" s="63"/>
      <c r="IL2" s="63"/>
      <c r="IM2" s="63"/>
      <c r="IN2" s="63"/>
      <c r="IO2" s="63"/>
      <c r="IP2" s="63"/>
      <c r="IQ2" s="63"/>
      <c r="IR2" s="63"/>
      <c r="IS2" s="63"/>
      <c r="IT2" s="63"/>
      <c r="IU2" s="63"/>
    </row>
    <row r="3" spans="1:255" ht="14.25" customHeight="1">
      <c r="A3" s="27" t="s">
        <v>431</v>
      </c>
      <c r="B3" s="82"/>
      <c r="C3" s="82"/>
      <c r="D3" s="82"/>
      <c r="E3" s="82"/>
      <c r="F3" s="86"/>
      <c r="G3" s="86"/>
      <c r="H3" s="86"/>
      <c r="I3" s="91"/>
      <c r="J3" s="91"/>
      <c r="K3" s="91"/>
      <c r="L3" s="91"/>
      <c r="M3" s="91"/>
      <c r="N3" s="91"/>
      <c r="O3" s="91"/>
      <c r="P3" s="91"/>
      <c r="Q3" s="92"/>
      <c r="R3" s="92"/>
      <c r="S3" s="92"/>
      <c r="T3" s="92"/>
      <c r="U3" s="93" t="s">
        <v>1</v>
      </c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  <c r="IU3" s="63"/>
    </row>
    <row r="4" spans="1:255" ht="14.25" customHeight="1">
      <c r="A4" s="381" t="s">
        <v>44</v>
      </c>
      <c r="B4" s="381"/>
      <c r="C4" s="381"/>
      <c r="D4" s="382"/>
      <c r="E4" s="383"/>
      <c r="F4" s="394" t="s">
        <v>54</v>
      </c>
      <c r="G4" s="98" t="s">
        <v>387</v>
      </c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100"/>
      <c r="U4" s="385" t="s">
        <v>388</v>
      </c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  <c r="HT4" s="63"/>
      <c r="HU4" s="63"/>
      <c r="HV4" s="63"/>
      <c r="HW4" s="63"/>
      <c r="HX4" s="63"/>
      <c r="HY4" s="63"/>
      <c r="HZ4" s="63"/>
      <c r="IA4" s="63"/>
      <c r="IB4" s="63"/>
      <c r="IC4" s="63"/>
      <c r="ID4" s="63"/>
      <c r="IE4" s="63"/>
      <c r="IF4" s="63"/>
      <c r="IG4" s="63"/>
      <c r="IH4" s="63"/>
      <c r="II4" s="63"/>
      <c r="IJ4" s="63"/>
      <c r="IK4" s="63"/>
      <c r="IL4" s="63"/>
      <c r="IM4" s="63"/>
      <c r="IN4" s="63"/>
      <c r="IO4" s="63"/>
      <c r="IP4" s="63"/>
      <c r="IQ4" s="63"/>
      <c r="IR4" s="63"/>
      <c r="IS4" s="63"/>
      <c r="IT4" s="63"/>
      <c r="IU4" s="63"/>
    </row>
    <row r="5" spans="1:255" ht="14.25" customHeight="1">
      <c r="A5" s="381" t="s">
        <v>46</v>
      </c>
      <c r="B5" s="381"/>
      <c r="C5" s="384"/>
      <c r="D5" s="384" t="s">
        <v>47</v>
      </c>
      <c r="E5" s="384" t="s">
        <v>48</v>
      </c>
      <c r="F5" s="394"/>
      <c r="G5" s="391" t="s">
        <v>45</v>
      </c>
      <c r="H5" s="97" t="s">
        <v>389</v>
      </c>
      <c r="I5" s="97"/>
      <c r="J5" s="97"/>
      <c r="K5" s="97"/>
      <c r="L5" s="97"/>
      <c r="M5" s="97"/>
      <c r="N5" s="393" t="s">
        <v>10</v>
      </c>
      <c r="O5" s="393" t="s">
        <v>390</v>
      </c>
      <c r="P5" s="393" t="s">
        <v>391</v>
      </c>
      <c r="Q5" s="388" t="s">
        <v>392</v>
      </c>
      <c r="R5" s="390" t="s">
        <v>17</v>
      </c>
      <c r="S5" s="390" t="s">
        <v>20</v>
      </c>
      <c r="T5" s="390" t="s">
        <v>23</v>
      </c>
      <c r="U5" s="386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63"/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  <c r="HT5" s="63"/>
      <c r="HU5" s="63"/>
      <c r="HV5" s="63"/>
      <c r="HW5" s="63"/>
      <c r="HX5" s="63"/>
      <c r="HY5" s="63"/>
      <c r="HZ5" s="63"/>
      <c r="IA5" s="63"/>
      <c r="IB5" s="63"/>
      <c r="IC5" s="63"/>
      <c r="ID5" s="63"/>
      <c r="IE5" s="63"/>
      <c r="IF5" s="63"/>
      <c r="IG5" s="63"/>
      <c r="IH5" s="63"/>
      <c r="II5" s="63"/>
      <c r="IJ5" s="63"/>
      <c r="IK5" s="63"/>
      <c r="IL5" s="63"/>
      <c r="IM5" s="63"/>
      <c r="IN5" s="63"/>
      <c r="IO5" s="63"/>
      <c r="IP5" s="63"/>
      <c r="IQ5" s="63"/>
      <c r="IR5" s="63"/>
      <c r="IS5" s="63"/>
      <c r="IT5" s="63"/>
      <c r="IU5" s="63"/>
    </row>
    <row r="6" spans="1:255" ht="14.25" customHeight="1">
      <c r="A6" s="89" t="s">
        <v>50</v>
      </c>
      <c r="B6" s="89" t="s">
        <v>51</v>
      </c>
      <c r="C6" s="90" t="s">
        <v>52</v>
      </c>
      <c r="D6" s="383"/>
      <c r="E6" s="383"/>
      <c r="F6" s="395"/>
      <c r="G6" s="392"/>
      <c r="H6" s="94" t="s">
        <v>7</v>
      </c>
      <c r="I6" s="95" t="s">
        <v>393</v>
      </c>
      <c r="J6" s="95" t="s">
        <v>394</v>
      </c>
      <c r="K6" s="96" t="s">
        <v>395</v>
      </c>
      <c r="L6" s="96" t="s">
        <v>396</v>
      </c>
      <c r="M6" s="94" t="s">
        <v>397</v>
      </c>
      <c r="N6" s="393"/>
      <c r="O6" s="393"/>
      <c r="P6" s="393"/>
      <c r="Q6" s="389"/>
      <c r="R6" s="390"/>
      <c r="S6" s="390"/>
      <c r="T6" s="390"/>
      <c r="U6" s="387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  <c r="IP6" s="63"/>
      <c r="IQ6" s="63"/>
      <c r="IR6" s="63"/>
      <c r="IS6" s="63"/>
      <c r="IT6" s="63"/>
      <c r="IU6" s="63"/>
    </row>
    <row r="7" spans="1:255" s="32" customFormat="1" ht="14.25" customHeight="1">
      <c r="A7" s="84"/>
      <c r="B7" s="84"/>
      <c r="C7" s="84"/>
      <c r="D7" s="84"/>
      <c r="E7" s="84" t="s">
        <v>45</v>
      </c>
      <c r="F7" s="31">
        <f t="shared" ref="F7:N7" si="0">F8</f>
        <v>443021411.46999997</v>
      </c>
      <c r="G7" s="34">
        <f t="shared" si="0"/>
        <v>443021411.46999997</v>
      </c>
      <c r="H7" s="34">
        <f t="shared" si="0"/>
        <v>424456651.46999997</v>
      </c>
      <c r="I7" s="30">
        <f t="shared" si="0"/>
        <v>388826651.46999997</v>
      </c>
      <c r="J7" s="30">
        <f t="shared" si="0"/>
        <v>35630000</v>
      </c>
      <c r="K7" s="34">
        <f t="shared" si="0"/>
        <v>0</v>
      </c>
      <c r="L7" s="34">
        <f t="shared" si="0"/>
        <v>0</v>
      </c>
      <c r="M7" s="29">
        <f t="shared" si="0"/>
        <v>0</v>
      </c>
      <c r="N7" s="34">
        <f t="shared" si="0"/>
        <v>0</v>
      </c>
      <c r="O7" s="34">
        <f>SUM(0)</f>
        <v>0</v>
      </c>
      <c r="P7" s="34">
        <f>SUM(0)</f>
        <v>0</v>
      </c>
      <c r="Q7" s="34">
        <f>Q8</f>
        <v>0</v>
      </c>
      <c r="R7" s="28">
        <f>R8</f>
        <v>18564760</v>
      </c>
      <c r="S7" s="28">
        <f>S8</f>
        <v>0</v>
      </c>
      <c r="T7" s="28">
        <f>T8</f>
        <v>0</v>
      </c>
      <c r="U7" s="85">
        <f>U8</f>
        <v>0</v>
      </c>
    </row>
    <row r="8" spans="1:255" ht="14.25" customHeight="1">
      <c r="A8" s="84"/>
      <c r="B8" s="84"/>
      <c r="C8" s="84"/>
      <c r="D8" s="84" t="s">
        <v>314</v>
      </c>
      <c r="E8" s="84" t="s">
        <v>432</v>
      </c>
      <c r="F8" s="31">
        <f t="shared" ref="F8:N8" si="1">F9+F21+F29+F39+F47+F56+F67+F75+F84+F93+F102+F110+F118+F126+F133+F140+F148+F157+F166+F173+F181+F190+F198+F205+F212+F220+F229+F237+F246+F255+F264+F273+F281+F289+F298+F306+F314+F323+F331</f>
        <v>443021411.46999997</v>
      </c>
      <c r="G8" s="34">
        <f t="shared" si="1"/>
        <v>443021411.46999997</v>
      </c>
      <c r="H8" s="34">
        <f t="shared" si="1"/>
        <v>424456651.46999997</v>
      </c>
      <c r="I8" s="30">
        <f t="shared" si="1"/>
        <v>388826651.46999997</v>
      </c>
      <c r="J8" s="30">
        <f t="shared" si="1"/>
        <v>35630000</v>
      </c>
      <c r="K8" s="34">
        <f t="shared" si="1"/>
        <v>0</v>
      </c>
      <c r="L8" s="34">
        <f t="shared" si="1"/>
        <v>0</v>
      </c>
      <c r="M8" s="29">
        <f t="shared" si="1"/>
        <v>0</v>
      </c>
      <c r="N8" s="34">
        <f t="shared" si="1"/>
        <v>0</v>
      </c>
      <c r="O8" s="34">
        <f t="shared" ref="O8:P71" si="2">SUM(0)</f>
        <v>0</v>
      </c>
      <c r="P8" s="34">
        <f t="shared" si="2"/>
        <v>0</v>
      </c>
      <c r="Q8" s="34">
        <f>Q9+Q21+Q29+Q39+Q47+Q56+Q67+Q75+Q84+Q93+Q102+Q110+Q118+Q126+Q133+Q140+Q148+Q157+Q166+Q173+Q181+Q190+Q198+Q205+Q212+Q220+Q229+Q237+Q246+Q255+Q264+Q273+Q281+Q289+Q298+Q306+Q314+Q323+Q331</f>
        <v>0</v>
      </c>
      <c r="R8" s="28">
        <f>R9+R21+R29+R39+R47+R56+R67+R75+R84+R93+R102+R110+R118+R126+R133+R140+R148+R157+R166+R173+R181+R190+R198+R205+R212+R220+R229+R237+R246+R255+R264+R273+R281+R289+R298+R306+R314+R323+R331</f>
        <v>18564760</v>
      </c>
      <c r="S8" s="28">
        <f>S9+S21+S29+S39+S47+S56+S67+S75+S84+S93+S102+S110+S118+S126+S133+S140+S148+S157+S166+S173+S181+S190+S198+S205+S212+S220+S229+S237+S246+S255+S264+S273+S281+S289+S298+S306+S314+S323+S331</f>
        <v>0</v>
      </c>
      <c r="T8" s="28">
        <f>T9+T21+T29+T39+T47+T56+T67+T75+T84+T93+T102+T110+T118+T126+T133+T140+T148+T157+T166+T173+T181+T190+T198+T205+T212+T220+T229+T237+T246+T255+T264+T273+T281+T289+T298+T306+T314+T323+T331</f>
        <v>0</v>
      </c>
      <c r="U8" s="85">
        <f>U9+U21+U29+U39+U47+U56+U67+U75+U84+U93+U102+U110+U118+U126+U133+U140+U148+U157+U166+U173+U181+U190+U198+U205+U212+U220+U229+U237+U246+U255+U264+U273+U281+U289+U298+U306+U314+U323+U331</f>
        <v>0</v>
      </c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</row>
    <row r="9" spans="1:255" ht="14.25" customHeight="1">
      <c r="A9" s="84"/>
      <c r="B9" s="84"/>
      <c r="C9" s="84"/>
      <c r="D9" s="84" t="s">
        <v>433</v>
      </c>
      <c r="E9" s="84" t="s">
        <v>434</v>
      </c>
      <c r="F9" s="31">
        <f t="shared" ref="F9:N9" si="3">SUM(F10:F20)</f>
        <v>101027933.97</v>
      </c>
      <c r="G9" s="34">
        <f t="shared" si="3"/>
        <v>101027933.97</v>
      </c>
      <c r="H9" s="34">
        <f t="shared" si="3"/>
        <v>100863933.97</v>
      </c>
      <c r="I9" s="30">
        <f t="shared" si="3"/>
        <v>65233933.969999999</v>
      </c>
      <c r="J9" s="30">
        <f t="shared" si="3"/>
        <v>35630000</v>
      </c>
      <c r="K9" s="34">
        <f t="shared" si="3"/>
        <v>0</v>
      </c>
      <c r="L9" s="34">
        <f t="shared" si="3"/>
        <v>0</v>
      </c>
      <c r="M9" s="29">
        <f t="shared" si="3"/>
        <v>0</v>
      </c>
      <c r="N9" s="34">
        <f t="shared" si="3"/>
        <v>0</v>
      </c>
      <c r="O9" s="34">
        <f t="shared" si="2"/>
        <v>0</v>
      </c>
      <c r="P9" s="34">
        <f t="shared" si="2"/>
        <v>0</v>
      </c>
      <c r="Q9" s="34">
        <f>SUM(Q10:Q20)</f>
        <v>0</v>
      </c>
      <c r="R9" s="28">
        <f>SUM(R10:R20)</f>
        <v>164000</v>
      </c>
      <c r="S9" s="28">
        <f>SUM(S10:S20)</f>
        <v>0</v>
      </c>
      <c r="T9" s="28">
        <f>SUM(T10:T20)</f>
        <v>0</v>
      </c>
      <c r="U9" s="85">
        <f>SUM(U10:U20)</f>
        <v>0</v>
      </c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</row>
    <row r="10" spans="1:255" ht="14.25" customHeight="1">
      <c r="A10" s="84" t="s">
        <v>435</v>
      </c>
      <c r="B10" s="84" t="s">
        <v>277</v>
      </c>
      <c r="C10" s="84" t="s">
        <v>277</v>
      </c>
      <c r="D10" s="84" t="s">
        <v>436</v>
      </c>
      <c r="E10" s="84" t="s">
        <v>437</v>
      </c>
      <c r="F10" s="31">
        <v>1930569.04</v>
      </c>
      <c r="G10" s="34">
        <v>1930569.04</v>
      </c>
      <c r="H10" s="34">
        <v>1930569.04</v>
      </c>
      <c r="I10" s="30">
        <v>1930569.04</v>
      </c>
      <c r="J10" s="30">
        <v>0</v>
      </c>
      <c r="K10" s="34">
        <v>0</v>
      </c>
      <c r="L10" s="34">
        <v>0</v>
      </c>
      <c r="M10" s="29">
        <v>0</v>
      </c>
      <c r="N10" s="34">
        <v>0</v>
      </c>
      <c r="O10" s="34">
        <f t="shared" si="2"/>
        <v>0</v>
      </c>
      <c r="P10" s="34">
        <f t="shared" si="2"/>
        <v>0</v>
      </c>
      <c r="Q10" s="34">
        <v>0</v>
      </c>
      <c r="R10" s="28">
        <v>0</v>
      </c>
      <c r="S10" s="28">
        <v>0</v>
      </c>
      <c r="T10" s="28">
        <v>0</v>
      </c>
      <c r="U10" s="85">
        <v>0</v>
      </c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  <c r="DH10" s="63"/>
      <c r="DI10" s="63"/>
      <c r="DJ10" s="63"/>
      <c r="DK10" s="63"/>
      <c r="DL10" s="63"/>
      <c r="DM10" s="63"/>
      <c r="DN10" s="63"/>
      <c r="DO10" s="63"/>
      <c r="DP10" s="63"/>
      <c r="DQ10" s="63"/>
      <c r="DR10" s="63"/>
      <c r="DS10" s="63"/>
      <c r="DT10" s="63"/>
      <c r="DU10" s="63"/>
      <c r="DV10" s="63"/>
      <c r="DW10" s="63"/>
      <c r="DX10" s="63"/>
      <c r="DY10" s="63"/>
      <c r="DZ10" s="63"/>
      <c r="EA10" s="63"/>
      <c r="EB10" s="63"/>
      <c r="EC10" s="63"/>
      <c r="ED10" s="63"/>
      <c r="EE10" s="63"/>
      <c r="EF10" s="63"/>
      <c r="EG10" s="63"/>
      <c r="EH10" s="63"/>
      <c r="EI10" s="63"/>
      <c r="EJ10" s="63"/>
      <c r="EK10" s="63"/>
      <c r="EL10" s="63"/>
      <c r="EM10" s="63"/>
      <c r="EN10" s="63"/>
      <c r="EO10" s="63"/>
      <c r="EP10" s="63"/>
      <c r="EQ10" s="63"/>
      <c r="ER10" s="63"/>
      <c r="ES10" s="63"/>
      <c r="ET10" s="63"/>
      <c r="EU10" s="63"/>
      <c r="EV10" s="63"/>
      <c r="EW10" s="63"/>
      <c r="EX10" s="63"/>
      <c r="EY10" s="63"/>
      <c r="EZ10" s="63"/>
      <c r="FA10" s="63"/>
      <c r="FB10" s="63"/>
      <c r="FC10" s="63"/>
      <c r="FD10" s="63"/>
      <c r="FE10" s="63"/>
      <c r="FF10" s="63"/>
      <c r="FG10" s="63"/>
      <c r="FH10" s="63"/>
      <c r="FI10" s="63"/>
      <c r="FJ10" s="63"/>
      <c r="FK10" s="63"/>
      <c r="FL10" s="63"/>
      <c r="FM10" s="63"/>
      <c r="FN10" s="63"/>
      <c r="FO10" s="63"/>
      <c r="FP10" s="63"/>
      <c r="FQ10" s="63"/>
      <c r="FR10" s="63"/>
      <c r="FS10" s="63"/>
      <c r="FT10" s="63"/>
      <c r="FU10" s="63"/>
      <c r="FV10" s="63"/>
      <c r="FW10" s="63"/>
      <c r="FX10" s="63"/>
      <c r="FY10" s="63"/>
      <c r="FZ10" s="63"/>
      <c r="GA10" s="63"/>
      <c r="GB10" s="63"/>
      <c r="GC10" s="63"/>
      <c r="GD10" s="63"/>
      <c r="GE10" s="63"/>
      <c r="GF10" s="63"/>
      <c r="GG10" s="63"/>
      <c r="GH10" s="63"/>
      <c r="GI10" s="63"/>
      <c r="GJ10" s="63"/>
      <c r="GK10" s="63"/>
      <c r="GL10" s="63"/>
      <c r="GM10" s="63"/>
      <c r="GN10" s="63"/>
      <c r="GO10" s="63"/>
      <c r="GP10" s="63"/>
      <c r="GQ10" s="63"/>
      <c r="GR10" s="63"/>
      <c r="GS10" s="63"/>
      <c r="GT10" s="63"/>
      <c r="GU10" s="63"/>
      <c r="GV10" s="63"/>
      <c r="GW10" s="63"/>
      <c r="GX10" s="63"/>
      <c r="GY10" s="63"/>
      <c r="GZ10" s="63"/>
      <c r="HA10" s="63"/>
      <c r="HB10" s="63"/>
      <c r="HC10" s="63"/>
      <c r="HD10" s="63"/>
      <c r="HE10" s="63"/>
      <c r="HF10" s="63"/>
      <c r="HG10" s="63"/>
      <c r="HH10" s="63"/>
      <c r="HI10" s="63"/>
      <c r="HJ10" s="63"/>
      <c r="HK10" s="63"/>
      <c r="HL10" s="63"/>
      <c r="HM10" s="63"/>
      <c r="HN10" s="63"/>
      <c r="HO10" s="63"/>
      <c r="HP10" s="63"/>
      <c r="HQ10" s="63"/>
      <c r="HR10" s="63"/>
      <c r="HS10" s="63"/>
      <c r="HT10" s="63"/>
      <c r="HU10" s="63"/>
      <c r="HV10" s="63"/>
      <c r="HW10" s="63"/>
      <c r="HX10" s="63"/>
      <c r="HY10" s="63"/>
      <c r="HZ10" s="63"/>
      <c r="IA10" s="63"/>
      <c r="IB10" s="63"/>
      <c r="IC10" s="63"/>
      <c r="ID10" s="63"/>
      <c r="IE10" s="63"/>
      <c r="IF10" s="63"/>
      <c r="IG10" s="63"/>
      <c r="IH10" s="63"/>
      <c r="II10" s="63"/>
      <c r="IJ10" s="63"/>
      <c r="IK10" s="63"/>
      <c r="IL10" s="63"/>
      <c r="IM10" s="63"/>
      <c r="IN10" s="63"/>
      <c r="IO10" s="63"/>
      <c r="IP10" s="63"/>
      <c r="IQ10" s="63"/>
      <c r="IR10" s="63"/>
      <c r="IS10" s="63"/>
      <c r="IT10" s="63"/>
      <c r="IU10" s="63"/>
    </row>
    <row r="11" spans="1:255" ht="14.25" customHeight="1">
      <c r="A11" s="84" t="s">
        <v>435</v>
      </c>
      <c r="B11" s="84" t="s">
        <v>277</v>
      </c>
      <c r="C11" s="84" t="s">
        <v>290</v>
      </c>
      <c r="D11" s="84" t="s">
        <v>436</v>
      </c>
      <c r="E11" s="84" t="s">
        <v>438</v>
      </c>
      <c r="F11" s="31">
        <v>546250</v>
      </c>
      <c r="G11" s="34">
        <v>546250</v>
      </c>
      <c r="H11" s="34">
        <v>546250</v>
      </c>
      <c r="I11" s="30">
        <v>546250</v>
      </c>
      <c r="J11" s="30">
        <v>0</v>
      </c>
      <c r="K11" s="34">
        <v>0</v>
      </c>
      <c r="L11" s="34">
        <v>0</v>
      </c>
      <c r="M11" s="29">
        <v>0</v>
      </c>
      <c r="N11" s="34">
        <v>0</v>
      </c>
      <c r="O11" s="34">
        <f t="shared" si="2"/>
        <v>0</v>
      </c>
      <c r="P11" s="34">
        <f t="shared" si="2"/>
        <v>0</v>
      </c>
      <c r="Q11" s="34">
        <v>0</v>
      </c>
      <c r="R11" s="28">
        <v>0</v>
      </c>
      <c r="S11" s="28">
        <v>0</v>
      </c>
      <c r="T11" s="28">
        <v>0</v>
      </c>
      <c r="U11" s="85">
        <v>0</v>
      </c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3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3"/>
      <c r="CM11" s="63"/>
      <c r="CN11" s="63"/>
      <c r="CO11" s="63"/>
      <c r="CP11" s="63"/>
      <c r="CQ11" s="63"/>
      <c r="CR11" s="63"/>
      <c r="CS11" s="63"/>
      <c r="CT11" s="63"/>
      <c r="CU11" s="63"/>
      <c r="CV11" s="63"/>
      <c r="CW11" s="63"/>
      <c r="CX11" s="63"/>
      <c r="CY11" s="63"/>
      <c r="CZ11" s="63"/>
      <c r="DA11" s="63"/>
      <c r="DB11" s="63"/>
      <c r="DC11" s="63"/>
      <c r="DD11" s="63"/>
      <c r="DE11" s="63"/>
      <c r="DF11" s="63"/>
      <c r="DG11" s="63"/>
      <c r="DH11" s="63"/>
      <c r="DI11" s="63"/>
      <c r="DJ11" s="63"/>
      <c r="DK11" s="63"/>
      <c r="DL11" s="63"/>
      <c r="DM11" s="63"/>
      <c r="DN11" s="63"/>
      <c r="DO11" s="63"/>
      <c r="DP11" s="63"/>
      <c r="DQ11" s="63"/>
      <c r="DR11" s="63"/>
      <c r="DS11" s="63"/>
      <c r="DT11" s="63"/>
      <c r="DU11" s="63"/>
      <c r="DV11" s="63"/>
      <c r="DW11" s="63"/>
      <c r="DX11" s="63"/>
      <c r="DY11" s="63"/>
      <c r="DZ11" s="63"/>
      <c r="EA11" s="63"/>
      <c r="EB11" s="63"/>
      <c r="EC11" s="63"/>
      <c r="ED11" s="63"/>
      <c r="EE11" s="63"/>
      <c r="EF11" s="63"/>
      <c r="EG11" s="63"/>
      <c r="EH11" s="63"/>
      <c r="EI11" s="63"/>
      <c r="EJ11" s="63"/>
      <c r="EK11" s="63"/>
      <c r="EL11" s="63"/>
      <c r="EM11" s="63"/>
      <c r="EN11" s="63"/>
      <c r="EO11" s="63"/>
      <c r="EP11" s="63"/>
      <c r="EQ11" s="63"/>
      <c r="ER11" s="63"/>
      <c r="ES11" s="63"/>
      <c r="ET11" s="63"/>
      <c r="EU11" s="63"/>
      <c r="EV11" s="63"/>
      <c r="EW11" s="63"/>
      <c r="EX11" s="63"/>
      <c r="EY11" s="63"/>
      <c r="EZ11" s="63"/>
      <c r="FA11" s="63"/>
      <c r="FB11" s="63"/>
      <c r="FC11" s="63"/>
      <c r="FD11" s="63"/>
      <c r="FE11" s="63"/>
      <c r="FF11" s="63"/>
      <c r="FG11" s="63"/>
      <c r="FH11" s="63"/>
      <c r="FI11" s="63"/>
      <c r="FJ11" s="63"/>
      <c r="FK11" s="63"/>
      <c r="FL11" s="63"/>
      <c r="FM11" s="63"/>
      <c r="FN11" s="63"/>
      <c r="FO11" s="63"/>
      <c r="FP11" s="63"/>
      <c r="FQ11" s="63"/>
      <c r="FR11" s="63"/>
      <c r="FS11" s="63"/>
      <c r="FT11" s="63"/>
      <c r="FU11" s="63"/>
      <c r="FV11" s="63"/>
      <c r="FW11" s="63"/>
      <c r="FX11" s="63"/>
      <c r="FY11" s="63"/>
      <c r="FZ11" s="63"/>
      <c r="GA11" s="63"/>
      <c r="GB11" s="63"/>
      <c r="GC11" s="63"/>
      <c r="GD11" s="63"/>
      <c r="GE11" s="63"/>
      <c r="GF11" s="63"/>
      <c r="GG11" s="63"/>
      <c r="GH11" s="63"/>
      <c r="GI11" s="63"/>
      <c r="GJ11" s="63"/>
      <c r="GK11" s="63"/>
      <c r="GL11" s="63"/>
      <c r="GM11" s="63"/>
      <c r="GN11" s="63"/>
      <c r="GO11" s="63"/>
      <c r="GP11" s="63"/>
      <c r="GQ11" s="63"/>
      <c r="GR11" s="63"/>
      <c r="GS11" s="63"/>
      <c r="GT11" s="63"/>
      <c r="GU11" s="63"/>
      <c r="GV11" s="63"/>
      <c r="GW11" s="63"/>
      <c r="GX11" s="63"/>
      <c r="GY11" s="63"/>
      <c r="GZ11" s="63"/>
      <c r="HA11" s="63"/>
      <c r="HB11" s="63"/>
      <c r="HC11" s="63"/>
      <c r="HD11" s="63"/>
      <c r="HE11" s="63"/>
      <c r="HF11" s="63"/>
      <c r="HG11" s="63"/>
      <c r="HH11" s="63"/>
      <c r="HI11" s="63"/>
      <c r="HJ11" s="63"/>
      <c r="HK11" s="63"/>
      <c r="HL11" s="63"/>
      <c r="HM11" s="63"/>
      <c r="HN11" s="63"/>
      <c r="HO11" s="63"/>
      <c r="HP11" s="63"/>
      <c r="HQ11" s="63"/>
      <c r="HR11" s="63"/>
      <c r="HS11" s="63"/>
      <c r="HT11" s="63"/>
      <c r="HU11" s="63"/>
      <c r="HV11" s="63"/>
      <c r="HW11" s="63"/>
      <c r="HX11" s="63"/>
      <c r="HY11" s="63"/>
      <c r="HZ11" s="63"/>
      <c r="IA11" s="63"/>
      <c r="IB11" s="63"/>
      <c r="IC11" s="63"/>
      <c r="ID11" s="63"/>
      <c r="IE11" s="63"/>
      <c r="IF11" s="63"/>
      <c r="IG11" s="63"/>
      <c r="IH11" s="63"/>
      <c r="II11" s="63"/>
      <c r="IJ11" s="63"/>
      <c r="IK11" s="63"/>
      <c r="IL11" s="63"/>
      <c r="IM11" s="63"/>
      <c r="IN11" s="63"/>
      <c r="IO11" s="63"/>
      <c r="IP11" s="63"/>
      <c r="IQ11" s="63"/>
      <c r="IR11" s="63"/>
      <c r="IS11" s="63"/>
      <c r="IT11" s="63"/>
      <c r="IU11" s="63"/>
    </row>
    <row r="12" spans="1:255" ht="14.25" customHeight="1">
      <c r="A12" s="84" t="s">
        <v>435</v>
      </c>
      <c r="B12" s="84" t="s">
        <v>290</v>
      </c>
      <c r="C12" s="84" t="s">
        <v>277</v>
      </c>
      <c r="D12" s="84" t="s">
        <v>436</v>
      </c>
      <c r="E12" s="84" t="s">
        <v>439</v>
      </c>
      <c r="F12" s="31">
        <v>1199500</v>
      </c>
      <c r="G12" s="34">
        <v>1199500</v>
      </c>
      <c r="H12" s="34">
        <v>1199500</v>
      </c>
      <c r="I12" s="30">
        <v>1199500</v>
      </c>
      <c r="J12" s="30">
        <v>0</v>
      </c>
      <c r="K12" s="34">
        <v>0</v>
      </c>
      <c r="L12" s="34">
        <v>0</v>
      </c>
      <c r="M12" s="29">
        <v>0</v>
      </c>
      <c r="N12" s="34">
        <v>0</v>
      </c>
      <c r="O12" s="34">
        <f t="shared" si="2"/>
        <v>0</v>
      </c>
      <c r="P12" s="34">
        <f t="shared" si="2"/>
        <v>0</v>
      </c>
      <c r="Q12" s="34">
        <v>0</v>
      </c>
      <c r="R12" s="28">
        <v>0</v>
      </c>
      <c r="S12" s="28">
        <v>0</v>
      </c>
      <c r="T12" s="28">
        <v>0</v>
      </c>
      <c r="U12" s="85">
        <v>0</v>
      </c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63"/>
      <c r="CA12" s="63"/>
      <c r="CB12" s="63"/>
      <c r="CC12" s="63"/>
      <c r="CD12" s="63"/>
      <c r="CE12" s="63"/>
      <c r="CF12" s="63"/>
      <c r="CG12" s="63"/>
      <c r="CH12" s="63"/>
      <c r="CI12" s="63"/>
      <c r="CJ12" s="63"/>
      <c r="CK12" s="63"/>
      <c r="CL12" s="63"/>
      <c r="CM12" s="63"/>
      <c r="CN12" s="63"/>
      <c r="CO12" s="63"/>
      <c r="CP12" s="63"/>
      <c r="CQ12" s="63"/>
      <c r="CR12" s="63"/>
      <c r="CS12" s="63"/>
      <c r="CT12" s="63"/>
      <c r="CU12" s="63"/>
      <c r="CV12" s="63"/>
      <c r="CW12" s="63"/>
      <c r="CX12" s="63"/>
      <c r="CY12" s="63"/>
      <c r="CZ12" s="63"/>
      <c r="DA12" s="63"/>
      <c r="DB12" s="63"/>
      <c r="DC12" s="63"/>
      <c r="DD12" s="63"/>
      <c r="DE12" s="63"/>
      <c r="DF12" s="63"/>
      <c r="DG12" s="63"/>
      <c r="DH12" s="63"/>
      <c r="DI12" s="63"/>
      <c r="DJ12" s="63"/>
      <c r="DK12" s="63"/>
      <c r="DL12" s="63"/>
      <c r="DM12" s="63"/>
      <c r="DN12" s="63"/>
      <c r="DO12" s="63"/>
      <c r="DP12" s="63"/>
      <c r="DQ12" s="63"/>
      <c r="DR12" s="63"/>
      <c r="DS12" s="63"/>
      <c r="DT12" s="63"/>
      <c r="DU12" s="63"/>
      <c r="DV12" s="63"/>
      <c r="DW12" s="63"/>
      <c r="DX12" s="63"/>
      <c r="DY12" s="63"/>
      <c r="DZ12" s="63"/>
      <c r="EA12" s="63"/>
      <c r="EB12" s="63"/>
      <c r="EC12" s="63"/>
      <c r="ED12" s="63"/>
      <c r="EE12" s="63"/>
      <c r="EF12" s="63"/>
      <c r="EG12" s="63"/>
      <c r="EH12" s="63"/>
      <c r="EI12" s="63"/>
      <c r="EJ12" s="63"/>
      <c r="EK12" s="63"/>
      <c r="EL12" s="63"/>
      <c r="EM12" s="63"/>
      <c r="EN12" s="63"/>
      <c r="EO12" s="63"/>
      <c r="EP12" s="63"/>
      <c r="EQ12" s="63"/>
      <c r="ER12" s="63"/>
      <c r="ES12" s="63"/>
      <c r="ET12" s="63"/>
      <c r="EU12" s="63"/>
      <c r="EV12" s="63"/>
      <c r="EW12" s="63"/>
      <c r="EX12" s="63"/>
      <c r="EY12" s="63"/>
      <c r="EZ12" s="63"/>
      <c r="FA12" s="63"/>
      <c r="FB12" s="63"/>
      <c r="FC12" s="63"/>
      <c r="FD12" s="63"/>
      <c r="FE12" s="63"/>
      <c r="FF12" s="63"/>
      <c r="FG12" s="63"/>
      <c r="FH12" s="63"/>
      <c r="FI12" s="63"/>
      <c r="FJ12" s="63"/>
      <c r="FK12" s="63"/>
      <c r="FL12" s="63"/>
      <c r="FM12" s="63"/>
      <c r="FN12" s="63"/>
      <c r="FO12" s="63"/>
      <c r="FP12" s="63"/>
      <c r="FQ12" s="63"/>
      <c r="FR12" s="63"/>
      <c r="FS12" s="63"/>
      <c r="FT12" s="63"/>
      <c r="FU12" s="63"/>
      <c r="FV12" s="63"/>
      <c r="FW12" s="63"/>
      <c r="FX12" s="63"/>
      <c r="FY12" s="63"/>
      <c r="FZ12" s="63"/>
      <c r="GA12" s="63"/>
      <c r="GB12" s="63"/>
      <c r="GC12" s="63"/>
      <c r="GD12" s="63"/>
      <c r="GE12" s="63"/>
      <c r="GF12" s="63"/>
      <c r="GG12" s="63"/>
      <c r="GH12" s="63"/>
      <c r="GI12" s="63"/>
      <c r="GJ12" s="63"/>
      <c r="GK12" s="63"/>
      <c r="GL12" s="63"/>
      <c r="GM12" s="63"/>
      <c r="GN12" s="63"/>
      <c r="GO12" s="63"/>
      <c r="GP12" s="63"/>
      <c r="GQ12" s="63"/>
      <c r="GR12" s="63"/>
      <c r="GS12" s="63"/>
      <c r="GT12" s="63"/>
      <c r="GU12" s="63"/>
      <c r="GV12" s="63"/>
      <c r="GW12" s="63"/>
      <c r="GX12" s="63"/>
      <c r="GY12" s="63"/>
      <c r="GZ12" s="63"/>
      <c r="HA12" s="63"/>
      <c r="HB12" s="63"/>
      <c r="HC12" s="63"/>
      <c r="HD12" s="63"/>
      <c r="HE12" s="63"/>
      <c r="HF12" s="63"/>
      <c r="HG12" s="63"/>
      <c r="HH12" s="63"/>
      <c r="HI12" s="63"/>
      <c r="HJ12" s="63"/>
      <c r="HK12" s="63"/>
      <c r="HL12" s="63"/>
      <c r="HM12" s="63"/>
      <c r="HN12" s="63"/>
      <c r="HO12" s="63"/>
      <c r="HP12" s="63"/>
      <c r="HQ12" s="63"/>
      <c r="HR12" s="63"/>
      <c r="HS12" s="63"/>
      <c r="HT12" s="63"/>
      <c r="HU12" s="63"/>
      <c r="HV12" s="63"/>
      <c r="HW12" s="63"/>
      <c r="HX12" s="63"/>
      <c r="HY12" s="63"/>
      <c r="HZ12" s="63"/>
      <c r="IA12" s="63"/>
      <c r="IB12" s="63"/>
      <c r="IC12" s="63"/>
      <c r="ID12" s="63"/>
      <c r="IE12" s="63"/>
      <c r="IF12" s="63"/>
      <c r="IG12" s="63"/>
      <c r="IH12" s="63"/>
      <c r="II12" s="63"/>
      <c r="IJ12" s="63"/>
      <c r="IK12" s="63"/>
      <c r="IL12" s="63"/>
      <c r="IM12" s="63"/>
      <c r="IN12" s="63"/>
      <c r="IO12" s="63"/>
      <c r="IP12" s="63"/>
      <c r="IQ12" s="63"/>
      <c r="IR12" s="63"/>
      <c r="IS12" s="63"/>
      <c r="IT12" s="63"/>
      <c r="IU12" s="63"/>
    </row>
    <row r="13" spans="1:255" ht="14.25" customHeight="1">
      <c r="A13" s="84" t="s">
        <v>435</v>
      </c>
      <c r="B13" s="84" t="s">
        <v>290</v>
      </c>
      <c r="C13" s="84" t="s">
        <v>290</v>
      </c>
      <c r="D13" s="84" t="s">
        <v>436</v>
      </c>
      <c r="E13" s="84" t="s">
        <v>440</v>
      </c>
      <c r="F13" s="31">
        <v>5260000</v>
      </c>
      <c r="G13" s="34">
        <v>5260000</v>
      </c>
      <c r="H13" s="34">
        <v>5260000</v>
      </c>
      <c r="I13" s="30">
        <v>5260000</v>
      </c>
      <c r="J13" s="30">
        <v>0</v>
      </c>
      <c r="K13" s="34">
        <v>0</v>
      </c>
      <c r="L13" s="34">
        <v>0</v>
      </c>
      <c r="M13" s="29">
        <v>0</v>
      </c>
      <c r="N13" s="34">
        <v>0</v>
      </c>
      <c r="O13" s="34">
        <f t="shared" si="2"/>
        <v>0</v>
      </c>
      <c r="P13" s="34">
        <f t="shared" si="2"/>
        <v>0</v>
      </c>
      <c r="Q13" s="34">
        <v>0</v>
      </c>
      <c r="R13" s="28">
        <v>0</v>
      </c>
      <c r="S13" s="28">
        <v>0</v>
      </c>
      <c r="T13" s="28">
        <v>0</v>
      </c>
      <c r="U13" s="85">
        <v>0</v>
      </c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63"/>
      <c r="CA13" s="63"/>
      <c r="CB13" s="63"/>
      <c r="CC13" s="63"/>
      <c r="CD13" s="63"/>
      <c r="CE13" s="63"/>
      <c r="CF13" s="63"/>
      <c r="CG13" s="63"/>
      <c r="CH13" s="63"/>
      <c r="CI13" s="63"/>
      <c r="CJ13" s="63"/>
      <c r="CK13" s="63"/>
      <c r="CL13" s="63"/>
      <c r="CM13" s="63"/>
      <c r="CN13" s="63"/>
      <c r="CO13" s="63"/>
      <c r="CP13" s="63"/>
      <c r="CQ13" s="63"/>
      <c r="CR13" s="63"/>
      <c r="CS13" s="63"/>
      <c r="CT13" s="63"/>
      <c r="CU13" s="63"/>
      <c r="CV13" s="63"/>
      <c r="CW13" s="63"/>
      <c r="CX13" s="63"/>
      <c r="CY13" s="63"/>
      <c r="CZ13" s="63"/>
      <c r="DA13" s="63"/>
      <c r="DB13" s="63"/>
      <c r="DC13" s="63"/>
      <c r="DD13" s="63"/>
      <c r="DE13" s="63"/>
      <c r="DF13" s="63"/>
      <c r="DG13" s="63"/>
      <c r="DH13" s="63"/>
      <c r="DI13" s="63"/>
      <c r="DJ13" s="63"/>
      <c r="DK13" s="63"/>
      <c r="DL13" s="63"/>
      <c r="DM13" s="63"/>
      <c r="DN13" s="63"/>
      <c r="DO13" s="63"/>
      <c r="DP13" s="63"/>
      <c r="DQ13" s="63"/>
      <c r="DR13" s="63"/>
      <c r="DS13" s="63"/>
      <c r="DT13" s="63"/>
      <c r="DU13" s="63"/>
      <c r="DV13" s="63"/>
      <c r="DW13" s="63"/>
      <c r="DX13" s="63"/>
      <c r="DY13" s="63"/>
      <c r="DZ13" s="63"/>
      <c r="EA13" s="63"/>
      <c r="EB13" s="63"/>
      <c r="EC13" s="63"/>
      <c r="ED13" s="63"/>
      <c r="EE13" s="63"/>
      <c r="EF13" s="63"/>
      <c r="EG13" s="63"/>
      <c r="EH13" s="63"/>
      <c r="EI13" s="63"/>
      <c r="EJ13" s="63"/>
      <c r="EK13" s="63"/>
      <c r="EL13" s="63"/>
      <c r="EM13" s="63"/>
      <c r="EN13" s="63"/>
      <c r="EO13" s="63"/>
      <c r="EP13" s="63"/>
      <c r="EQ13" s="63"/>
      <c r="ER13" s="63"/>
      <c r="ES13" s="63"/>
      <c r="ET13" s="63"/>
      <c r="EU13" s="63"/>
      <c r="EV13" s="63"/>
      <c r="EW13" s="63"/>
      <c r="EX13" s="63"/>
      <c r="EY13" s="63"/>
      <c r="EZ13" s="63"/>
      <c r="FA13" s="63"/>
      <c r="FB13" s="63"/>
      <c r="FC13" s="63"/>
      <c r="FD13" s="63"/>
      <c r="FE13" s="63"/>
      <c r="FF13" s="63"/>
      <c r="FG13" s="63"/>
      <c r="FH13" s="63"/>
      <c r="FI13" s="63"/>
      <c r="FJ13" s="63"/>
      <c r="FK13" s="63"/>
      <c r="FL13" s="63"/>
      <c r="FM13" s="63"/>
      <c r="FN13" s="63"/>
      <c r="FO13" s="63"/>
      <c r="FP13" s="63"/>
      <c r="FQ13" s="63"/>
      <c r="FR13" s="63"/>
      <c r="FS13" s="63"/>
      <c r="FT13" s="63"/>
      <c r="FU13" s="63"/>
      <c r="FV13" s="63"/>
      <c r="FW13" s="63"/>
      <c r="FX13" s="63"/>
      <c r="FY13" s="63"/>
      <c r="FZ13" s="63"/>
      <c r="GA13" s="63"/>
      <c r="GB13" s="63"/>
      <c r="GC13" s="63"/>
      <c r="GD13" s="63"/>
      <c r="GE13" s="63"/>
      <c r="GF13" s="63"/>
      <c r="GG13" s="63"/>
      <c r="GH13" s="63"/>
      <c r="GI13" s="63"/>
      <c r="GJ13" s="63"/>
      <c r="GK13" s="63"/>
      <c r="GL13" s="63"/>
      <c r="GM13" s="63"/>
      <c r="GN13" s="63"/>
      <c r="GO13" s="63"/>
      <c r="GP13" s="63"/>
      <c r="GQ13" s="63"/>
      <c r="GR13" s="63"/>
      <c r="GS13" s="63"/>
      <c r="GT13" s="63"/>
      <c r="GU13" s="63"/>
      <c r="GV13" s="63"/>
      <c r="GW13" s="63"/>
      <c r="GX13" s="63"/>
      <c r="GY13" s="63"/>
      <c r="GZ13" s="63"/>
      <c r="HA13" s="63"/>
      <c r="HB13" s="63"/>
      <c r="HC13" s="63"/>
      <c r="HD13" s="63"/>
      <c r="HE13" s="63"/>
      <c r="HF13" s="63"/>
      <c r="HG13" s="63"/>
      <c r="HH13" s="63"/>
      <c r="HI13" s="63"/>
      <c r="HJ13" s="63"/>
      <c r="HK13" s="63"/>
      <c r="HL13" s="63"/>
      <c r="HM13" s="63"/>
      <c r="HN13" s="63"/>
      <c r="HO13" s="63"/>
      <c r="HP13" s="63"/>
      <c r="HQ13" s="63"/>
      <c r="HR13" s="63"/>
      <c r="HS13" s="63"/>
      <c r="HT13" s="63"/>
      <c r="HU13" s="63"/>
      <c r="HV13" s="63"/>
      <c r="HW13" s="63"/>
      <c r="HX13" s="63"/>
      <c r="HY13" s="63"/>
      <c r="HZ13" s="63"/>
      <c r="IA13" s="63"/>
      <c r="IB13" s="63"/>
      <c r="IC13" s="63"/>
      <c r="ID13" s="63"/>
      <c r="IE13" s="63"/>
      <c r="IF13" s="63"/>
      <c r="IG13" s="63"/>
      <c r="IH13" s="63"/>
      <c r="II13" s="63"/>
      <c r="IJ13" s="63"/>
      <c r="IK13" s="63"/>
      <c r="IL13" s="63"/>
      <c r="IM13" s="63"/>
      <c r="IN13" s="63"/>
      <c r="IO13" s="63"/>
      <c r="IP13" s="63"/>
      <c r="IQ13" s="63"/>
      <c r="IR13" s="63"/>
      <c r="IS13" s="63"/>
      <c r="IT13" s="63"/>
      <c r="IU13" s="63"/>
    </row>
    <row r="14" spans="1:255" ht="14.25" customHeight="1">
      <c r="A14" s="84" t="s">
        <v>435</v>
      </c>
      <c r="B14" s="84" t="s">
        <v>290</v>
      </c>
      <c r="C14" s="84" t="s">
        <v>441</v>
      </c>
      <c r="D14" s="84" t="s">
        <v>436</v>
      </c>
      <c r="E14" s="84" t="s">
        <v>442</v>
      </c>
      <c r="F14" s="31">
        <v>164000</v>
      </c>
      <c r="G14" s="34">
        <v>164000</v>
      </c>
      <c r="H14" s="34">
        <v>0</v>
      </c>
      <c r="I14" s="30">
        <v>0</v>
      </c>
      <c r="J14" s="30">
        <v>0</v>
      </c>
      <c r="K14" s="34">
        <v>0</v>
      </c>
      <c r="L14" s="34">
        <v>0</v>
      </c>
      <c r="M14" s="29">
        <v>0</v>
      </c>
      <c r="N14" s="34">
        <v>0</v>
      </c>
      <c r="O14" s="34">
        <f t="shared" si="2"/>
        <v>0</v>
      </c>
      <c r="P14" s="34">
        <f t="shared" si="2"/>
        <v>0</v>
      </c>
      <c r="Q14" s="34">
        <v>0</v>
      </c>
      <c r="R14" s="28">
        <v>164000</v>
      </c>
      <c r="S14" s="28">
        <v>0</v>
      </c>
      <c r="T14" s="28">
        <v>0</v>
      </c>
      <c r="U14" s="85">
        <v>0</v>
      </c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3"/>
      <c r="CQ14" s="63"/>
      <c r="CR14" s="63"/>
      <c r="CS14" s="63"/>
      <c r="CT14" s="63"/>
      <c r="CU14" s="63"/>
      <c r="CV14" s="63"/>
      <c r="CW14" s="63"/>
      <c r="CX14" s="63"/>
      <c r="CY14" s="63"/>
      <c r="CZ14" s="63"/>
      <c r="DA14" s="63"/>
      <c r="DB14" s="63"/>
      <c r="DC14" s="63"/>
      <c r="DD14" s="63"/>
      <c r="DE14" s="63"/>
      <c r="DF14" s="63"/>
      <c r="DG14" s="63"/>
      <c r="DH14" s="63"/>
      <c r="DI14" s="63"/>
      <c r="DJ14" s="63"/>
      <c r="DK14" s="63"/>
      <c r="DL14" s="63"/>
      <c r="DM14" s="63"/>
      <c r="DN14" s="63"/>
      <c r="DO14" s="63"/>
      <c r="DP14" s="63"/>
      <c r="DQ14" s="63"/>
      <c r="DR14" s="63"/>
      <c r="DS14" s="63"/>
      <c r="DT14" s="63"/>
      <c r="DU14" s="63"/>
      <c r="DV14" s="63"/>
      <c r="DW14" s="63"/>
      <c r="DX14" s="63"/>
      <c r="DY14" s="63"/>
      <c r="DZ14" s="63"/>
      <c r="EA14" s="63"/>
      <c r="EB14" s="63"/>
      <c r="EC14" s="63"/>
      <c r="ED14" s="63"/>
      <c r="EE14" s="63"/>
      <c r="EF14" s="63"/>
      <c r="EG14" s="63"/>
      <c r="EH14" s="63"/>
      <c r="EI14" s="63"/>
      <c r="EJ14" s="63"/>
      <c r="EK14" s="63"/>
      <c r="EL14" s="63"/>
      <c r="EM14" s="63"/>
      <c r="EN14" s="63"/>
      <c r="EO14" s="63"/>
      <c r="EP14" s="63"/>
      <c r="EQ14" s="63"/>
      <c r="ER14" s="63"/>
      <c r="ES14" s="63"/>
      <c r="ET14" s="63"/>
      <c r="EU14" s="63"/>
      <c r="EV14" s="63"/>
      <c r="EW14" s="63"/>
      <c r="EX14" s="63"/>
      <c r="EY14" s="63"/>
      <c r="EZ14" s="63"/>
      <c r="FA14" s="63"/>
      <c r="FB14" s="63"/>
      <c r="FC14" s="63"/>
      <c r="FD14" s="63"/>
      <c r="FE14" s="63"/>
      <c r="FF14" s="63"/>
      <c r="FG14" s="63"/>
      <c r="FH14" s="63"/>
      <c r="FI14" s="63"/>
      <c r="FJ14" s="63"/>
      <c r="FK14" s="63"/>
      <c r="FL14" s="63"/>
      <c r="FM14" s="63"/>
      <c r="FN14" s="63"/>
      <c r="FO14" s="63"/>
      <c r="FP14" s="63"/>
      <c r="FQ14" s="63"/>
      <c r="FR14" s="63"/>
      <c r="FS14" s="63"/>
      <c r="FT14" s="63"/>
      <c r="FU14" s="63"/>
      <c r="FV14" s="63"/>
      <c r="FW14" s="63"/>
      <c r="FX14" s="63"/>
      <c r="FY14" s="63"/>
      <c r="FZ14" s="63"/>
      <c r="GA14" s="63"/>
      <c r="GB14" s="63"/>
      <c r="GC14" s="63"/>
      <c r="GD14" s="63"/>
      <c r="GE14" s="63"/>
      <c r="GF14" s="63"/>
      <c r="GG14" s="63"/>
      <c r="GH14" s="63"/>
      <c r="GI14" s="63"/>
      <c r="GJ14" s="63"/>
      <c r="GK14" s="63"/>
      <c r="GL14" s="63"/>
      <c r="GM14" s="63"/>
      <c r="GN14" s="63"/>
      <c r="GO14" s="63"/>
      <c r="GP14" s="63"/>
      <c r="GQ14" s="63"/>
      <c r="GR14" s="63"/>
      <c r="GS14" s="63"/>
      <c r="GT14" s="63"/>
      <c r="GU14" s="63"/>
      <c r="GV14" s="63"/>
      <c r="GW14" s="63"/>
      <c r="GX14" s="63"/>
      <c r="GY14" s="63"/>
      <c r="GZ14" s="63"/>
      <c r="HA14" s="63"/>
      <c r="HB14" s="63"/>
      <c r="HC14" s="63"/>
      <c r="HD14" s="63"/>
      <c r="HE14" s="63"/>
      <c r="HF14" s="63"/>
      <c r="HG14" s="63"/>
      <c r="HH14" s="63"/>
      <c r="HI14" s="63"/>
      <c r="HJ14" s="63"/>
      <c r="HK14" s="63"/>
      <c r="HL14" s="63"/>
      <c r="HM14" s="63"/>
      <c r="HN14" s="63"/>
      <c r="HO14" s="63"/>
      <c r="HP14" s="63"/>
      <c r="HQ14" s="63"/>
      <c r="HR14" s="63"/>
      <c r="HS14" s="63"/>
      <c r="HT14" s="63"/>
      <c r="HU14" s="63"/>
      <c r="HV14" s="63"/>
      <c r="HW14" s="63"/>
      <c r="HX14" s="63"/>
      <c r="HY14" s="63"/>
      <c r="HZ14" s="63"/>
      <c r="IA14" s="63"/>
      <c r="IB14" s="63"/>
      <c r="IC14" s="63"/>
      <c r="ID14" s="63"/>
      <c r="IE14" s="63"/>
      <c r="IF14" s="63"/>
      <c r="IG14" s="63"/>
      <c r="IH14" s="63"/>
      <c r="II14" s="63"/>
      <c r="IJ14" s="63"/>
      <c r="IK14" s="63"/>
      <c r="IL14" s="63"/>
      <c r="IM14" s="63"/>
      <c r="IN14" s="63"/>
      <c r="IO14" s="63"/>
      <c r="IP14" s="63"/>
      <c r="IQ14" s="63"/>
      <c r="IR14" s="63"/>
      <c r="IS14" s="63"/>
      <c r="IT14" s="63"/>
      <c r="IU14" s="63"/>
    </row>
    <row r="15" spans="1:255" ht="14.25" customHeight="1">
      <c r="A15" s="84" t="s">
        <v>435</v>
      </c>
      <c r="B15" s="84" t="s">
        <v>290</v>
      </c>
      <c r="C15" s="84" t="s">
        <v>281</v>
      </c>
      <c r="D15" s="84" t="s">
        <v>436</v>
      </c>
      <c r="E15" s="84" t="s">
        <v>443</v>
      </c>
      <c r="F15" s="31">
        <v>91245750.799999997</v>
      </c>
      <c r="G15" s="34">
        <v>91245750.799999997</v>
      </c>
      <c r="H15" s="34">
        <v>91245750.799999997</v>
      </c>
      <c r="I15" s="30">
        <v>55615750.799999997</v>
      </c>
      <c r="J15" s="30">
        <v>35630000</v>
      </c>
      <c r="K15" s="34">
        <v>0</v>
      </c>
      <c r="L15" s="34">
        <v>0</v>
      </c>
      <c r="M15" s="29">
        <v>0</v>
      </c>
      <c r="N15" s="34">
        <v>0</v>
      </c>
      <c r="O15" s="34">
        <f t="shared" si="2"/>
        <v>0</v>
      </c>
      <c r="P15" s="34">
        <f t="shared" si="2"/>
        <v>0</v>
      </c>
      <c r="Q15" s="34">
        <v>0</v>
      </c>
      <c r="R15" s="28">
        <v>0</v>
      </c>
      <c r="S15" s="28">
        <v>0</v>
      </c>
      <c r="T15" s="28">
        <v>0</v>
      </c>
      <c r="U15" s="85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spans="1:255" ht="14.25" customHeight="1">
      <c r="A16" s="84" t="s">
        <v>282</v>
      </c>
      <c r="B16" s="84" t="s">
        <v>279</v>
      </c>
      <c r="C16" s="84" t="s">
        <v>279</v>
      </c>
      <c r="D16" s="84" t="s">
        <v>436</v>
      </c>
      <c r="E16" s="84" t="s">
        <v>283</v>
      </c>
      <c r="F16" s="31">
        <v>198548.64</v>
      </c>
      <c r="G16" s="34">
        <v>198548.64</v>
      </c>
      <c r="H16" s="34">
        <v>198548.64</v>
      </c>
      <c r="I16" s="30">
        <v>198548.64</v>
      </c>
      <c r="J16" s="30">
        <v>0</v>
      </c>
      <c r="K16" s="34">
        <v>0</v>
      </c>
      <c r="L16" s="34">
        <v>0</v>
      </c>
      <c r="M16" s="29">
        <v>0</v>
      </c>
      <c r="N16" s="34">
        <v>0</v>
      </c>
      <c r="O16" s="34">
        <f t="shared" si="2"/>
        <v>0</v>
      </c>
      <c r="P16" s="34">
        <f t="shared" si="2"/>
        <v>0</v>
      </c>
      <c r="Q16" s="34">
        <v>0</v>
      </c>
      <c r="R16" s="28">
        <v>0</v>
      </c>
      <c r="S16" s="28">
        <v>0</v>
      </c>
      <c r="T16" s="28">
        <v>0</v>
      </c>
      <c r="U16" s="85">
        <v>0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spans="1:255" ht="14.25" customHeight="1">
      <c r="A17" s="84" t="s">
        <v>282</v>
      </c>
      <c r="B17" s="84" t="s">
        <v>279</v>
      </c>
      <c r="C17" s="84" t="s">
        <v>278</v>
      </c>
      <c r="D17" s="84" t="s">
        <v>436</v>
      </c>
      <c r="E17" s="84" t="s">
        <v>284</v>
      </c>
      <c r="F17" s="31">
        <v>99274.32</v>
      </c>
      <c r="G17" s="34">
        <v>99274.32</v>
      </c>
      <c r="H17" s="34">
        <v>99274.32</v>
      </c>
      <c r="I17" s="30">
        <v>99274.32</v>
      </c>
      <c r="J17" s="30">
        <v>0</v>
      </c>
      <c r="K17" s="34">
        <v>0</v>
      </c>
      <c r="L17" s="34">
        <v>0</v>
      </c>
      <c r="M17" s="29">
        <v>0</v>
      </c>
      <c r="N17" s="34">
        <v>0</v>
      </c>
      <c r="O17" s="34">
        <f t="shared" si="2"/>
        <v>0</v>
      </c>
      <c r="P17" s="34">
        <f t="shared" si="2"/>
        <v>0</v>
      </c>
      <c r="Q17" s="34">
        <v>0</v>
      </c>
      <c r="R17" s="28">
        <v>0</v>
      </c>
      <c r="S17" s="28">
        <v>0</v>
      </c>
      <c r="T17" s="28">
        <v>0</v>
      </c>
      <c r="U17" s="85">
        <v>0</v>
      </c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</row>
    <row r="18" spans="1:255" ht="14.25" customHeight="1">
      <c r="A18" s="84" t="s">
        <v>282</v>
      </c>
      <c r="B18" s="84" t="s">
        <v>281</v>
      </c>
      <c r="C18" s="84" t="s">
        <v>277</v>
      </c>
      <c r="D18" s="84" t="s">
        <v>436</v>
      </c>
      <c r="E18" s="84" t="s">
        <v>285</v>
      </c>
      <c r="F18" s="31">
        <v>10150.86</v>
      </c>
      <c r="G18" s="34">
        <v>10150.86</v>
      </c>
      <c r="H18" s="34">
        <v>10150.86</v>
      </c>
      <c r="I18" s="30">
        <v>10150.86</v>
      </c>
      <c r="J18" s="30">
        <v>0</v>
      </c>
      <c r="K18" s="34">
        <v>0</v>
      </c>
      <c r="L18" s="34">
        <v>0</v>
      </c>
      <c r="M18" s="29">
        <v>0</v>
      </c>
      <c r="N18" s="34">
        <v>0</v>
      </c>
      <c r="O18" s="34">
        <f t="shared" si="2"/>
        <v>0</v>
      </c>
      <c r="P18" s="34">
        <f t="shared" si="2"/>
        <v>0</v>
      </c>
      <c r="Q18" s="34">
        <v>0</v>
      </c>
      <c r="R18" s="28">
        <v>0</v>
      </c>
      <c r="S18" s="28">
        <v>0</v>
      </c>
      <c r="T18" s="28">
        <v>0</v>
      </c>
      <c r="U18" s="85">
        <v>0</v>
      </c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</row>
    <row r="19" spans="1:255" ht="14.25" customHeight="1">
      <c r="A19" s="84" t="s">
        <v>286</v>
      </c>
      <c r="B19" s="84" t="s">
        <v>287</v>
      </c>
      <c r="C19" s="84" t="s">
        <v>277</v>
      </c>
      <c r="D19" s="84" t="s">
        <v>436</v>
      </c>
      <c r="E19" s="84" t="s">
        <v>288</v>
      </c>
      <c r="F19" s="31">
        <v>77382.31</v>
      </c>
      <c r="G19" s="34">
        <v>77382.31</v>
      </c>
      <c r="H19" s="34">
        <v>77382.31</v>
      </c>
      <c r="I19" s="30">
        <v>77382.31</v>
      </c>
      <c r="J19" s="30">
        <v>0</v>
      </c>
      <c r="K19" s="34">
        <v>0</v>
      </c>
      <c r="L19" s="34">
        <v>0</v>
      </c>
      <c r="M19" s="29">
        <v>0</v>
      </c>
      <c r="N19" s="34">
        <v>0</v>
      </c>
      <c r="O19" s="34">
        <f t="shared" si="2"/>
        <v>0</v>
      </c>
      <c r="P19" s="34">
        <f t="shared" si="2"/>
        <v>0</v>
      </c>
      <c r="Q19" s="34">
        <v>0</v>
      </c>
      <c r="R19" s="28">
        <v>0</v>
      </c>
      <c r="S19" s="28">
        <v>0</v>
      </c>
      <c r="T19" s="28">
        <v>0</v>
      </c>
      <c r="U19" s="85">
        <v>0</v>
      </c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</row>
    <row r="20" spans="1:255" ht="14.25" customHeight="1">
      <c r="A20" s="84" t="s">
        <v>289</v>
      </c>
      <c r="B20" s="84" t="s">
        <v>290</v>
      </c>
      <c r="C20" s="84" t="s">
        <v>277</v>
      </c>
      <c r="D20" s="84" t="s">
        <v>436</v>
      </c>
      <c r="E20" s="84" t="s">
        <v>291</v>
      </c>
      <c r="F20" s="31">
        <v>296508</v>
      </c>
      <c r="G20" s="34">
        <v>296508</v>
      </c>
      <c r="H20" s="34">
        <v>296508</v>
      </c>
      <c r="I20" s="30">
        <v>296508</v>
      </c>
      <c r="J20" s="30">
        <v>0</v>
      </c>
      <c r="K20" s="34">
        <v>0</v>
      </c>
      <c r="L20" s="34">
        <v>0</v>
      </c>
      <c r="M20" s="29">
        <v>0</v>
      </c>
      <c r="N20" s="34">
        <v>0</v>
      </c>
      <c r="O20" s="34">
        <f t="shared" si="2"/>
        <v>0</v>
      </c>
      <c r="P20" s="34">
        <f t="shared" si="2"/>
        <v>0</v>
      </c>
      <c r="Q20" s="34">
        <v>0</v>
      </c>
      <c r="R20" s="28">
        <v>0</v>
      </c>
      <c r="S20" s="28">
        <v>0</v>
      </c>
      <c r="T20" s="28">
        <v>0</v>
      </c>
      <c r="U20" s="85">
        <v>0</v>
      </c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</row>
    <row r="21" spans="1:255" ht="14.25" customHeight="1">
      <c r="A21" s="84"/>
      <c r="B21" s="84"/>
      <c r="C21" s="84"/>
      <c r="D21" s="84" t="s">
        <v>444</v>
      </c>
      <c r="E21" s="84" t="s">
        <v>445</v>
      </c>
      <c r="F21" s="31">
        <f t="shared" ref="F21:N21" si="4">SUM(F22:F28)</f>
        <v>1494145.5899999999</v>
      </c>
      <c r="G21" s="34">
        <f t="shared" si="4"/>
        <v>1494145.5899999999</v>
      </c>
      <c r="H21" s="34">
        <f t="shared" si="4"/>
        <v>974145.59</v>
      </c>
      <c r="I21" s="30">
        <f t="shared" si="4"/>
        <v>974145.59</v>
      </c>
      <c r="J21" s="30">
        <f t="shared" si="4"/>
        <v>0</v>
      </c>
      <c r="K21" s="34">
        <f t="shared" si="4"/>
        <v>0</v>
      </c>
      <c r="L21" s="34">
        <f t="shared" si="4"/>
        <v>0</v>
      </c>
      <c r="M21" s="29">
        <f t="shared" si="4"/>
        <v>0</v>
      </c>
      <c r="N21" s="34">
        <f t="shared" si="4"/>
        <v>0</v>
      </c>
      <c r="O21" s="34">
        <f t="shared" si="2"/>
        <v>0</v>
      </c>
      <c r="P21" s="34">
        <f t="shared" si="2"/>
        <v>0</v>
      </c>
      <c r="Q21" s="34">
        <f>SUM(Q22:Q28)</f>
        <v>0</v>
      </c>
      <c r="R21" s="28">
        <f>SUM(R22:R28)</f>
        <v>520000</v>
      </c>
      <c r="S21" s="28">
        <f>SUM(S22:S28)</f>
        <v>0</v>
      </c>
      <c r="T21" s="28">
        <f>SUM(T22:T28)</f>
        <v>0</v>
      </c>
      <c r="U21" s="85">
        <f>SUM(U22:U28)</f>
        <v>0</v>
      </c>
    </row>
    <row r="22" spans="1:255" ht="14.25" customHeight="1">
      <c r="A22" s="84" t="s">
        <v>435</v>
      </c>
      <c r="B22" s="84" t="s">
        <v>290</v>
      </c>
      <c r="C22" s="84" t="s">
        <v>281</v>
      </c>
      <c r="D22" s="84" t="s">
        <v>446</v>
      </c>
      <c r="E22" s="84" t="s">
        <v>443</v>
      </c>
      <c r="F22" s="31">
        <v>200000</v>
      </c>
      <c r="G22" s="34">
        <v>200000</v>
      </c>
      <c r="H22" s="34">
        <v>200000</v>
      </c>
      <c r="I22" s="30">
        <v>200000</v>
      </c>
      <c r="J22" s="30">
        <v>0</v>
      </c>
      <c r="K22" s="34">
        <v>0</v>
      </c>
      <c r="L22" s="34">
        <v>0</v>
      </c>
      <c r="M22" s="29">
        <v>0</v>
      </c>
      <c r="N22" s="34">
        <v>0</v>
      </c>
      <c r="O22" s="34">
        <f t="shared" si="2"/>
        <v>0</v>
      </c>
      <c r="P22" s="34">
        <f t="shared" si="2"/>
        <v>0</v>
      </c>
      <c r="Q22" s="34">
        <v>0</v>
      </c>
      <c r="R22" s="28">
        <v>0</v>
      </c>
      <c r="S22" s="28">
        <v>0</v>
      </c>
      <c r="T22" s="28">
        <v>0</v>
      </c>
      <c r="U22" s="85">
        <v>0</v>
      </c>
    </row>
    <row r="23" spans="1:255" ht="14.25" customHeight="1">
      <c r="A23" s="84" t="s">
        <v>435</v>
      </c>
      <c r="B23" s="84" t="s">
        <v>441</v>
      </c>
      <c r="C23" s="84" t="s">
        <v>276</v>
      </c>
      <c r="D23" s="84" t="s">
        <v>446</v>
      </c>
      <c r="E23" s="84" t="s">
        <v>447</v>
      </c>
      <c r="F23" s="31">
        <v>1052416</v>
      </c>
      <c r="G23" s="34">
        <v>1052416</v>
      </c>
      <c r="H23" s="34">
        <v>532416</v>
      </c>
      <c r="I23" s="30">
        <v>532416</v>
      </c>
      <c r="J23" s="30">
        <v>0</v>
      </c>
      <c r="K23" s="34">
        <v>0</v>
      </c>
      <c r="L23" s="34">
        <v>0</v>
      </c>
      <c r="M23" s="29">
        <v>0</v>
      </c>
      <c r="N23" s="34">
        <v>0</v>
      </c>
      <c r="O23" s="34">
        <f t="shared" si="2"/>
        <v>0</v>
      </c>
      <c r="P23" s="34">
        <f t="shared" si="2"/>
        <v>0</v>
      </c>
      <c r="Q23" s="34">
        <v>0</v>
      </c>
      <c r="R23" s="28">
        <v>520000</v>
      </c>
      <c r="S23" s="28">
        <v>0</v>
      </c>
      <c r="T23" s="28">
        <v>0</v>
      </c>
      <c r="U23" s="85">
        <v>0</v>
      </c>
    </row>
    <row r="24" spans="1:255" ht="14.25" customHeight="1">
      <c r="A24" s="84" t="s">
        <v>282</v>
      </c>
      <c r="B24" s="84" t="s">
        <v>279</v>
      </c>
      <c r="C24" s="84" t="s">
        <v>279</v>
      </c>
      <c r="D24" s="84" t="s">
        <v>446</v>
      </c>
      <c r="E24" s="84" t="s">
        <v>283</v>
      </c>
      <c r="F24" s="31">
        <v>81610.720000000001</v>
      </c>
      <c r="G24" s="34">
        <v>81610.720000000001</v>
      </c>
      <c r="H24" s="34">
        <v>81610.720000000001</v>
      </c>
      <c r="I24" s="30">
        <v>81610.720000000001</v>
      </c>
      <c r="J24" s="30">
        <v>0</v>
      </c>
      <c r="K24" s="34">
        <v>0</v>
      </c>
      <c r="L24" s="34">
        <v>0</v>
      </c>
      <c r="M24" s="29">
        <v>0</v>
      </c>
      <c r="N24" s="34">
        <v>0</v>
      </c>
      <c r="O24" s="34">
        <f t="shared" si="2"/>
        <v>0</v>
      </c>
      <c r="P24" s="34">
        <f t="shared" si="2"/>
        <v>0</v>
      </c>
      <c r="Q24" s="34">
        <v>0</v>
      </c>
      <c r="R24" s="28">
        <v>0</v>
      </c>
      <c r="S24" s="28">
        <v>0</v>
      </c>
      <c r="T24" s="28">
        <v>0</v>
      </c>
      <c r="U24" s="85">
        <v>0</v>
      </c>
    </row>
    <row r="25" spans="1:255" ht="14.25" customHeight="1">
      <c r="A25" s="84" t="s">
        <v>282</v>
      </c>
      <c r="B25" s="84" t="s">
        <v>279</v>
      </c>
      <c r="C25" s="84" t="s">
        <v>278</v>
      </c>
      <c r="D25" s="84" t="s">
        <v>446</v>
      </c>
      <c r="E25" s="84" t="s">
        <v>284</v>
      </c>
      <c r="F25" s="31">
        <v>40805.360000000001</v>
      </c>
      <c r="G25" s="34">
        <v>40805.360000000001</v>
      </c>
      <c r="H25" s="34">
        <v>40805.360000000001</v>
      </c>
      <c r="I25" s="30">
        <v>40805.360000000001</v>
      </c>
      <c r="J25" s="30">
        <v>0</v>
      </c>
      <c r="K25" s="34">
        <v>0</v>
      </c>
      <c r="L25" s="34">
        <v>0</v>
      </c>
      <c r="M25" s="29">
        <v>0</v>
      </c>
      <c r="N25" s="34">
        <v>0</v>
      </c>
      <c r="O25" s="34">
        <f t="shared" si="2"/>
        <v>0</v>
      </c>
      <c r="P25" s="34">
        <f t="shared" si="2"/>
        <v>0</v>
      </c>
      <c r="Q25" s="34">
        <v>0</v>
      </c>
      <c r="R25" s="28">
        <v>0</v>
      </c>
      <c r="S25" s="28">
        <v>0</v>
      </c>
      <c r="T25" s="28">
        <v>0</v>
      </c>
      <c r="U25" s="85">
        <v>0</v>
      </c>
    </row>
    <row r="26" spans="1:255" ht="14.25" customHeight="1">
      <c r="A26" s="84" t="s">
        <v>282</v>
      </c>
      <c r="B26" s="84" t="s">
        <v>281</v>
      </c>
      <c r="C26" s="84" t="s">
        <v>277</v>
      </c>
      <c r="D26" s="84" t="s">
        <v>446</v>
      </c>
      <c r="E26" s="84" t="s">
        <v>285</v>
      </c>
      <c r="F26" s="31">
        <v>4614.38</v>
      </c>
      <c r="G26" s="34">
        <v>4614.38</v>
      </c>
      <c r="H26" s="34">
        <v>4614.38</v>
      </c>
      <c r="I26" s="30">
        <v>4614.38</v>
      </c>
      <c r="J26" s="30">
        <v>0</v>
      </c>
      <c r="K26" s="34">
        <v>0</v>
      </c>
      <c r="L26" s="34">
        <v>0</v>
      </c>
      <c r="M26" s="29">
        <v>0</v>
      </c>
      <c r="N26" s="34">
        <v>0</v>
      </c>
      <c r="O26" s="34">
        <f t="shared" si="2"/>
        <v>0</v>
      </c>
      <c r="P26" s="34">
        <f t="shared" si="2"/>
        <v>0</v>
      </c>
      <c r="Q26" s="34">
        <v>0</v>
      </c>
      <c r="R26" s="28">
        <v>0</v>
      </c>
      <c r="S26" s="28">
        <v>0</v>
      </c>
      <c r="T26" s="28">
        <v>0</v>
      </c>
      <c r="U26" s="85">
        <v>0</v>
      </c>
    </row>
    <row r="27" spans="1:255" ht="14.25" customHeight="1">
      <c r="A27" s="84" t="s">
        <v>286</v>
      </c>
      <c r="B27" s="84" t="s">
        <v>287</v>
      </c>
      <c r="C27" s="84" t="s">
        <v>290</v>
      </c>
      <c r="D27" s="84" t="s">
        <v>446</v>
      </c>
      <c r="E27" s="84" t="s">
        <v>448</v>
      </c>
      <c r="F27" s="31">
        <v>31275.13</v>
      </c>
      <c r="G27" s="34">
        <v>31275.13</v>
      </c>
      <c r="H27" s="34">
        <v>31275.13</v>
      </c>
      <c r="I27" s="30">
        <v>31275.13</v>
      </c>
      <c r="J27" s="30">
        <v>0</v>
      </c>
      <c r="K27" s="34">
        <v>0</v>
      </c>
      <c r="L27" s="34">
        <v>0</v>
      </c>
      <c r="M27" s="29">
        <v>0</v>
      </c>
      <c r="N27" s="34">
        <v>0</v>
      </c>
      <c r="O27" s="34">
        <f t="shared" si="2"/>
        <v>0</v>
      </c>
      <c r="P27" s="34">
        <f t="shared" si="2"/>
        <v>0</v>
      </c>
      <c r="Q27" s="34">
        <v>0</v>
      </c>
      <c r="R27" s="28">
        <v>0</v>
      </c>
      <c r="S27" s="28">
        <v>0</v>
      </c>
      <c r="T27" s="28">
        <v>0</v>
      </c>
      <c r="U27" s="85">
        <v>0</v>
      </c>
    </row>
    <row r="28" spans="1:255" ht="14.25" customHeight="1">
      <c r="A28" s="84" t="s">
        <v>289</v>
      </c>
      <c r="B28" s="84" t="s">
        <v>290</v>
      </c>
      <c r="C28" s="84" t="s">
        <v>277</v>
      </c>
      <c r="D28" s="84" t="s">
        <v>446</v>
      </c>
      <c r="E28" s="84" t="s">
        <v>291</v>
      </c>
      <c r="F28" s="31">
        <v>83424</v>
      </c>
      <c r="G28" s="34">
        <v>83424</v>
      </c>
      <c r="H28" s="34">
        <v>83424</v>
      </c>
      <c r="I28" s="30">
        <v>83424</v>
      </c>
      <c r="J28" s="30">
        <v>0</v>
      </c>
      <c r="K28" s="34">
        <v>0</v>
      </c>
      <c r="L28" s="34">
        <v>0</v>
      </c>
      <c r="M28" s="29">
        <v>0</v>
      </c>
      <c r="N28" s="34">
        <v>0</v>
      </c>
      <c r="O28" s="34">
        <f t="shared" si="2"/>
        <v>0</v>
      </c>
      <c r="P28" s="34">
        <f t="shared" si="2"/>
        <v>0</v>
      </c>
      <c r="Q28" s="34">
        <v>0</v>
      </c>
      <c r="R28" s="28">
        <v>0</v>
      </c>
      <c r="S28" s="28">
        <v>0</v>
      </c>
      <c r="T28" s="28">
        <v>0</v>
      </c>
      <c r="U28" s="85">
        <v>0</v>
      </c>
    </row>
    <row r="29" spans="1:255" ht="14.25" customHeight="1">
      <c r="A29" s="84"/>
      <c r="B29" s="84"/>
      <c r="C29" s="84"/>
      <c r="D29" s="84" t="s">
        <v>449</v>
      </c>
      <c r="E29" s="84" t="s">
        <v>450</v>
      </c>
      <c r="F29" s="31">
        <f t="shared" ref="F29:N29" si="5">SUM(F30:F38)</f>
        <v>6517803.8000000007</v>
      </c>
      <c r="G29" s="34">
        <f t="shared" si="5"/>
        <v>6517803.8000000007</v>
      </c>
      <c r="H29" s="34">
        <f t="shared" si="5"/>
        <v>5217803.8000000007</v>
      </c>
      <c r="I29" s="30">
        <f t="shared" si="5"/>
        <v>5217803.8000000007</v>
      </c>
      <c r="J29" s="30">
        <f t="shared" si="5"/>
        <v>0</v>
      </c>
      <c r="K29" s="34">
        <f t="shared" si="5"/>
        <v>0</v>
      </c>
      <c r="L29" s="34">
        <f t="shared" si="5"/>
        <v>0</v>
      </c>
      <c r="M29" s="29">
        <f t="shared" si="5"/>
        <v>0</v>
      </c>
      <c r="N29" s="34">
        <f t="shared" si="5"/>
        <v>0</v>
      </c>
      <c r="O29" s="34">
        <f t="shared" si="2"/>
        <v>0</v>
      </c>
      <c r="P29" s="34">
        <f t="shared" si="2"/>
        <v>0</v>
      </c>
      <c r="Q29" s="34">
        <f>SUM(Q30:Q38)</f>
        <v>0</v>
      </c>
      <c r="R29" s="28">
        <f>SUM(R30:R38)</f>
        <v>1300000</v>
      </c>
      <c r="S29" s="28">
        <f>SUM(S30:S38)</f>
        <v>0</v>
      </c>
      <c r="T29" s="28">
        <f>SUM(T30:T38)</f>
        <v>0</v>
      </c>
      <c r="U29" s="85">
        <f>SUM(U30:U38)</f>
        <v>0</v>
      </c>
    </row>
    <row r="30" spans="1:255" ht="14.25" customHeight="1">
      <c r="A30" s="84" t="s">
        <v>435</v>
      </c>
      <c r="B30" s="84" t="s">
        <v>290</v>
      </c>
      <c r="C30" s="84" t="s">
        <v>281</v>
      </c>
      <c r="D30" s="84" t="s">
        <v>451</v>
      </c>
      <c r="E30" s="84" t="s">
        <v>443</v>
      </c>
      <c r="F30" s="31">
        <v>200000</v>
      </c>
      <c r="G30" s="34">
        <v>200000</v>
      </c>
      <c r="H30" s="34">
        <v>200000</v>
      </c>
      <c r="I30" s="30">
        <v>200000</v>
      </c>
      <c r="J30" s="30">
        <v>0</v>
      </c>
      <c r="K30" s="34">
        <v>0</v>
      </c>
      <c r="L30" s="34">
        <v>0</v>
      </c>
      <c r="M30" s="29">
        <v>0</v>
      </c>
      <c r="N30" s="34">
        <v>0</v>
      </c>
      <c r="O30" s="34">
        <f t="shared" si="2"/>
        <v>0</v>
      </c>
      <c r="P30" s="34">
        <f t="shared" si="2"/>
        <v>0</v>
      </c>
      <c r="Q30" s="34">
        <v>0</v>
      </c>
      <c r="R30" s="28">
        <v>0</v>
      </c>
      <c r="S30" s="28">
        <v>0</v>
      </c>
      <c r="T30" s="28">
        <v>0</v>
      </c>
      <c r="U30" s="85">
        <v>0</v>
      </c>
    </row>
    <row r="31" spans="1:255" ht="14.25" customHeight="1">
      <c r="A31" s="84" t="s">
        <v>435</v>
      </c>
      <c r="B31" s="84" t="s">
        <v>452</v>
      </c>
      <c r="C31" s="84" t="s">
        <v>277</v>
      </c>
      <c r="D31" s="84" t="s">
        <v>451</v>
      </c>
      <c r="E31" s="84" t="s">
        <v>453</v>
      </c>
      <c r="F31" s="31">
        <v>4640812</v>
      </c>
      <c r="G31" s="34">
        <v>4640812</v>
      </c>
      <c r="H31" s="34">
        <v>3340812</v>
      </c>
      <c r="I31" s="30">
        <v>3340812</v>
      </c>
      <c r="J31" s="30">
        <v>0</v>
      </c>
      <c r="K31" s="34">
        <v>0</v>
      </c>
      <c r="L31" s="34">
        <v>0</v>
      </c>
      <c r="M31" s="29">
        <v>0</v>
      </c>
      <c r="N31" s="34">
        <v>0</v>
      </c>
      <c r="O31" s="34">
        <f t="shared" si="2"/>
        <v>0</v>
      </c>
      <c r="P31" s="34">
        <f t="shared" si="2"/>
        <v>0</v>
      </c>
      <c r="Q31" s="34">
        <v>0</v>
      </c>
      <c r="R31" s="28">
        <v>1300000</v>
      </c>
      <c r="S31" s="28">
        <v>0</v>
      </c>
      <c r="T31" s="28">
        <v>0</v>
      </c>
      <c r="U31" s="85">
        <v>0</v>
      </c>
    </row>
    <row r="32" spans="1:255" ht="14.25" customHeight="1">
      <c r="A32" s="84" t="s">
        <v>282</v>
      </c>
      <c r="B32" s="84" t="s">
        <v>279</v>
      </c>
      <c r="C32" s="84" t="s">
        <v>279</v>
      </c>
      <c r="D32" s="84" t="s">
        <v>451</v>
      </c>
      <c r="E32" s="84" t="s">
        <v>283</v>
      </c>
      <c r="F32" s="31">
        <v>520916</v>
      </c>
      <c r="G32" s="34">
        <v>520916</v>
      </c>
      <c r="H32" s="34">
        <v>520916</v>
      </c>
      <c r="I32" s="30">
        <v>520916</v>
      </c>
      <c r="J32" s="30">
        <v>0</v>
      </c>
      <c r="K32" s="34">
        <v>0</v>
      </c>
      <c r="L32" s="34">
        <v>0</v>
      </c>
      <c r="M32" s="29">
        <v>0</v>
      </c>
      <c r="N32" s="34">
        <v>0</v>
      </c>
      <c r="O32" s="34">
        <f t="shared" si="2"/>
        <v>0</v>
      </c>
      <c r="P32" s="34">
        <f t="shared" si="2"/>
        <v>0</v>
      </c>
      <c r="Q32" s="34">
        <v>0</v>
      </c>
      <c r="R32" s="28">
        <v>0</v>
      </c>
      <c r="S32" s="28">
        <v>0</v>
      </c>
      <c r="T32" s="28">
        <v>0</v>
      </c>
      <c r="U32" s="85">
        <v>0</v>
      </c>
    </row>
    <row r="33" spans="1:21" ht="14.25" customHeight="1">
      <c r="A33" s="84" t="s">
        <v>282</v>
      </c>
      <c r="B33" s="84" t="s">
        <v>279</v>
      </c>
      <c r="C33" s="84" t="s">
        <v>278</v>
      </c>
      <c r="D33" s="84" t="s">
        <v>451</v>
      </c>
      <c r="E33" s="84" t="s">
        <v>284</v>
      </c>
      <c r="F33" s="31">
        <v>260458</v>
      </c>
      <c r="G33" s="34">
        <v>260458</v>
      </c>
      <c r="H33" s="34">
        <v>260458</v>
      </c>
      <c r="I33" s="30">
        <v>260458</v>
      </c>
      <c r="J33" s="30">
        <v>0</v>
      </c>
      <c r="K33" s="34">
        <v>0</v>
      </c>
      <c r="L33" s="34">
        <v>0</v>
      </c>
      <c r="M33" s="29">
        <v>0</v>
      </c>
      <c r="N33" s="34">
        <v>0</v>
      </c>
      <c r="O33" s="34">
        <f t="shared" si="2"/>
        <v>0</v>
      </c>
      <c r="P33" s="34">
        <f t="shared" si="2"/>
        <v>0</v>
      </c>
      <c r="Q33" s="34">
        <v>0</v>
      </c>
      <c r="R33" s="28">
        <v>0</v>
      </c>
      <c r="S33" s="28">
        <v>0</v>
      </c>
      <c r="T33" s="28">
        <v>0</v>
      </c>
      <c r="U33" s="85">
        <v>0</v>
      </c>
    </row>
    <row r="34" spans="1:21" ht="14.25" customHeight="1">
      <c r="A34" s="84" t="s">
        <v>282</v>
      </c>
      <c r="B34" s="84" t="s">
        <v>279</v>
      </c>
      <c r="C34" s="84" t="s">
        <v>281</v>
      </c>
      <c r="D34" s="84" t="s">
        <v>451</v>
      </c>
      <c r="E34" s="84" t="s">
        <v>454</v>
      </c>
      <c r="F34" s="31">
        <v>129191.1</v>
      </c>
      <c r="G34" s="34">
        <v>129191.1</v>
      </c>
      <c r="H34" s="34">
        <v>129191.1</v>
      </c>
      <c r="I34" s="30">
        <v>129191.1</v>
      </c>
      <c r="J34" s="30">
        <v>0</v>
      </c>
      <c r="K34" s="34">
        <v>0</v>
      </c>
      <c r="L34" s="34">
        <v>0</v>
      </c>
      <c r="M34" s="29">
        <v>0</v>
      </c>
      <c r="N34" s="34">
        <v>0</v>
      </c>
      <c r="O34" s="34">
        <f t="shared" si="2"/>
        <v>0</v>
      </c>
      <c r="P34" s="34">
        <f t="shared" si="2"/>
        <v>0</v>
      </c>
      <c r="Q34" s="34">
        <v>0</v>
      </c>
      <c r="R34" s="28">
        <v>0</v>
      </c>
      <c r="S34" s="28">
        <v>0</v>
      </c>
      <c r="T34" s="28">
        <v>0</v>
      </c>
      <c r="U34" s="85">
        <v>0</v>
      </c>
    </row>
    <row r="35" spans="1:21" ht="14.25" customHeight="1">
      <c r="A35" s="84" t="s">
        <v>282</v>
      </c>
      <c r="B35" s="84" t="s">
        <v>452</v>
      </c>
      <c r="C35" s="84" t="s">
        <v>281</v>
      </c>
      <c r="D35" s="84" t="s">
        <v>451</v>
      </c>
      <c r="E35" s="84" t="s">
        <v>455</v>
      </c>
      <c r="F35" s="31">
        <v>6415.32</v>
      </c>
      <c r="G35" s="34">
        <v>6415.32</v>
      </c>
      <c r="H35" s="34">
        <v>6415.32</v>
      </c>
      <c r="I35" s="30">
        <v>6415.32</v>
      </c>
      <c r="J35" s="30">
        <v>0</v>
      </c>
      <c r="K35" s="34">
        <v>0</v>
      </c>
      <c r="L35" s="34">
        <v>0</v>
      </c>
      <c r="M35" s="29">
        <v>0</v>
      </c>
      <c r="N35" s="34">
        <v>0</v>
      </c>
      <c r="O35" s="34">
        <f t="shared" si="2"/>
        <v>0</v>
      </c>
      <c r="P35" s="34">
        <f t="shared" si="2"/>
        <v>0</v>
      </c>
      <c r="Q35" s="34">
        <v>0</v>
      </c>
      <c r="R35" s="28">
        <v>0</v>
      </c>
      <c r="S35" s="28">
        <v>0</v>
      </c>
      <c r="T35" s="28">
        <v>0</v>
      </c>
      <c r="U35" s="85">
        <v>0</v>
      </c>
    </row>
    <row r="36" spans="1:21" ht="14.25" customHeight="1">
      <c r="A36" s="84" t="s">
        <v>282</v>
      </c>
      <c r="B36" s="84" t="s">
        <v>281</v>
      </c>
      <c r="C36" s="84" t="s">
        <v>277</v>
      </c>
      <c r="D36" s="84" t="s">
        <v>451</v>
      </c>
      <c r="E36" s="84" t="s">
        <v>285</v>
      </c>
      <c r="F36" s="31">
        <v>29344.69</v>
      </c>
      <c r="G36" s="34">
        <v>29344.69</v>
      </c>
      <c r="H36" s="34">
        <v>29344.69</v>
      </c>
      <c r="I36" s="30">
        <v>29344.69</v>
      </c>
      <c r="J36" s="30">
        <v>0</v>
      </c>
      <c r="K36" s="34">
        <v>0</v>
      </c>
      <c r="L36" s="34">
        <v>0</v>
      </c>
      <c r="M36" s="29">
        <v>0</v>
      </c>
      <c r="N36" s="34">
        <v>0</v>
      </c>
      <c r="O36" s="34">
        <f t="shared" si="2"/>
        <v>0</v>
      </c>
      <c r="P36" s="34">
        <f t="shared" si="2"/>
        <v>0</v>
      </c>
      <c r="Q36" s="34">
        <v>0</v>
      </c>
      <c r="R36" s="28">
        <v>0</v>
      </c>
      <c r="S36" s="28">
        <v>0</v>
      </c>
      <c r="T36" s="28">
        <v>0</v>
      </c>
      <c r="U36" s="85">
        <v>0</v>
      </c>
    </row>
    <row r="37" spans="1:21" ht="14.25" customHeight="1">
      <c r="A37" s="84" t="s">
        <v>286</v>
      </c>
      <c r="B37" s="84" t="s">
        <v>287</v>
      </c>
      <c r="C37" s="84" t="s">
        <v>290</v>
      </c>
      <c r="D37" s="84" t="s">
        <v>451</v>
      </c>
      <c r="E37" s="84" t="s">
        <v>448</v>
      </c>
      <c r="F37" s="31">
        <v>198886.69</v>
      </c>
      <c r="G37" s="34">
        <v>198886.69</v>
      </c>
      <c r="H37" s="34">
        <v>198886.69</v>
      </c>
      <c r="I37" s="30">
        <v>198886.69</v>
      </c>
      <c r="J37" s="30">
        <v>0</v>
      </c>
      <c r="K37" s="34">
        <v>0</v>
      </c>
      <c r="L37" s="34">
        <v>0</v>
      </c>
      <c r="M37" s="29">
        <v>0</v>
      </c>
      <c r="N37" s="34">
        <v>0</v>
      </c>
      <c r="O37" s="34">
        <f t="shared" si="2"/>
        <v>0</v>
      </c>
      <c r="P37" s="34">
        <f t="shared" si="2"/>
        <v>0</v>
      </c>
      <c r="Q37" s="34">
        <v>0</v>
      </c>
      <c r="R37" s="28">
        <v>0</v>
      </c>
      <c r="S37" s="28">
        <v>0</v>
      </c>
      <c r="T37" s="28">
        <v>0</v>
      </c>
      <c r="U37" s="85">
        <v>0</v>
      </c>
    </row>
    <row r="38" spans="1:21" ht="14.25" customHeight="1">
      <c r="A38" s="84" t="s">
        <v>289</v>
      </c>
      <c r="B38" s="84" t="s">
        <v>290</v>
      </c>
      <c r="C38" s="84" t="s">
        <v>277</v>
      </c>
      <c r="D38" s="84" t="s">
        <v>451</v>
      </c>
      <c r="E38" s="84" t="s">
        <v>291</v>
      </c>
      <c r="F38" s="31">
        <v>531780</v>
      </c>
      <c r="G38" s="34">
        <v>531780</v>
      </c>
      <c r="H38" s="34">
        <v>531780</v>
      </c>
      <c r="I38" s="30">
        <v>531780</v>
      </c>
      <c r="J38" s="30">
        <v>0</v>
      </c>
      <c r="K38" s="34">
        <v>0</v>
      </c>
      <c r="L38" s="34">
        <v>0</v>
      </c>
      <c r="M38" s="29">
        <v>0</v>
      </c>
      <c r="N38" s="34">
        <v>0</v>
      </c>
      <c r="O38" s="34">
        <f t="shared" si="2"/>
        <v>0</v>
      </c>
      <c r="P38" s="34">
        <f t="shared" si="2"/>
        <v>0</v>
      </c>
      <c r="Q38" s="34">
        <v>0</v>
      </c>
      <c r="R38" s="28">
        <v>0</v>
      </c>
      <c r="S38" s="28">
        <v>0</v>
      </c>
      <c r="T38" s="28">
        <v>0</v>
      </c>
      <c r="U38" s="85">
        <v>0</v>
      </c>
    </row>
    <row r="39" spans="1:21" ht="14.25" customHeight="1">
      <c r="A39" s="84"/>
      <c r="B39" s="84"/>
      <c r="C39" s="84"/>
      <c r="D39" s="84" t="s">
        <v>456</v>
      </c>
      <c r="E39" s="84" t="s">
        <v>457</v>
      </c>
      <c r="F39" s="31">
        <f t="shared" ref="F39:N39" si="6">SUM(F40:F46)</f>
        <v>616616.72</v>
      </c>
      <c r="G39" s="34">
        <f t="shared" si="6"/>
        <v>616616.72</v>
      </c>
      <c r="H39" s="34">
        <f t="shared" si="6"/>
        <v>616616.72</v>
      </c>
      <c r="I39" s="30">
        <f t="shared" si="6"/>
        <v>616616.72</v>
      </c>
      <c r="J39" s="30">
        <f t="shared" si="6"/>
        <v>0</v>
      </c>
      <c r="K39" s="34">
        <f t="shared" si="6"/>
        <v>0</v>
      </c>
      <c r="L39" s="34">
        <f t="shared" si="6"/>
        <v>0</v>
      </c>
      <c r="M39" s="29">
        <f t="shared" si="6"/>
        <v>0</v>
      </c>
      <c r="N39" s="34">
        <f t="shared" si="6"/>
        <v>0</v>
      </c>
      <c r="O39" s="34">
        <f t="shared" si="2"/>
        <v>0</v>
      </c>
      <c r="P39" s="34">
        <f t="shared" si="2"/>
        <v>0</v>
      </c>
      <c r="Q39" s="34">
        <f>SUM(Q40:Q46)</f>
        <v>0</v>
      </c>
      <c r="R39" s="28">
        <f>SUM(R40:R46)</f>
        <v>0</v>
      </c>
      <c r="S39" s="28">
        <f>SUM(S40:S46)</f>
        <v>0</v>
      </c>
      <c r="T39" s="28">
        <f>SUM(T40:T46)</f>
        <v>0</v>
      </c>
      <c r="U39" s="85">
        <f>SUM(U40:U46)</f>
        <v>0</v>
      </c>
    </row>
    <row r="40" spans="1:21" ht="14.25" customHeight="1">
      <c r="A40" s="84" t="s">
        <v>435</v>
      </c>
      <c r="B40" s="84" t="s">
        <v>290</v>
      </c>
      <c r="C40" s="84" t="s">
        <v>281</v>
      </c>
      <c r="D40" s="84" t="s">
        <v>458</v>
      </c>
      <c r="E40" s="84" t="s">
        <v>443</v>
      </c>
      <c r="F40" s="31">
        <v>20000</v>
      </c>
      <c r="G40" s="34">
        <v>20000</v>
      </c>
      <c r="H40" s="34">
        <v>20000</v>
      </c>
      <c r="I40" s="30">
        <v>20000</v>
      </c>
      <c r="J40" s="30">
        <v>0</v>
      </c>
      <c r="K40" s="34">
        <v>0</v>
      </c>
      <c r="L40" s="34">
        <v>0</v>
      </c>
      <c r="M40" s="29">
        <v>0</v>
      </c>
      <c r="N40" s="34">
        <v>0</v>
      </c>
      <c r="O40" s="34">
        <f t="shared" si="2"/>
        <v>0</v>
      </c>
      <c r="P40" s="34">
        <f t="shared" si="2"/>
        <v>0</v>
      </c>
      <c r="Q40" s="34">
        <v>0</v>
      </c>
      <c r="R40" s="28">
        <v>0</v>
      </c>
      <c r="S40" s="28">
        <v>0</v>
      </c>
      <c r="T40" s="28">
        <v>0</v>
      </c>
      <c r="U40" s="85">
        <v>0</v>
      </c>
    </row>
    <row r="41" spans="1:21" ht="14.25" customHeight="1">
      <c r="A41" s="84" t="s">
        <v>435</v>
      </c>
      <c r="B41" s="84" t="s">
        <v>452</v>
      </c>
      <c r="C41" s="84" t="s">
        <v>277</v>
      </c>
      <c r="D41" s="84" t="s">
        <v>458</v>
      </c>
      <c r="E41" s="84" t="s">
        <v>453</v>
      </c>
      <c r="F41" s="31">
        <v>410352</v>
      </c>
      <c r="G41" s="34">
        <v>410352</v>
      </c>
      <c r="H41" s="34">
        <v>410352</v>
      </c>
      <c r="I41" s="30">
        <v>410352</v>
      </c>
      <c r="J41" s="30">
        <v>0</v>
      </c>
      <c r="K41" s="34">
        <v>0</v>
      </c>
      <c r="L41" s="34">
        <v>0</v>
      </c>
      <c r="M41" s="29">
        <v>0</v>
      </c>
      <c r="N41" s="34">
        <v>0</v>
      </c>
      <c r="O41" s="34">
        <f t="shared" si="2"/>
        <v>0</v>
      </c>
      <c r="P41" s="34">
        <f t="shared" si="2"/>
        <v>0</v>
      </c>
      <c r="Q41" s="34">
        <v>0</v>
      </c>
      <c r="R41" s="28">
        <v>0</v>
      </c>
      <c r="S41" s="28">
        <v>0</v>
      </c>
      <c r="T41" s="28">
        <v>0</v>
      </c>
      <c r="U41" s="85">
        <v>0</v>
      </c>
    </row>
    <row r="42" spans="1:21" ht="14.25" customHeight="1">
      <c r="A42" s="84" t="s">
        <v>282</v>
      </c>
      <c r="B42" s="84" t="s">
        <v>279</v>
      </c>
      <c r="C42" s="84" t="s">
        <v>279</v>
      </c>
      <c r="D42" s="84" t="s">
        <v>458</v>
      </c>
      <c r="E42" s="84" t="s">
        <v>283</v>
      </c>
      <c r="F42" s="31">
        <v>62598.559999999998</v>
      </c>
      <c r="G42" s="34">
        <v>62598.559999999998</v>
      </c>
      <c r="H42" s="34">
        <v>62598.559999999998</v>
      </c>
      <c r="I42" s="30">
        <v>62598.559999999998</v>
      </c>
      <c r="J42" s="30">
        <v>0</v>
      </c>
      <c r="K42" s="34">
        <v>0</v>
      </c>
      <c r="L42" s="34">
        <v>0</v>
      </c>
      <c r="M42" s="29">
        <v>0</v>
      </c>
      <c r="N42" s="34">
        <v>0</v>
      </c>
      <c r="O42" s="34">
        <f t="shared" si="2"/>
        <v>0</v>
      </c>
      <c r="P42" s="34">
        <f t="shared" si="2"/>
        <v>0</v>
      </c>
      <c r="Q42" s="34">
        <v>0</v>
      </c>
      <c r="R42" s="28">
        <v>0</v>
      </c>
      <c r="S42" s="28">
        <v>0</v>
      </c>
      <c r="T42" s="28">
        <v>0</v>
      </c>
      <c r="U42" s="85">
        <v>0</v>
      </c>
    </row>
    <row r="43" spans="1:21" ht="14.25" customHeight="1">
      <c r="A43" s="84" t="s">
        <v>282</v>
      </c>
      <c r="B43" s="84" t="s">
        <v>279</v>
      </c>
      <c r="C43" s="84" t="s">
        <v>278</v>
      </c>
      <c r="D43" s="84" t="s">
        <v>458</v>
      </c>
      <c r="E43" s="84" t="s">
        <v>284</v>
      </c>
      <c r="F43" s="31">
        <v>31299.279999999999</v>
      </c>
      <c r="G43" s="34">
        <v>31299.279999999999</v>
      </c>
      <c r="H43" s="34">
        <v>31299.279999999999</v>
      </c>
      <c r="I43" s="30">
        <v>31299.279999999999</v>
      </c>
      <c r="J43" s="30">
        <v>0</v>
      </c>
      <c r="K43" s="34">
        <v>0</v>
      </c>
      <c r="L43" s="34">
        <v>0</v>
      </c>
      <c r="M43" s="29">
        <v>0</v>
      </c>
      <c r="N43" s="34">
        <v>0</v>
      </c>
      <c r="O43" s="34">
        <f t="shared" si="2"/>
        <v>0</v>
      </c>
      <c r="P43" s="34">
        <f t="shared" si="2"/>
        <v>0</v>
      </c>
      <c r="Q43" s="34">
        <v>0</v>
      </c>
      <c r="R43" s="28">
        <v>0</v>
      </c>
      <c r="S43" s="28">
        <v>0</v>
      </c>
      <c r="T43" s="28">
        <v>0</v>
      </c>
      <c r="U43" s="85">
        <v>0</v>
      </c>
    </row>
    <row r="44" spans="1:21" ht="14.25" customHeight="1">
      <c r="A44" s="84" t="s">
        <v>282</v>
      </c>
      <c r="B44" s="84" t="s">
        <v>281</v>
      </c>
      <c r="C44" s="84" t="s">
        <v>277</v>
      </c>
      <c r="D44" s="84" t="s">
        <v>458</v>
      </c>
      <c r="E44" s="84" t="s">
        <v>285</v>
      </c>
      <c r="F44" s="31">
        <v>3521.18</v>
      </c>
      <c r="G44" s="34">
        <v>3521.18</v>
      </c>
      <c r="H44" s="34">
        <v>3521.18</v>
      </c>
      <c r="I44" s="30">
        <v>3521.18</v>
      </c>
      <c r="J44" s="30">
        <v>0</v>
      </c>
      <c r="K44" s="34">
        <v>0</v>
      </c>
      <c r="L44" s="34">
        <v>0</v>
      </c>
      <c r="M44" s="29">
        <v>0</v>
      </c>
      <c r="N44" s="34">
        <v>0</v>
      </c>
      <c r="O44" s="34">
        <f t="shared" si="2"/>
        <v>0</v>
      </c>
      <c r="P44" s="34">
        <f t="shared" si="2"/>
        <v>0</v>
      </c>
      <c r="Q44" s="34">
        <v>0</v>
      </c>
      <c r="R44" s="28">
        <v>0</v>
      </c>
      <c r="S44" s="28">
        <v>0</v>
      </c>
      <c r="T44" s="28">
        <v>0</v>
      </c>
      <c r="U44" s="85">
        <v>0</v>
      </c>
    </row>
    <row r="45" spans="1:21" ht="14.25" customHeight="1">
      <c r="A45" s="84" t="s">
        <v>286</v>
      </c>
      <c r="B45" s="84" t="s">
        <v>287</v>
      </c>
      <c r="C45" s="84" t="s">
        <v>290</v>
      </c>
      <c r="D45" s="84" t="s">
        <v>458</v>
      </c>
      <c r="E45" s="84" t="s">
        <v>448</v>
      </c>
      <c r="F45" s="31">
        <v>23865.7</v>
      </c>
      <c r="G45" s="34">
        <v>23865.7</v>
      </c>
      <c r="H45" s="34">
        <v>23865.7</v>
      </c>
      <c r="I45" s="30">
        <v>23865.7</v>
      </c>
      <c r="J45" s="30">
        <v>0</v>
      </c>
      <c r="K45" s="34">
        <v>0</v>
      </c>
      <c r="L45" s="34">
        <v>0</v>
      </c>
      <c r="M45" s="29">
        <v>0</v>
      </c>
      <c r="N45" s="34">
        <v>0</v>
      </c>
      <c r="O45" s="34">
        <f t="shared" si="2"/>
        <v>0</v>
      </c>
      <c r="P45" s="34">
        <f t="shared" si="2"/>
        <v>0</v>
      </c>
      <c r="Q45" s="34">
        <v>0</v>
      </c>
      <c r="R45" s="28">
        <v>0</v>
      </c>
      <c r="S45" s="28">
        <v>0</v>
      </c>
      <c r="T45" s="28">
        <v>0</v>
      </c>
      <c r="U45" s="85">
        <v>0</v>
      </c>
    </row>
    <row r="46" spans="1:21" ht="14.25" customHeight="1">
      <c r="A46" s="84" t="s">
        <v>289</v>
      </c>
      <c r="B46" s="84" t="s">
        <v>290</v>
      </c>
      <c r="C46" s="84" t="s">
        <v>277</v>
      </c>
      <c r="D46" s="84" t="s">
        <v>458</v>
      </c>
      <c r="E46" s="84" t="s">
        <v>291</v>
      </c>
      <c r="F46" s="31">
        <v>64980</v>
      </c>
      <c r="G46" s="34">
        <v>64980</v>
      </c>
      <c r="H46" s="34">
        <v>64980</v>
      </c>
      <c r="I46" s="30">
        <v>64980</v>
      </c>
      <c r="J46" s="30">
        <v>0</v>
      </c>
      <c r="K46" s="34">
        <v>0</v>
      </c>
      <c r="L46" s="34">
        <v>0</v>
      </c>
      <c r="M46" s="29">
        <v>0</v>
      </c>
      <c r="N46" s="34">
        <v>0</v>
      </c>
      <c r="O46" s="34">
        <f t="shared" si="2"/>
        <v>0</v>
      </c>
      <c r="P46" s="34">
        <f t="shared" si="2"/>
        <v>0</v>
      </c>
      <c r="Q46" s="34">
        <v>0</v>
      </c>
      <c r="R46" s="28">
        <v>0</v>
      </c>
      <c r="S46" s="28">
        <v>0</v>
      </c>
      <c r="T46" s="28">
        <v>0</v>
      </c>
      <c r="U46" s="85">
        <v>0</v>
      </c>
    </row>
    <row r="47" spans="1:21" ht="14.25" customHeight="1">
      <c r="A47" s="84"/>
      <c r="B47" s="84"/>
      <c r="C47" s="84"/>
      <c r="D47" s="84" t="s">
        <v>459</v>
      </c>
      <c r="E47" s="84" t="s">
        <v>460</v>
      </c>
      <c r="F47" s="31">
        <f t="shared" ref="F47:N47" si="7">SUM(F48:F55)</f>
        <v>28062964.48</v>
      </c>
      <c r="G47" s="34">
        <f t="shared" si="7"/>
        <v>28062964.48</v>
      </c>
      <c r="H47" s="34">
        <f t="shared" si="7"/>
        <v>26682564.48</v>
      </c>
      <c r="I47" s="30">
        <f t="shared" si="7"/>
        <v>26682564.48</v>
      </c>
      <c r="J47" s="30">
        <f t="shared" si="7"/>
        <v>0</v>
      </c>
      <c r="K47" s="34">
        <f t="shared" si="7"/>
        <v>0</v>
      </c>
      <c r="L47" s="34">
        <f t="shared" si="7"/>
        <v>0</v>
      </c>
      <c r="M47" s="29">
        <f t="shared" si="7"/>
        <v>0</v>
      </c>
      <c r="N47" s="34">
        <f t="shared" si="7"/>
        <v>0</v>
      </c>
      <c r="O47" s="34">
        <f t="shared" si="2"/>
        <v>0</v>
      </c>
      <c r="P47" s="34">
        <f t="shared" si="2"/>
        <v>0</v>
      </c>
      <c r="Q47" s="34">
        <f>SUM(Q48:Q55)</f>
        <v>0</v>
      </c>
      <c r="R47" s="28">
        <f>SUM(R48:R55)</f>
        <v>1380400</v>
      </c>
      <c r="S47" s="28">
        <f>SUM(S48:S55)</f>
        <v>0</v>
      </c>
      <c r="T47" s="28">
        <f>SUM(T48:T55)</f>
        <v>0</v>
      </c>
      <c r="U47" s="85">
        <f>SUM(U48:U55)</f>
        <v>0</v>
      </c>
    </row>
    <row r="48" spans="1:21" ht="14.25" customHeight="1">
      <c r="A48" s="84" t="s">
        <v>435</v>
      </c>
      <c r="B48" s="84" t="s">
        <v>290</v>
      </c>
      <c r="C48" s="84" t="s">
        <v>441</v>
      </c>
      <c r="D48" s="84" t="s">
        <v>461</v>
      </c>
      <c r="E48" s="84" t="s">
        <v>442</v>
      </c>
      <c r="F48" s="31">
        <v>20481924</v>
      </c>
      <c r="G48" s="34">
        <v>20481924</v>
      </c>
      <c r="H48" s="34">
        <v>19101524</v>
      </c>
      <c r="I48" s="30">
        <v>19101524</v>
      </c>
      <c r="J48" s="30">
        <v>0</v>
      </c>
      <c r="K48" s="34">
        <v>0</v>
      </c>
      <c r="L48" s="34">
        <v>0</v>
      </c>
      <c r="M48" s="29">
        <v>0</v>
      </c>
      <c r="N48" s="34">
        <v>0</v>
      </c>
      <c r="O48" s="34">
        <f t="shared" si="2"/>
        <v>0</v>
      </c>
      <c r="P48" s="34">
        <f t="shared" si="2"/>
        <v>0</v>
      </c>
      <c r="Q48" s="34">
        <v>0</v>
      </c>
      <c r="R48" s="28">
        <v>1380400</v>
      </c>
      <c r="S48" s="28">
        <v>0</v>
      </c>
      <c r="T48" s="28">
        <v>0</v>
      </c>
      <c r="U48" s="85">
        <v>0</v>
      </c>
    </row>
    <row r="49" spans="1:21" ht="14.25" customHeight="1">
      <c r="A49" s="84" t="s">
        <v>435</v>
      </c>
      <c r="B49" s="84" t="s">
        <v>290</v>
      </c>
      <c r="C49" s="84" t="s">
        <v>281</v>
      </c>
      <c r="D49" s="84" t="s">
        <v>461</v>
      </c>
      <c r="E49" s="84" t="s">
        <v>443</v>
      </c>
      <c r="F49" s="31">
        <v>25000</v>
      </c>
      <c r="G49" s="34">
        <v>25000</v>
      </c>
      <c r="H49" s="34">
        <v>25000</v>
      </c>
      <c r="I49" s="30">
        <v>25000</v>
      </c>
      <c r="J49" s="30">
        <v>0</v>
      </c>
      <c r="K49" s="34">
        <v>0</v>
      </c>
      <c r="L49" s="34">
        <v>0</v>
      </c>
      <c r="M49" s="29">
        <v>0</v>
      </c>
      <c r="N49" s="34">
        <v>0</v>
      </c>
      <c r="O49" s="34">
        <f t="shared" si="2"/>
        <v>0</v>
      </c>
      <c r="P49" s="34">
        <f t="shared" si="2"/>
        <v>0</v>
      </c>
      <c r="Q49" s="34">
        <v>0</v>
      </c>
      <c r="R49" s="28">
        <v>0</v>
      </c>
      <c r="S49" s="28">
        <v>0</v>
      </c>
      <c r="T49" s="28">
        <v>0</v>
      </c>
      <c r="U49" s="85">
        <v>0</v>
      </c>
    </row>
    <row r="50" spans="1:21" ht="14.25" customHeight="1">
      <c r="A50" s="84" t="s">
        <v>282</v>
      </c>
      <c r="B50" s="84" t="s">
        <v>279</v>
      </c>
      <c r="C50" s="84" t="s">
        <v>279</v>
      </c>
      <c r="D50" s="84" t="s">
        <v>461</v>
      </c>
      <c r="E50" s="84" t="s">
        <v>283</v>
      </c>
      <c r="F50" s="31">
        <v>2533848.64</v>
      </c>
      <c r="G50" s="34">
        <v>2533848.64</v>
      </c>
      <c r="H50" s="34">
        <v>2533848.64</v>
      </c>
      <c r="I50" s="30">
        <v>2533848.64</v>
      </c>
      <c r="J50" s="30">
        <v>0</v>
      </c>
      <c r="K50" s="34">
        <v>0</v>
      </c>
      <c r="L50" s="34">
        <v>0</v>
      </c>
      <c r="M50" s="29">
        <v>0</v>
      </c>
      <c r="N50" s="34">
        <v>0</v>
      </c>
      <c r="O50" s="34">
        <f t="shared" si="2"/>
        <v>0</v>
      </c>
      <c r="P50" s="34">
        <f t="shared" si="2"/>
        <v>0</v>
      </c>
      <c r="Q50" s="34">
        <v>0</v>
      </c>
      <c r="R50" s="28">
        <v>0</v>
      </c>
      <c r="S50" s="28">
        <v>0</v>
      </c>
      <c r="T50" s="28">
        <v>0</v>
      </c>
      <c r="U50" s="85">
        <v>0</v>
      </c>
    </row>
    <row r="51" spans="1:21" ht="14.25" customHeight="1">
      <c r="A51" s="84" t="s">
        <v>282</v>
      </c>
      <c r="B51" s="84" t="s">
        <v>279</v>
      </c>
      <c r="C51" s="84" t="s">
        <v>278</v>
      </c>
      <c r="D51" s="84" t="s">
        <v>461</v>
      </c>
      <c r="E51" s="84" t="s">
        <v>284</v>
      </c>
      <c r="F51" s="31">
        <v>1266924.32</v>
      </c>
      <c r="G51" s="34">
        <v>1266924.32</v>
      </c>
      <c r="H51" s="34">
        <v>1266924.32</v>
      </c>
      <c r="I51" s="30">
        <v>1266924.32</v>
      </c>
      <c r="J51" s="30">
        <v>0</v>
      </c>
      <c r="K51" s="34">
        <v>0</v>
      </c>
      <c r="L51" s="34">
        <v>0</v>
      </c>
      <c r="M51" s="29">
        <v>0</v>
      </c>
      <c r="N51" s="34">
        <v>0</v>
      </c>
      <c r="O51" s="34">
        <f t="shared" si="2"/>
        <v>0</v>
      </c>
      <c r="P51" s="34">
        <f t="shared" si="2"/>
        <v>0</v>
      </c>
      <c r="Q51" s="34">
        <v>0</v>
      </c>
      <c r="R51" s="28">
        <v>0</v>
      </c>
      <c r="S51" s="28">
        <v>0</v>
      </c>
      <c r="T51" s="28">
        <v>0</v>
      </c>
      <c r="U51" s="85">
        <v>0</v>
      </c>
    </row>
    <row r="52" spans="1:21" ht="14.25" customHeight="1">
      <c r="A52" s="84" t="s">
        <v>282</v>
      </c>
      <c r="B52" s="84" t="s">
        <v>452</v>
      </c>
      <c r="C52" s="84" t="s">
        <v>281</v>
      </c>
      <c r="D52" s="84" t="s">
        <v>461</v>
      </c>
      <c r="E52" s="84" t="s">
        <v>455</v>
      </c>
      <c r="F52" s="31">
        <v>22812</v>
      </c>
      <c r="G52" s="34">
        <v>22812</v>
      </c>
      <c r="H52" s="34">
        <v>22812</v>
      </c>
      <c r="I52" s="30">
        <v>22812</v>
      </c>
      <c r="J52" s="30">
        <v>0</v>
      </c>
      <c r="K52" s="34">
        <v>0</v>
      </c>
      <c r="L52" s="34">
        <v>0</v>
      </c>
      <c r="M52" s="29">
        <v>0</v>
      </c>
      <c r="N52" s="34">
        <v>0</v>
      </c>
      <c r="O52" s="34">
        <f t="shared" si="2"/>
        <v>0</v>
      </c>
      <c r="P52" s="34">
        <f t="shared" si="2"/>
        <v>0</v>
      </c>
      <c r="Q52" s="34">
        <v>0</v>
      </c>
      <c r="R52" s="28">
        <v>0</v>
      </c>
      <c r="S52" s="28">
        <v>0</v>
      </c>
      <c r="T52" s="28">
        <v>0</v>
      </c>
      <c r="U52" s="85">
        <v>0</v>
      </c>
    </row>
    <row r="53" spans="1:21" ht="14.25" customHeight="1">
      <c r="A53" s="84" t="s">
        <v>282</v>
      </c>
      <c r="B53" s="84" t="s">
        <v>281</v>
      </c>
      <c r="C53" s="84" t="s">
        <v>277</v>
      </c>
      <c r="D53" s="84" t="s">
        <v>461</v>
      </c>
      <c r="E53" s="84" t="s">
        <v>285</v>
      </c>
      <c r="F53" s="31">
        <v>142552.69</v>
      </c>
      <c r="G53" s="34">
        <v>142552.69</v>
      </c>
      <c r="H53" s="34">
        <v>142552.69</v>
      </c>
      <c r="I53" s="30">
        <v>142552.69</v>
      </c>
      <c r="J53" s="30">
        <v>0</v>
      </c>
      <c r="K53" s="34">
        <v>0</v>
      </c>
      <c r="L53" s="34">
        <v>0</v>
      </c>
      <c r="M53" s="29">
        <v>0</v>
      </c>
      <c r="N53" s="34">
        <v>0</v>
      </c>
      <c r="O53" s="34">
        <f t="shared" si="2"/>
        <v>0</v>
      </c>
      <c r="P53" s="34">
        <f t="shared" si="2"/>
        <v>0</v>
      </c>
      <c r="Q53" s="34">
        <v>0</v>
      </c>
      <c r="R53" s="28">
        <v>0</v>
      </c>
      <c r="S53" s="28">
        <v>0</v>
      </c>
      <c r="T53" s="28">
        <v>0</v>
      </c>
      <c r="U53" s="85">
        <v>0</v>
      </c>
    </row>
    <row r="54" spans="1:21" ht="14.25" customHeight="1">
      <c r="A54" s="84" t="s">
        <v>286</v>
      </c>
      <c r="B54" s="84" t="s">
        <v>287</v>
      </c>
      <c r="C54" s="84" t="s">
        <v>290</v>
      </c>
      <c r="D54" s="84" t="s">
        <v>461</v>
      </c>
      <c r="E54" s="84" t="s">
        <v>448</v>
      </c>
      <c r="F54" s="31">
        <v>970470.83</v>
      </c>
      <c r="G54" s="34">
        <v>970470.83</v>
      </c>
      <c r="H54" s="34">
        <v>970470.83</v>
      </c>
      <c r="I54" s="30">
        <v>970470.83</v>
      </c>
      <c r="J54" s="30">
        <v>0</v>
      </c>
      <c r="K54" s="34">
        <v>0</v>
      </c>
      <c r="L54" s="34">
        <v>0</v>
      </c>
      <c r="M54" s="29">
        <v>0</v>
      </c>
      <c r="N54" s="34">
        <v>0</v>
      </c>
      <c r="O54" s="34">
        <f t="shared" si="2"/>
        <v>0</v>
      </c>
      <c r="P54" s="34">
        <f t="shared" si="2"/>
        <v>0</v>
      </c>
      <c r="Q54" s="34">
        <v>0</v>
      </c>
      <c r="R54" s="28">
        <v>0</v>
      </c>
      <c r="S54" s="28">
        <v>0</v>
      </c>
      <c r="T54" s="28">
        <v>0</v>
      </c>
      <c r="U54" s="85">
        <v>0</v>
      </c>
    </row>
    <row r="55" spans="1:21" ht="14.25" customHeight="1">
      <c r="A55" s="84" t="s">
        <v>289</v>
      </c>
      <c r="B55" s="84" t="s">
        <v>290</v>
      </c>
      <c r="C55" s="84" t="s">
        <v>277</v>
      </c>
      <c r="D55" s="84" t="s">
        <v>461</v>
      </c>
      <c r="E55" s="84" t="s">
        <v>291</v>
      </c>
      <c r="F55" s="31">
        <v>2619432</v>
      </c>
      <c r="G55" s="34">
        <v>2619432</v>
      </c>
      <c r="H55" s="34">
        <v>2619432</v>
      </c>
      <c r="I55" s="30">
        <v>2619432</v>
      </c>
      <c r="J55" s="30">
        <v>0</v>
      </c>
      <c r="K55" s="34">
        <v>0</v>
      </c>
      <c r="L55" s="34">
        <v>0</v>
      </c>
      <c r="M55" s="29">
        <v>0</v>
      </c>
      <c r="N55" s="34">
        <v>0</v>
      </c>
      <c r="O55" s="34">
        <f t="shared" si="2"/>
        <v>0</v>
      </c>
      <c r="P55" s="34">
        <f t="shared" si="2"/>
        <v>0</v>
      </c>
      <c r="Q55" s="34">
        <v>0</v>
      </c>
      <c r="R55" s="28">
        <v>0</v>
      </c>
      <c r="S55" s="28">
        <v>0</v>
      </c>
      <c r="T55" s="28">
        <v>0</v>
      </c>
      <c r="U55" s="85">
        <v>0</v>
      </c>
    </row>
    <row r="56" spans="1:21" ht="14.25" customHeight="1">
      <c r="A56" s="84"/>
      <c r="B56" s="84"/>
      <c r="C56" s="84"/>
      <c r="D56" s="84" t="s">
        <v>462</v>
      </c>
      <c r="E56" s="84" t="s">
        <v>463</v>
      </c>
      <c r="F56" s="31">
        <f t="shared" ref="F56:N56" si="8">SUM(F57:F66)</f>
        <v>54737524.230000004</v>
      </c>
      <c r="G56" s="34">
        <f t="shared" si="8"/>
        <v>54737524.230000004</v>
      </c>
      <c r="H56" s="34">
        <f t="shared" si="8"/>
        <v>52328964.230000004</v>
      </c>
      <c r="I56" s="30">
        <f t="shared" si="8"/>
        <v>52328964.230000004</v>
      </c>
      <c r="J56" s="30">
        <f t="shared" si="8"/>
        <v>0</v>
      </c>
      <c r="K56" s="34">
        <f t="shared" si="8"/>
        <v>0</v>
      </c>
      <c r="L56" s="34">
        <f t="shared" si="8"/>
        <v>0</v>
      </c>
      <c r="M56" s="29">
        <f t="shared" si="8"/>
        <v>0</v>
      </c>
      <c r="N56" s="34">
        <f t="shared" si="8"/>
        <v>0</v>
      </c>
      <c r="O56" s="34">
        <f t="shared" si="2"/>
        <v>0</v>
      </c>
      <c r="P56" s="34">
        <f t="shared" si="2"/>
        <v>0</v>
      </c>
      <c r="Q56" s="34">
        <f>SUM(Q57:Q66)</f>
        <v>0</v>
      </c>
      <c r="R56" s="28">
        <f>SUM(R57:R66)</f>
        <v>2408560</v>
      </c>
      <c r="S56" s="28">
        <f>SUM(S57:S66)</f>
        <v>0</v>
      </c>
      <c r="T56" s="28">
        <f>SUM(T57:T66)</f>
        <v>0</v>
      </c>
      <c r="U56" s="85">
        <f>SUM(U57:U66)</f>
        <v>0</v>
      </c>
    </row>
    <row r="57" spans="1:21" ht="14.25" customHeight="1">
      <c r="A57" s="84" t="s">
        <v>435</v>
      </c>
      <c r="B57" s="84" t="s">
        <v>290</v>
      </c>
      <c r="C57" s="84" t="s">
        <v>276</v>
      </c>
      <c r="D57" s="84" t="s">
        <v>464</v>
      </c>
      <c r="E57" s="84" t="s">
        <v>465</v>
      </c>
      <c r="F57" s="31">
        <v>10883484</v>
      </c>
      <c r="G57" s="34">
        <v>10883484</v>
      </c>
      <c r="H57" s="34">
        <v>10883484</v>
      </c>
      <c r="I57" s="30">
        <v>10883484</v>
      </c>
      <c r="J57" s="30">
        <v>0</v>
      </c>
      <c r="K57" s="34">
        <v>0</v>
      </c>
      <c r="L57" s="34">
        <v>0</v>
      </c>
      <c r="M57" s="29">
        <v>0</v>
      </c>
      <c r="N57" s="34">
        <v>0</v>
      </c>
      <c r="O57" s="34">
        <f t="shared" si="2"/>
        <v>0</v>
      </c>
      <c r="P57" s="34">
        <f t="shared" si="2"/>
        <v>0</v>
      </c>
      <c r="Q57" s="34">
        <v>0</v>
      </c>
      <c r="R57" s="28">
        <v>0</v>
      </c>
      <c r="S57" s="28">
        <v>0</v>
      </c>
      <c r="T57" s="28">
        <v>0</v>
      </c>
      <c r="U57" s="85">
        <v>0</v>
      </c>
    </row>
    <row r="58" spans="1:21" ht="14.25" customHeight="1">
      <c r="A58" s="84" t="s">
        <v>435</v>
      </c>
      <c r="B58" s="84" t="s">
        <v>290</v>
      </c>
      <c r="C58" s="84" t="s">
        <v>441</v>
      </c>
      <c r="D58" s="84" t="s">
        <v>464</v>
      </c>
      <c r="E58" s="84" t="s">
        <v>442</v>
      </c>
      <c r="F58" s="31">
        <v>27924728</v>
      </c>
      <c r="G58" s="34">
        <v>27924728</v>
      </c>
      <c r="H58" s="34">
        <v>25516168</v>
      </c>
      <c r="I58" s="30">
        <v>25516168</v>
      </c>
      <c r="J58" s="30">
        <v>0</v>
      </c>
      <c r="K58" s="34">
        <v>0</v>
      </c>
      <c r="L58" s="34">
        <v>0</v>
      </c>
      <c r="M58" s="29">
        <v>0</v>
      </c>
      <c r="N58" s="34">
        <v>0</v>
      </c>
      <c r="O58" s="34">
        <f t="shared" si="2"/>
        <v>0</v>
      </c>
      <c r="P58" s="34">
        <f t="shared" si="2"/>
        <v>0</v>
      </c>
      <c r="Q58" s="34">
        <v>0</v>
      </c>
      <c r="R58" s="28">
        <v>2408560</v>
      </c>
      <c r="S58" s="28">
        <v>0</v>
      </c>
      <c r="T58" s="28">
        <v>0</v>
      </c>
      <c r="U58" s="85">
        <v>0</v>
      </c>
    </row>
    <row r="59" spans="1:21" ht="14.25" customHeight="1">
      <c r="A59" s="84" t="s">
        <v>435</v>
      </c>
      <c r="B59" s="84" t="s">
        <v>290</v>
      </c>
      <c r="C59" s="84" t="s">
        <v>281</v>
      </c>
      <c r="D59" s="84" t="s">
        <v>464</v>
      </c>
      <c r="E59" s="84" t="s">
        <v>443</v>
      </c>
      <c r="F59" s="31">
        <v>31250</v>
      </c>
      <c r="G59" s="34">
        <v>31250</v>
      </c>
      <c r="H59" s="34">
        <v>31250</v>
      </c>
      <c r="I59" s="30">
        <v>31250</v>
      </c>
      <c r="J59" s="30">
        <v>0</v>
      </c>
      <c r="K59" s="34">
        <v>0</v>
      </c>
      <c r="L59" s="34">
        <v>0</v>
      </c>
      <c r="M59" s="29">
        <v>0</v>
      </c>
      <c r="N59" s="34">
        <v>0</v>
      </c>
      <c r="O59" s="34">
        <f t="shared" si="2"/>
        <v>0</v>
      </c>
      <c r="P59" s="34">
        <f t="shared" si="2"/>
        <v>0</v>
      </c>
      <c r="Q59" s="34">
        <v>0</v>
      </c>
      <c r="R59" s="28">
        <v>0</v>
      </c>
      <c r="S59" s="28">
        <v>0</v>
      </c>
      <c r="T59" s="28">
        <v>0</v>
      </c>
      <c r="U59" s="85">
        <v>0</v>
      </c>
    </row>
    <row r="60" spans="1:21" ht="14.25" customHeight="1">
      <c r="A60" s="84" t="s">
        <v>282</v>
      </c>
      <c r="B60" s="84" t="s">
        <v>279</v>
      </c>
      <c r="C60" s="84" t="s">
        <v>279</v>
      </c>
      <c r="D60" s="84" t="s">
        <v>464</v>
      </c>
      <c r="E60" s="84" t="s">
        <v>283</v>
      </c>
      <c r="F60" s="31">
        <v>5243482.88</v>
      </c>
      <c r="G60" s="34">
        <v>5243482.88</v>
      </c>
      <c r="H60" s="34">
        <v>5243482.88</v>
      </c>
      <c r="I60" s="30">
        <v>5243482.88</v>
      </c>
      <c r="J60" s="30">
        <v>0</v>
      </c>
      <c r="K60" s="34">
        <v>0</v>
      </c>
      <c r="L60" s="34">
        <v>0</v>
      </c>
      <c r="M60" s="29">
        <v>0</v>
      </c>
      <c r="N60" s="34">
        <v>0</v>
      </c>
      <c r="O60" s="34">
        <f t="shared" si="2"/>
        <v>0</v>
      </c>
      <c r="P60" s="34">
        <f t="shared" si="2"/>
        <v>0</v>
      </c>
      <c r="Q60" s="34">
        <v>0</v>
      </c>
      <c r="R60" s="28">
        <v>0</v>
      </c>
      <c r="S60" s="28">
        <v>0</v>
      </c>
      <c r="T60" s="28">
        <v>0</v>
      </c>
      <c r="U60" s="85">
        <v>0</v>
      </c>
    </row>
    <row r="61" spans="1:21" ht="14.25" customHeight="1">
      <c r="A61" s="84" t="s">
        <v>282</v>
      </c>
      <c r="B61" s="84" t="s">
        <v>279</v>
      </c>
      <c r="C61" s="84" t="s">
        <v>278</v>
      </c>
      <c r="D61" s="84" t="s">
        <v>464</v>
      </c>
      <c r="E61" s="84" t="s">
        <v>284</v>
      </c>
      <c r="F61" s="31">
        <v>2621741.44</v>
      </c>
      <c r="G61" s="34">
        <v>2621741.44</v>
      </c>
      <c r="H61" s="34">
        <v>2621741.44</v>
      </c>
      <c r="I61" s="30">
        <v>2621741.44</v>
      </c>
      <c r="J61" s="30">
        <v>0</v>
      </c>
      <c r="K61" s="34">
        <v>0</v>
      </c>
      <c r="L61" s="34">
        <v>0</v>
      </c>
      <c r="M61" s="29">
        <v>0</v>
      </c>
      <c r="N61" s="34">
        <v>0</v>
      </c>
      <c r="O61" s="34">
        <f t="shared" si="2"/>
        <v>0</v>
      </c>
      <c r="P61" s="34">
        <f t="shared" si="2"/>
        <v>0</v>
      </c>
      <c r="Q61" s="34">
        <v>0</v>
      </c>
      <c r="R61" s="28">
        <v>0</v>
      </c>
      <c r="S61" s="28">
        <v>0</v>
      </c>
      <c r="T61" s="28">
        <v>0</v>
      </c>
      <c r="U61" s="85">
        <v>0</v>
      </c>
    </row>
    <row r="62" spans="1:21" ht="14.25" customHeight="1">
      <c r="A62" s="84" t="s">
        <v>282</v>
      </c>
      <c r="B62" s="84" t="s">
        <v>279</v>
      </c>
      <c r="C62" s="84" t="s">
        <v>281</v>
      </c>
      <c r="D62" s="84" t="s">
        <v>464</v>
      </c>
      <c r="E62" s="84" t="s">
        <v>454</v>
      </c>
      <c r="F62" s="31">
        <v>115192</v>
      </c>
      <c r="G62" s="34">
        <v>115192</v>
      </c>
      <c r="H62" s="34">
        <v>115192</v>
      </c>
      <c r="I62" s="30">
        <v>115192</v>
      </c>
      <c r="J62" s="30">
        <v>0</v>
      </c>
      <c r="K62" s="34">
        <v>0</v>
      </c>
      <c r="L62" s="34">
        <v>0</v>
      </c>
      <c r="M62" s="29">
        <v>0</v>
      </c>
      <c r="N62" s="34">
        <v>0</v>
      </c>
      <c r="O62" s="34">
        <f t="shared" si="2"/>
        <v>0</v>
      </c>
      <c r="P62" s="34">
        <f t="shared" si="2"/>
        <v>0</v>
      </c>
      <c r="Q62" s="34">
        <v>0</v>
      </c>
      <c r="R62" s="28">
        <v>0</v>
      </c>
      <c r="S62" s="28">
        <v>0</v>
      </c>
      <c r="T62" s="28">
        <v>0</v>
      </c>
      <c r="U62" s="85">
        <v>0</v>
      </c>
    </row>
    <row r="63" spans="1:21" ht="14.25" customHeight="1">
      <c r="A63" s="84" t="s">
        <v>282</v>
      </c>
      <c r="B63" s="84" t="s">
        <v>452</v>
      </c>
      <c r="C63" s="84" t="s">
        <v>281</v>
      </c>
      <c r="D63" s="84" t="s">
        <v>464</v>
      </c>
      <c r="E63" s="84" t="s">
        <v>455</v>
      </c>
      <c r="F63" s="31">
        <v>68412</v>
      </c>
      <c r="G63" s="34">
        <v>68412</v>
      </c>
      <c r="H63" s="34">
        <v>68412</v>
      </c>
      <c r="I63" s="30">
        <v>68412</v>
      </c>
      <c r="J63" s="30">
        <v>0</v>
      </c>
      <c r="K63" s="34">
        <v>0</v>
      </c>
      <c r="L63" s="34">
        <v>0</v>
      </c>
      <c r="M63" s="29">
        <v>0</v>
      </c>
      <c r="N63" s="34">
        <v>0</v>
      </c>
      <c r="O63" s="34">
        <f t="shared" si="2"/>
        <v>0</v>
      </c>
      <c r="P63" s="34">
        <f t="shared" si="2"/>
        <v>0</v>
      </c>
      <c r="Q63" s="34">
        <v>0</v>
      </c>
      <c r="R63" s="28">
        <v>0</v>
      </c>
      <c r="S63" s="28">
        <v>0</v>
      </c>
      <c r="T63" s="28">
        <v>0</v>
      </c>
      <c r="U63" s="85">
        <v>0</v>
      </c>
    </row>
    <row r="64" spans="1:21" ht="14.25" customHeight="1">
      <c r="A64" s="84" t="s">
        <v>282</v>
      </c>
      <c r="B64" s="84" t="s">
        <v>281</v>
      </c>
      <c r="C64" s="84" t="s">
        <v>277</v>
      </c>
      <c r="D64" s="84" t="s">
        <v>464</v>
      </c>
      <c r="E64" s="84" t="s">
        <v>285</v>
      </c>
      <c r="F64" s="31">
        <v>303269.52</v>
      </c>
      <c r="G64" s="34">
        <v>303269.52</v>
      </c>
      <c r="H64" s="34">
        <v>303269.52</v>
      </c>
      <c r="I64" s="30">
        <v>303269.52</v>
      </c>
      <c r="J64" s="30">
        <v>0</v>
      </c>
      <c r="K64" s="34">
        <v>0</v>
      </c>
      <c r="L64" s="34">
        <v>0</v>
      </c>
      <c r="M64" s="29">
        <v>0</v>
      </c>
      <c r="N64" s="34">
        <v>0</v>
      </c>
      <c r="O64" s="34">
        <f t="shared" si="2"/>
        <v>0</v>
      </c>
      <c r="P64" s="34">
        <f t="shared" si="2"/>
        <v>0</v>
      </c>
      <c r="Q64" s="34">
        <v>0</v>
      </c>
      <c r="R64" s="28">
        <v>0</v>
      </c>
      <c r="S64" s="28">
        <v>0</v>
      </c>
      <c r="T64" s="28">
        <v>0</v>
      </c>
      <c r="U64" s="85">
        <v>0</v>
      </c>
    </row>
    <row r="65" spans="1:21" ht="14.25" customHeight="1">
      <c r="A65" s="84" t="s">
        <v>286</v>
      </c>
      <c r="B65" s="84" t="s">
        <v>287</v>
      </c>
      <c r="C65" s="84" t="s">
        <v>290</v>
      </c>
      <c r="D65" s="84" t="s">
        <v>464</v>
      </c>
      <c r="E65" s="84" t="s">
        <v>448</v>
      </c>
      <c r="F65" s="31">
        <v>2038684.39</v>
      </c>
      <c r="G65" s="34">
        <v>2038684.39</v>
      </c>
      <c r="H65" s="34">
        <v>2038684.39</v>
      </c>
      <c r="I65" s="30">
        <v>2038684.39</v>
      </c>
      <c r="J65" s="30">
        <v>0</v>
      </c>
      <c r="K65" s="34">
        <v>0</v>
      </c>
      <c r="L65" s="34">
        <v>0</v>
      </c>
      <c r="M65" s="29">
        <v>0</v>
      </c>
      <c r="N65" s="34">
        <v>0</v>
      </c>
      <c r="O65" s="34">
        <f t="shared" si="2"/>
        <v>0</v>
      </c>
      <c r="P65" s="34">
        <f t="shared" si="2"/>
        <v>0</v>
      </c>
      <c r="Q65" s="34">
        <v>0</v>
      </c>
      <c r="R65" s="28">
        <v>0</v>
      </c>
      <c r="S65" s="28">
        <v>0</v>
      </c>
      <c r="T65" s="28">
        <v>0</v>
      </c>
      <c r="U65" s="85">
        <v>0</v>
      </c>
    </row>
    <row r="66" spans="1:21" ht="14.25" customHeight="1">
      <c r="A66" s="84" t="s">
        <v>289</v>
      </c>
      <c r="B66" s="84" t="s">
        <v>290</v>
      </c>
      <c r="C66" s="84" t="s">
        <v>277</v>
      </c>
      <c r="D66" s="84" t="s">
        <v>464</v>
      </c>
      <c r="E66" s="84" t="s">
        <v>291</v>
      </c>
      <c r="F66" s="31">
        <v>5507280</v>
      </c>
      <c r="G66" s="34">
        <v>5507280</v>
      </c>
      <c r="H66" s="34">
        <v>5507280</v>
      </c>
      <c r="I66" s="30">
        <v>5507280</v>
      </c>
      <c r="J66" s="30">
        <v>0</v>
      </c>
      <c r="K66" s="34">
        <v>0</v>
      </c>
      <c r="L66" s="34">
        <v>0</v>
      </c>
      <c r="M66" s="29">
        <v>0</v>
      </c>
      <c r="N66" s="34">
        <v>0</v>
      </c>
      <c r="O66" s="34">
        <f t="shared" si="2"/>
        <v>0</v>
      </c>
      <c r="P66" s="34">
        <f t="shared" si="2"/>
        <v>0</v>
      </c>
      <c r="Q66" s="34">
        <v>0</v>
      </c>
      <c r="R66" s="28">
        <v>0</v>
      </c>
      <c r="S66" s="28">
        <v>0</v>
      </c>
      <c r="T66" s="28">
        <v>0</v>
      </c>
      <c r="U66" s="85">
        <v>0</v>
      </c>
    </row>
    <row r="67" spans="1:21" ht="14.25" customHeight="1">
      <c r="A67" s="84"/>
      <c r="B67" s="84"/>
      <c r="C67" s="84"/>
      <c r="D67" s="84" t="s">
        <v>466</v>
      </c>
      <c r="E67" s="84" t="s">
        <v>467</v>
      </c>
      <c r="F67" s="31">
        <f t="shared" ref="F67:N67" si="9">SUM(F68:F74)</f>
        <v>11880998.040000001</v>
      </c>
      <c r="G67" s="34">
        <f t="shared" si="9"/>
        <v>11880998.040000001</v>
      </c>
      <c r="H67" s="34">
        <f t="shared" si="9"/>
        <v>11880998.040000001</v>
      </c>
      <c r="I67" s="30">
        <f t="shared" si="9"/>
        <v>11880998.040000001</v>
      </c>
      <c r="J67" s="30">
        <f t="shared" si="9"/>
        <v>0</v>
      </c>
      <c r="K67" s="34">
        <f t="shared" si="9"/>
        <v>0</v>
      </c>
      <c r="L67" s="34">
        <f t="shared" si="9"/>
        <v>0</v>
      </c>
      <c r="M67" s="29">
        <f t="shared" si="9"/>
        <v>0</v>
      </c>
      <c r="N67" s="34">
        <f t="shared" si="9"/>
        <v>0</v>
      </c>
      <c r="O67" s="34">
        <f t="shared" si="2"/>
        <v>0</v>
      </c>
      <c r="P67" s="34">
        <f t="shared" si="2"/>
        <v>0</v>
      </c>
      <c r="Q67" s="34">
        <f>SUM(Q68:Q74)</f>
        <v>0</v>
      </c>
      <c r="R67" s="28">
        <f>SUM(R68:R74)</f>
        <v>0</v>
      </c>
      <c r="S67" s="28">
        <f>SUM(S68:S74)</f>
        <v>0</v>
      </c>
      <c r="T67" s="28">
        <f>SUM(T68:T74)</f>
        <v>0</v>
      </c>
      <c r="U67" s="85">
        <f>SUM(U68:U74)</f>
        <v>0</v>
      </c>
    </row>
    <row r="68" spans="1:21" ht="14.25" customHeight="1">
      <c r="A68" s="84" t="s">
        <v>435</v>
      </c>
      <c r="B68" s="84" t="s">
        <v>290</v>
      </c>
      <c r="C68" s="84" t="s">
        <v>276</v>
      </c>
      <c r="D68" s="84" t="s">
        <v>468</v>
      </c>
      <c r="E68" s="84" t="s">
        <v>465</v>
      </c>
      <c r="F68" s="31">
        <v>7784604</v>
      </c>
      <c r="G68" s="34">
        <v>7784604</v>
      </c>
      <c r="H68" s="34">
        <v>7784604</v>
      </c>
      <c r="I68" s="30">
        <v>7784604</v>
      </c>
      <c r="J68" s="30">
        <v>0</v>
      </c>
      <c r="K68" s="34">
        <v>0</v>
      </c>
      <c r="L68" s="34">
        <v>0</v>
      </c>
      <c r="M68" s="29">
        <v>0</v>
      </c>
      <c r="N68" s="34">
        <v>0</v>
      </c>
      <c r="O68" s="34">
        <f t="shared" si="2"/>
        <v>0</v>
      </c>
      <c r="P68" s="34">
        <f t="shared" si="2"/>
        <v>0</v>
      </c>
      <c r="Q68" s="34">
        <v>0</v>
      </c>
      <c r="R68" s="28">
        <v>0</v>
      </c>
      <c r="S68" s="28">
        <v>0</v>
      </c>
      <c r="T68" s="28">
        <v>0</v>
      </c>
      <c r="U68" s="85">
        <v>0</v>
      </c>
    </row>
    <row r="69" spans="1:21" ht="14.25" customHeight="1">
      <c r="A69" s="84" t="s">
        <v>282</v>
      </c>
      <c r="B69" s="84" t="s">
        <v>279</v>
      </c>
      <c r="C69" s="84" t="s">
        <v>279</v>
      </c>
      <c r="D69" s="84" t="s">
        <v>468</v>
      </c>
      <c r="E69" s="84" t="s">
        <v>283</v>
      </c>
      <c r="F69" s="31">
        <v>1378209.6</v>
      </c>
      <c r="G69" s="34">
        <v>1378209.6</v>
      </c>
      <c r="H69" s="34">
        <v>1378209.6</v>
      </c>
      <c r="I69" s="30">
        <v>1378209.6</v>
      </c>
      <c r="J69" s="30">
        <v>0</v>
      </c>
      <c r="K69" s="34">
        <v>0</v>
      </c>
      <c r="L69" s="34">
        <v>0</v>
      </c>
      <c r="M69" s="29">
        <v>0</v>
      </c>
      <c r="N69" s="34">
        <v>0</v>
      </c>
      <c r="O69" s="34">
        <f t="shared" si="2"/>
        <v>0</v>
      </c>
      <c r="P69" s="34">
        <f t="shared" si="2"/>
        <v>0</v>
      </c>
      <c r="Q69" s="34">
        <v>0</v>
      </c>
      <c r="R69" s="28">
        <v>0</v>
      </c>
      <c r="S69" s="28">
        <v>0</v>
      </c>
      <c r="T69" s="28">
        <v>0</v>
      </c>
      <c r="U69" s="85">
        <v>0</v>
      </c>
    </row>
    <row r="70" spans="1:21" ht="14.25" customHeight="1">
      <c r="A70" s="84" t="s">
        <v>282</v>
      </c>
      <c r="B70" s="84" t="s">
        <v>279</v>
      </c>
      <c r="C70" s="84" t="s">
        <v>278</v>
      </c>
      <c r="D70" s="84" t="s">
        <v>468</v>
      </c>
      <c r="E70" s="84" t="s">
        <v>284</v>
      </c>
      <c r="F70" s="31">
        <v>689104.8</v>
      </c>
      <c r="G70" s="34">
        <v>689104.8</v>
      </c>
      <c r="H70" s="34">
        <v>689104.8</v>
      </c>
      <c r="I70" s="30">
        <v>689104.8</v>
      </c>
      <c r="J70" s="30">
        <v>0</v>
      </c>
      <c r="K70" s="34">
        <v>0</v>
      </c>
      <c r="L70" s="34">
        <v>0</v>
      </c>
      <c r="M70" s="29">
        <v>0</v>
      </c>
      <c r="N70" s="34">
        <v>0</v>
      </c>
      <c r="O70" s="34">
        <f t="shared" si="2"/>
        <v>0</v>
      </c>
      <c r="P70" s="34">
        <f t="shared" si="2"/>
        <v>0</v>
      </c>
      <c r="Q70" s="34">
        <v>0</v>
      </c>
      <c r="R70" s="28">
        <v>0</v>
      </c>
      <c r="S70" s="28">
        <v>0</v>
      </c>
      <c r="T70" s="28">
        <v>0</v>
      </c>
      <c r="U70" s="85">
        <v>0</v>
      </c>
    </row>
    <row r="71" spans="1:21" ht="14.25" customHeight="1">
      <c r="A71" s="84" t="s">
        <v>282</v>
      </c>
      <c r="B71" s="84" t="s">
        <v>452</v>
      </c>
      <c r="C71" s="84" t="s">
        <v>281</v>
      </c>
      <c r="D71" s="84" t="s">
        <v>468</v>
      </c>
      <c r="E71" s="84" t="s">
        <v>455</v>
      </c>
      <c r="F71" s="31">
        <v>6552</v>
      </c>
      <c r="G71" s="34">
        <v>6552</v>
      </c>
      <c r="H71" s="34">
        <v>6552</v>
      </c>
      <c r="I71" s="30">
        <v>6552</v>
      </c>
      <c r="J71" s="30">
        <v>0</v>
      </c>
      <c r="K71" s="34">
        <v>0</v>
      </c>
      <c r="L71" s="34">
        <v>0</v>
      </c>
      <c r="M71" s="29">
        <v>0</v>
      </c>
      <c r="N71" s="34">
        <v>0</v>
      </c>
      <c r="O71" s="34">
        <f t="shared" si="2"/>
        <v>0</v>
      </c>
      <c r="P71" s="34">
        <f t="shared" si="2"/>
        <v>0</v>
      </c>
      <c r="Q71" s="34">
        <v>0</v>
      </c>
      <c r="R71" s="28">
        <v>0</v>
      </c>
      <c r="S71" s="28">
        <v>0</v>
      </c>
      <c r="T71" s="28">
        <v>0</v>
      </c>
      <c r="U71" s="85">
        <v>0</v>
      </c>
    </row>
    <row r="72" spans="1:21" ht="14.25" customHeight="1">
      <c r="A72" s="84" t="s">
        <v>282</v>
      </c>
      <c r="B72" s="84" t="s">
        <v>281</v>
      </c>
      <c r="C72" s="84" t="s">
        <v>277</v>
      </c>
      <c r="D72" s="84" t="s">
        <v>468</v>
      </c>
      <c r="E72" s="84" t="s">
        <v>285</v>
      </c>
      <c r="F72" s="31">
        <v>77796.81</v>
      </c>
      <c r="G72" s="34">
        <v>77796.81</v>
      </c>
      <c r="H72" s="34">
        <v>77796.81</v>
      </c>
      <c r="I72" s="30">
        <v>77796.81</v>
      </c>
      <c r="J72" s="30">
        <v>0</v>
      </c>
      <c r="K72" s="34">
        <v>0</v>
      </c>
      <c r="L72" s="34">
        <v>0</v>
      </c>
      <c r="M72" s="29">
        <v>0</v>
      </c>
      <c r="N72" s="34">
        <v>0</v>
      </c>
      <c r="O72" s="34">
        <f t="shared" ref="O72:P135" si="10">SUM(0)</f>
        <v>0</v>
      </c>
      <c r="P72" s="34">
        <f t="shared" si="10"/>
        <v>0</v>
      </c>
      <c r="Q72" s="34">
        <v>0</v>
      </c>
      <c r="R72" s="28">
        <v>0</v>
      </c>
      <c r="S72" s="28">
        <v>0</v>
      </c>
      <c r="T72" s="28">
        <v>0</v>
      </c>
      <c r="U72" s="85">
        <v>0</v>
      </c>
    </row>
    <row r="73" spans="1:21" ht="14.25" customHeight="1">
      <c r="A73" s="84" t="s">
        <v>286</v>
      </c>
      <c r="B73" s="84" t="s">
        <v>287</v>
      </c>
      <c r="C73" s="84" t="s">
        <v>290</v>
      </c>
      <c r="D73" s="84" t="s">
        <v>468</v>
      </c>
      <c r="E73" s="84" t="s">
        <v>448</v>
      </c>
      <c r="F73" s="31">
        <v>527290.82999999996</v>
      </c>
      <c r="G73" s="34">
        <v>527290.82999999996</v>
      </c>
      <c r="H73" s="34">
        <v>527290.82999999996</v>
      </c>
      <c r="I73" s="30">
        <v>527290.82999999996</v>
      </c>
      <c r="J73" s="30">
        <v>0</v>
      </c>
      <c r="K73" s="34">
        <v>0</v>
      </c>
      <c r="L73" s="34">
        <v>0</v>
      </c>
      <c r="M73" s="29">
        <v>0</v>
      </c>
      <c r="N73" s="34">
        <v>0</v>
      </c>
      <c r="O73" s="34">
        <f t="shared" si="10"/>
        <v>0</v>
      </c>
      <c r="P73" s="34">
        <f t="shared" si="10"/>
        <v>0</v>
      </c>
      <c r="Q73" s="34">
        <v>0</v>
      </c>
      <c r="R73" s="28">
        <v>0</v>
      </c>
      <c r="S73" s="28">
        <v>0</v>
      </c>
      <c r="T73" s="28">
        <v>0</v>
      </c>
      <c r="U73" s="85">
        <v>0</v>
      </c>
    </row>
    <row r="74" spans="1:21" ht="14.25" customHeight="1">
      <c r="A74" s="84" t="s">
        <v>289</v>
      </c>
      <c r="B74" s="84" t="s">
        <v>290</v>
      </c>
      <c r="C74" s="84" t="s">
        <v>277</v>
      </c>
      <c r="D74" s="84" t="s">
        <v>468</v>
      </c>
      <c r="E74" s="84" t="s">
        <v>291</v>
      </c>
      <c r="F74" s="31">
        <v>1417440</v>
      </c>
      <c r="G74" s="34">
        <v>1417440</v>
      </c>
      <c r="H74" s="34">
        <v>1417440</v>
      </c>
      <c r="I74" s="30">
        <v>1417440</v>
      </c>
      <c r="J74" s="30">
        <v>0</v>
      </c>
      <c r="K74" s="34">
        <v>0</v>
      </c>
      <c r="L74" s="34">
        <v>0</v>
      </c>
      <c r="M74" s="29">
        <v>0</v>
      </c>
      <c r="N74" s="34">
        <v>0</v>
      </c>
      <c r="O74" s="34">
        <f t="shared" si="10"/>
        <v>0</v>
      </c>
      <c r="P74" s="34">
        <f t="shared" si="10"/>
        <v>0</v>
      </c>
      <c r="Q74" s="34">
        <v>0</v>
      </c>
      <c r="R74" s="28">
        <v>0</v>
      </c>
      <c r="S74" s="28">
        <v>0</v>
      </c>
      <c r="T74" s="28">
        <v>0</v>
      </c>
      <c r="U74" s="85">
        <v>0</v>
      </c>
    </row>
    <row r="75" spans="1:21" ht="14.25" customHeight="1">
      <c r="A75" s="84"/>
      <c r="B75" s="84"/>
      <c r="C75" s="84"/>
      <c r="D75" s="84" t="s">
        <v>469</v>
      </c>
      <c r="E75" s="84" t="s">
        <v>470</v>
      </c>
      <c r="F75" s="31">
        <f t="shared" ref="F75:N75" si="11">SUM(F76:F83)</f>
        <v>23822413.130000003</v>
      </c>
      <c r="G75" s="34">
        <f t="shared" si="11"/>
        <v>23822413.130000003</v>
      </c>
      <c r="H75" s="34">
        <f t="shared" si="11"/>
        <v>23822413.130000003</v>
      </c>
      <c r="I75" s="30">
        <f t="shared" si="11"/>
        <v>23822413.130000003</v>
      </c>
      <c r="J75" s="30">
        <f t="shared" si="11"/>
        <v>0</v>
      </c>
      <c r="K75" s="34">
        <f t="shared" si="11"/>
        <v>0</v>
      </c>
      <c r="L75" s="34">
        <f t="shared" si="11"/>
        <v>0</v>
      </c>
      <c r="M75" s="29">
        <f t="shared" si="11"/>
        <v>0</v>
      </c>
      <c r="N75" s="34">
        <f t="shared" si="11"/>
        <v>0</v>
      </c>
      <c r="O75" s="34">
        <f t="shared" si="10"/>
        <v>0</v>
      </c>
      <c r="P75" s="34">
        <f t="shared" si="10"/>
        <v>0</v>
      </c>
      <c r="Q75" s="34">
        <f>SUM(Q76:Q83)</f>
        <v>0</v>
      </c>
      <c r="R75" s="28">
        <f>SUM(R76:R83)</f>
        <v>0</v>
      </c>
      <c r="S75" s="28">
        <f>SUM(S76:S83)</f>
        <v>0</v>
      </c>
      <c r="T75" s="28">
        <f>SUM(T76:T83)</f>
        <v>0</v>
      </c>
      <c r="U75" s="85">
        <f>SUM(U76:U83)</f>
        <v>0</v>
      </c>
    </row>
    <row r="76" spans="1:21" ht="14.25" customHeight="1">
      <c r="A76" s="84" t="s">
        <v>435</v>
      </c>
      <c r="B76" s="84" t="s">
        <v>290</v>
      </c>
      <c r="C76" s="84" t="s">
        <v>276</v>
      </c>
      <c r="D76" s="84" t="s">
        <v>471</v>
      </c>
      <c r="E76" s="84" t="s">
        <v>465</v>
      </c>
      <c r="F76" s="31">
        <v>15527726.4</v>
      </c>
      <c r="G76" s="34">
        <v>15527726.4</v>
      </c>
      <c r="H76" s="34">
        <v>15527726.4</v>
      </c>
      <c r="I76" s="30">
        <v>15527726.4</v>
      </c>
      <c r="J76" s="30">
        <v>0</v>
      </c>
      <c r="K76" s="34">
        <v>0</v>
      </c>
      <c r="L76" s="34">
        <v>0</v>
      </c>
      <c r="M76" s="29">
        <v>0</v>
      </c>
      <c r="N76" s="34">
        <v>0</v>
      </c>
      <c r="O76" s="34">
        <f t="shared" si="10"/>
        <v>0</v>
      </c>
      <c r="P76" s="34">
        <f t="shared" si="10"/>
        <v>0</v>
      </c>
      <c r="Q76" s="34">
        <v>0</v>
      </c>
      <c r="R76" s="28">
        <v>0</v>
      </c>
      <c r="S76" s="28">
        <v>0</v>
      </c>
      <c r="T76" s="28">
        <v>0</v>
      </c>
      <c r="U76" s="85">
        <v>0</v>
      </c>
    </row>
    <row r="77" spans="1:21" ht="14.25" customHeight="1">
      <c r="A77" s="84" t="s">
        <v>282</v>
      </c>
      <c r="B77" s="84" t="s">
        <v>279</v>
      </c>
      <c r="C77" s="84" t="s">
        <v>279</v>
      </c>
      <c r="D77" s="84" t="s">
        <v>471</v>
      </c>
      <c r="E77" s="84" t="s">
        <v>283</v>
      </c>
      <c r="F77" s="31">
        <v>2751573.6</v>
      </c>
      <c r="G77" s="34">
        <v>2751573.6</v>
      </c>
      <c r="H77" s="34">
        <v>2751573.6</v>
      </c>
      <c r="I77" s="30">
        <v>2751573.6</v>
      </c>
      <c r="J77" s="30">
        <v>0</v>
      </c>
      <c r="K77" s="34">
        <v>0</v>
      </c>
      <c r="L77" s="34">
        <v>0</v>
      </c>
      <c r="M77" s="29">
        <v>0</v>
      </c>
      <c r="N77" s="34">
        <v>0</v>
      </c>
      <c r="O77" s="34">
        <f t="shared" si="10"/>
        <v>0</v>
      </c>
      <c r="P77" s="34">
        <f t="shared" si="10"/>
        <v>0</v>
      </c>
      <c r="Q77" s="34">
        <v>0</v>
      </c>
      <c r="R77" s="28">
        <v>0</v>
      </c>
      <c r="S77" s="28">
        <v>0</v>
      </c>
      <c r="T77" s="28">
        <v>0</v>
      </c>
      <c r="U77" s="85">
        <v>0</v>
      </c>
    </row>
    <row r="78" spans="1:21" ht="14.25" customHeight="1">
      <c r="A78" s="84" t="s">
        <v>282</v>
      </c>
      <c r="B78" s="84" t="s">
        <v>279</v>
      </c>
      <c r="C78" s="84" t="s">
        <v>278</v>
      </c>
      <c r="D78" s="84" t="s">
        <v>471</v>
      </c>
      <c r="E78" s="84" t="s">
        <v>284</v>
      </c>
      <c r="F78" s="31">
        <v>1375786.8</v>
      </c>
      <c r="G78" s="34">
        <v>1375786.8</v>
      </c>
      <c r="H78" s="34">
        <v>1375786.8</v>
      </c>
      <c r="I78" s="30">
        <v>1375786.8</v>
      </c>
      <c r="J78" s="30">
        <v>0</v>
      </c>
      <c r="K78" s="34">
        <v>0</v>
      </c>
      <c r="L78" s="34">
        <v>0</v>
      </c>
      <c r="M78" s="29">
        <v>0</v>
      </c>
      <c r="N78" s="34">
        <v>0</v>
      </c>
      <c r="O78" s="34">
        <f t="shared" si="10"/>
        <v>0</v>
      </c>
      <c r="P78" s="34">
        <f t="shared" si="10"/>
        <v>0</v>
      </c>
      <c r="Q78" s="34">
        <v>0</v>
      </c>
      <c r="R78" s="28">
        <v>0</v>
      </c>
      <c r="S78" s="28">
        <v>0</v>
      </c>
      <c r="T78" s="28">
        <v>0</v>
      </c>
      <c r="U78" s="85">
        <v>0</v>
      </c>
    </row>
    <row r="79" spans="1:21" ht="14.25" customHeight="1">
      <c r="A79" s="84" t="s">
        <v>282</v>
      </c>
      <c r="B79" s="84" t="s">
        <v>279</v>
      </c>
      <c r="C79" s="84" t="s">
        <v>281</v>
      </c>
      <c r="D79" s="84" t="s">
        <v>471</v>
      </c>
      <c r="E79" s="84" t="s">
        <v>454</v>
      </c>
      <c r="F79" s="31">
        <v>114656.5</v>
      </c>
      <c r="G79" s="34">
        <v>114656.5</v>
      </c>
      <c r="H79" s="34">
        <v>114656.5</v>
      </c>
      <c r="I79" s="30">
        <v>114656.5</v>
      </c>
      <c r="J79" s="30">
        <v>0</v>
      </c>
      <c r="K79" s="34">
        <v>0</v>
      </c>
      <c r="L79" s="34">
        <v>0</v>
      </c>
      <c r="M79" s="29">
        <v>0</v>
      </c>
      <c r="N79" s="34">
        <v>0</v>
      </c>
      <c r="O79" s="34">
        <f t="shared" si="10"/>
        <v>0</v>
      </c>
      <c r="P79" s="34">
        <f t="shared" si="10"/>
        <v>0</v>
      </c>
      <c r="Q79" s="34">
        <v>0</v>
      </c>
      <c r="R79" s="28">
        <v>0</v>
      </c>
      <c r="S79" s="28">
        <v>0</v>
      </c>
      <c r="T79" s="28">
        <v>0</v>
      </c>
      <c r="U79" s="85">
        <v>0</v>
      </c>
    </row>
    <row r="80" spans="1:21" ht="14.25" customHeight="1">
      <c r="A80" s="84" t="s">
        <v>282</v>
      </c>
      <c r="B80" s="84" t="s">
        <v>452</v>
      </c>
      <c r="C80" s="84" t="s">
        <v>281</v>
      </c>
      <c r="D80" s="84" t="s">
        <v>471</v>
      </c>
      <c r="E80" s="84" t="s">
        <v>455</v>
      </c>
      <c r="F80" s="31">
        <v>56196</v>
      </c>
      <c r="G80" s="34">
        <v>56196</v>
      </c>
      <c r="H80" s="34">
        <v>56196</v>
      </c>
      <c r="I80" s="30">
        <v>56196</v>
      </c>
      <c r="J80" s="30">
        <v>0</v>
      </c>
      <c r="K80" s="34">
        <v>0</v>
      </c>
      <c r="L80" s="34">
        <v>0</v>
      </c>
      <c r="M80" s="29">
        <v>0</v>
      </c>
      <c r="N80" s="34">
        <v>0</v>
      </c>
      <c r="O80" s="34">
        <f t="shared" si="10"/>
        <v>0</v>
      </c>
      <c r="P80" s="34">
        <f t="shared" si="10"/>
        <v>0</v>
      </c>
      <c r="Q80" s="34">
        <v>0</v>
      </c>
      <c r="R80" s="28">
        <v>0</v>
      </c>
      <c r="S80" s="28">
        <v>0</v>
      </c>
      <c r="T80" s="28">
        <v>0</v>
      </c>
      <c r="U80" s="85">
        <v>0</v>
      </c>
    </row>
    <row r="81" spans="1:21" ht="14.25" customHeight="1">
      <c r="A81" s="84" t="s">
        <v>282</v>
      </c>
      <c r="B81" s="84" t="s">
        <v>281</v>
      </c>
      <c r="C81" s="84" t="s">
        <v>277</v>
      </c>
      <c r="D81" s="84" t="s">
        <v>471</v>
      </c>
      <c r="E81" s="84" t="s">
        <v>285</v>
      </c>
      <c r="F81" s="31">
        <v>155056.37</v>
      </c>
      <c r="G81" s="34">
        <v>155056.37</v>
      </c>
      <c r="H81" s="34">
        <v>155056.37</v>
      </c>
      <c r="I81" s="30">
        <v>155056.37</v>
      </c>
      <c r="J81" s="30">
        <v>0</v>
      </c>
      <c r="K81" s="34">
        <v>0</v>
      </c>
      <c r="L81" s="34">
        <v>0</v>
      </c>
      <c r="M81" s="29">
        <v>0</v>
      </c>
      <c r="N81" s="34">
        <v>0</v>
      </c>
      <c r="O81" s="34">
        <f t="shared" si="10"/>
        <v>0</v>
      </c>
      <c r="P81" s="34">
        <f t="shared" si="10"/>
        <v>0</v>
      </c>
      <c r="Q81" s="34">
        <v>0</v>
      </c>
      <c r="R81" s="28">
        <v>0</v>
      </c>
      <c r="S81" s="28">
        <v>0</v>
      </c>
      <c r="T81" s="28">
        <v>0</v>
      </c>
      <c r="U81" s="85">
        <v>0</v>
      </c>
    </row>
    <row r="82" spans="1:21" ht="14.25" customHeight="1">
      <c r="A82" s="84" t="s">
        <v>286</v>
      </c>
      <c r="B82" s="84" t="s">
        <v>287</v>
      </c>
      <c r="C82" s="84" t="s">
        <v>290</v>
      </c>
      <c r="D82" s="84" t="s">
        <v>471</v>
      </c>
      <c r="E82" s="84" t="s">
        <v>448</v>
      </c>
      <c r="F82" s="31">
        <v>1050925.46</v>
      </c>
      <c r="G82" s="34">
        <v>1050925.46</v>
      </c>
      <c r="H82" s="34">
        <v>1050925.46</v>
      </c>
      <c r="I82" s="30">
        <v>1050925.46</v>
      </c>
      <c r="J82" s="30">
        <v>0</v>
      </c>
      <c r="K82" s="34">
        <v>0</v>
      </c>
      <c r="L82" s="34">
        <v>0</v>
      </c>
      <c r="M82" s="29">
        <v>0</v>
      </c>
      <c r="N82" s="34">
        <v>0</v>
      </c>
      <c r="O82" s="34">
        <f t="shared" si="10"/>
        <v>0</v>
      </c>
      <c r="P82" s="34">
        <f t="shared" si="10"/>
        <v>0</v>
      </c>
      <c r="Q82" s="34">
        <v>0</v>
      </c>
      <c r="R82" s="28">
        <v>0</v>
      </c>
      <c r="S82" s="28">
        <v>0</v>
      </c>
      <c r="T82" s="28">
        <v>0</v>
      </c>
      <c r="U82" s="85">
        <v>0</v>
      </c>
    </row>
    <row r="83" spans="1:21" ht="14.25" customHeight="1">
      <c r="A83" s="84" t="s">
        <v>289</v>
      </c>
      <c r="B83" s="84" t="s">
        <v>290</v>
      </c>
      <c r="C83" s="84" t="s">
        <v>277</v>
      </c>
      <c r="D83" s="84" t="s">
        <v>471</v>
      </c>
      <c r="E83" s="84" t="s">
        <v>291</v>
      </c>
      <c r="F83" s="31">
        <v>2790492</v>
      </c>
      <c r="G83" s="34">
        <v>2790492</v>
      </c>
      <c r="H83" s="34">
        <v>2790492</v>
      </c>
      <c r="I83" s="30">
        <v>2790492</v>
      </c>
      <c r="J83" s="30">
        <v>0</v>
      </c>
      <c r="K83" s="34">
        <v>0</v>
      </c>
      <c r="L83" s="34">
        <v>0</v>
      </c>
      <c r="M83" s="29">
        <v>0</v>
      </c>
      <c r="N83" s="34">
        <v>0</v>
      </c>
      <c r="O83" s="34">
        <f t="shared" si="10"/>
        <v>0</v>
      </c>
      <c r="P83" s="34">
        <f t="shared" si="10"/>
        <v>0</v>
      </c>
      <c r="Q83" s="34">
        <v>0</v>
      </c>
      <c r="R83" s="28">
        <v>0</v>
      </c>
      <c r="S83" s="28">
        <v>0</v>
      </c>
      <c r="T83" s="28">
        <v>0</v>
      </c>
      <c r="U83" s="85">
        <v>0</v>
      </c>
    </row>
    <row r="84" spans="1:21" ht="14.25" customHeight="1">
      <c r="A84" s="84"/>
      <c r="B84" s="84"/>
      <c r="C84" s="84"/>
      <c r="D84" s="84" t="s">
        <v>472</v>
      </c>
      <c r="E84" s="84" t="s">
        <v>473</v>
      </c>
      <c r="F84" s="31">
        <f t="shared" ref="F84:N84" si="12">SUM(F85:F92)</f>
        <v>16110564.299999999</v>
      </c>
      <c r="G84" s="34">
        <f t="shared" si="12"/>
        <v>16110564.299999999</v>
      </c>
      <c r="H84" s="34">
        <f t="shared" si="12"/>
        <v>15627564.299999999</v>
      </c>
      <c r="I84" s="30">
        <f t="shared" si="12"/>
        <v>15627564.299999999</v>
      </c>
      <c r="J84" s="30">
        <f t="shared" si="12"/>
        <v>0</v>
      </c>
      <c r="K84" s="34">
        <f t="shared" si="12"/>
        <v>0</v>
      </c>
      <c r="L84" s="34">
        <f t="shared" si="12"/>
        <v>0</v>
      </c>
      <c r="M84" s="29">
        <f t="shared" si="12"/>
        <v>0</v>
      </c>
      <c r="N84" s="34">
        <f t="shared" si="12"/>
        <v>0</v>
      </c>
      <c r="O84" s="34">
        <f t="shared" si="10"/>
        <v>0</v>
      </c>
      <c r="P84" s="34">
        <f t="shared" si="10"/>
        <v>0</v>
      </c>
      <c r="Q84" s="34">
        <f>SUM(Q85:Q92)</f>
        <v>0</v>
      </c>
      <c r="R84" s="28">
        <f>SUM(R85:R92)</f>
        <v>483000</v>
      </c>
      <c r="S84" s="28">
        <f>SUM(S85:S92)</f>
        <v>0</v>
      </c>
      <c r="T84" s="28">
        <f>SUM(T85:T92)</f>
        <v>0</v>
      </c>
      <c r="U84" s="85">
        <f>SUM(U85:U92)</f>
        <v>0</v>
      </c>
    </row>
    <row r="85" spans="1:21" ht="14.25" customHeight="1">
      <c r="A85" s="84" t="s">
        <v>435</v>
      </c>
      <c r="B85" s="84" t="s">
        <v>290</v>
      </c>
      <c r="C85" s="84" t="s">
        <v>277</v>
      </c>
      <c r="D85" s="84" t="s">
        <v>474</v>
      </c>
      <c r="E85" s="84" t="s">
        <v>439</v>
      </c>
      <c r="F85" s="31">
        <v>727056</v>
      </c>
      <c r="G85" s="34">
        <v>727056</v>
      </c>
      <c r="H85" s="34">
        <v>244056</v>
      </c>
      <c r="I85" s="30">
        <v>244056</v>
      </c>
      <c r="J85" s="30">
        <v>0</v>
      </c>
      <c r="K85" s="34">
        <v>0</v>
      </c>
      <c r="L85" s="34">
        <v>0</v>
      </c>
      <c r="M85" s="29">
        <v>0</v>
      </c>
      <c r="N85" s="34">
        <v>0</v>
      </c>
      <c r="O85" s="34">
        <f t="shared" si="10"/>
        <v>0</v>
      </c>
      <c r="P85" s="34">
        <f t="shared" si="10"/>
        <v>0</v>
      </c>
      <c r="Q85" s="34">
        <v>0</v>
      </c>
      <c r="R85" s="28">
        <v>483000</v>
      </c>
      <c r="S85" s="28">
        <v>0</v>
      </c>
      <c r="T85" s="28">
        <v>0</v>
      </c>
      <c r="U85" s="85">
        <v>0</v>
      </c>
    </row>
    <row r="86" spans="1:21" ht="14.25" customHeight="1">
      <c r="A86" s="84" t="s">
        <v>435</v>
      </c>
      <c r="B86" s="84" t="s">
        <v>290</v>
      </c>
      <c r="C86" s="84" t="s">
        <v>276</v>
      </c>
      <c r="D86" s="84" t="s">
        <v>474</v>
      </c>
      <c r="E86" s="84" t="s">
        <v>465</v>
      </c>
      <c r="F86" s="31">
        <v>10014576</v>
      </c>
      <c r="G86" s="34">
        <v>10014576</v>
      </c>
      <c r="H86" s="34">
        <v>10014576</v>
      </c>
      <c r="I86" s="30">
        <v>10014576</v>
      </c>
      <c r="J86" s="30">
        <v>0</v>
      </c>
      <c r="K86" s="34">
        <v>0</v>
      </c>
      <c r="L86" s="34">
        <v>0</v>
      </c>
      <c r="M86" s="29">
        <v>0</v>
      </c>
      <c r="N86" s="34">
        <v>0</v>
      </c>
      <c r="O86" s="34">
        <f t="shared" si="10"/>
        <v>0</v>
      </c>
      <c r="P86" s="34">
        <f t="shared" si="10"/>
        <v>0</v>
      </c>
      <c r="Q86" s="34">
        <v>0</v>
      </c>
      <c r="R86" s="28">
        <v>0</v>
      </c>
      <c r="S86" s="28">
        <v>0</v>
      </c>
      <c r="T86" s="28">
        <v>0</v>
      </c>
      <c r="U86" s="85">
        <v>0</v>
      </c>
    </row>
    <row r="87" spans="1:21" ht="14.25" customHeight="1">
      <c r="A87" s="84" t="s">
        <v>282</v>
      </c>
      <c r="B87" s="84" t="s">
        <v>279</v>
      </c>
      <c r="C87" s="84" t="s">
        <v>279</v>
      </c>
      <c r="D87" s="84" t="s">
        <v>474</v>
      </c>
      <c r="E87" s="84" t="s">
        <v>283</v>
      </c>
      <c r="F87" s="31">
        <v>1739737.44</v>
      </c>
      <c r="G87" s="34">
        <v>1739737.44</v>
      </c>
      <c r="H87" s="34">
        <v>1739737.44</v>
      </c>
      <c r="I87" s="30">
        <v>1739737.44</v>
      </c>
      <c r="J87" s="30">
        <v>0</v>
      </c>
      <c r="K87" s="34">
        <v>0</v>
      </c>
      <c r="L87" s="34">
        <v>0</v>
      </c>
      <c r="M87" s="29">
        <v>0</v>
      </c>
      <c r="N87" s="34">
        <v>0</v>
      </c>
      <c r="O87" s="34">
        <f t="shared" si="10"/>
        <v>0</v>
      </c>
      <c r="P87" s="34">
        <f t="shared" si="10"/>
        <v>0</v>
      </c>
      <c r="Q87" s="34">
        <v>0</v>
      </c>
      <c r="R87" s="28">
        <v>0</v>
      </c>
      <c r="S87" s="28">
        <v>0</v>
      </c>
      <c r="T87" s="28">
        <v>0</v>
      </c>
      <c r="U87" s="85">
        <v>0</v>
      </c>
    </row>
    <row r="88" spans="1:21" ht="14.25" customHeight="1">
      <c r="A88" s="84" t="s">
        <v>282</v>
      </c>
      <c r="B88" s="84" t="s">
        <v>279</v>
      </c>
      <c r="C88" s="84" t="s">
        <v>278</v>
      </c>
      <c r="D88" s="84" t="s">
        <v>474</v>
      </c>
      <c r="E88" s="84" t="s">
        <v>284</v>
      </c>
      <c r="F88" s="31">
        <v>869868.72</v>
      </c>
      <c r="G88" s="34">
        <v>869868.72</v>
      </c>
      <c r="H88" s="34">
        <v>869868.72</v>
      </c>
      <c r="I88" s="30">
        <v>869868.72</v>
      </c>
      <c r="J88" s="30">
        <v>0</v>
      </c>
      <c r="K88" s="34">
        <v>0</v>
      </c>
      <c r="L88" s="34">
        <v>0</v>
      </c>
      <c r="M88" s="29">
        <v>0</v>
      </c>
      <c r="N88" s="34">
        <v>0</v>
      </c>
      <c r="O88" s="34">
        <f t="shared" si="10"/>
        <v>0</v>
      </c>
      <c r="P88" s="34">
        <f t="shared" si="10"/>
        <v>0</v>
      </c>
      <c r="Q88" s="34">
        <v>0</v>
      </c>
      <c r="R88" s="28">
        <v>0</v>
      </c>
      <c r="S88" s="28">
        <v>0</v>
      </c>
      <c r="T88" s="28">
        <v>0</v>
      </c>
      <c r="U88" s="85">
        <v>0</v>
      </c>
    </row>
    <row r="89" spans="1:21" ht="14.25" customHeight="1">
      <c r="A89" s="84" t="s">
        <v>282</v>
      </c>
      <c r="B89" s="84" t="s">
        <v>452</v>
      </c>
      <c r="C89" s="84" t="s">
        <v>281</v>
      </c>
      <c r="D89" s="84" t="s">
        <v>474</v>
      </c>
      <c r="E89" s="84" t="s">
        <v>455</v>
      </c>
      <c r="F89" s="31">
        <v>102181.44</v>
      </c>
      <c r="G89" s="34">
        <v>102181.44</v>
      </c>
      <c r="H89" s="34">
        <v>102181.44</v>
      </c>
      <c r="I89" s="30">
        <v>102181.44</v>
      </c>
      <c r="J89" s="30">
        <v>0</v>
      </c>
      <c r="K89" s="34">
        <v>0</v>
      </c>
      <c r="L89" s="34">
        <v>0</v>
      </c>
      <c r="M89" s="29">
        <v>0</v>
      </c>
      <c r="N89" s="34">
        <v>0</v>
      </c>
      <c r="O89" s="34">
        <f t="shared" si="10"/>
        <v>0</v>
      </c>
      <c r="P89" s="34">
        <f t="shared" si="10"/>
        <v>0</v>
      </c>
      <c r="Q89" s="34">
        <v>0</v>
      </c>
      <c r="R89" s="28">
        <v>0</v>
      </c>
      <c r="S89" s="28">
        <v>0</v>
      </c>
      <c r="T89" s="28">
        <v>0</v>
      </c>
      <c r="U89" s="85">
        <v>0</v>
      </c>
    </row>
    <row r="90" spans="1:21" ht="14.25" customHeight="1">
      <c r="A90" s="84" t="s">
        <v>282</v>
      </c>
      <c r="B90" s="84" t="s">
        <v>281</v>
      </c>
      <c r="C90" s="84" t="s">
        <v>277</v>
      </c>
      <c r="D90" s="84" t="s">
        <v>474</v>
      </c>
      <c r="E90" s="84" t="s">
        <v>285</v>
      </c>
      <c r="F90" s="31">
        <v>102161.12</v>
      </c>
      <c r="G90" s="34">
        <v>102161.12</v>
      </c>
      <c r="H90" s="34">
        <v>102161.12</v>
      </c>
      <c r="I90" s="30">
        <v>102161.12</v>
      </c>
      <c r="J90" s="30">
        <v>0</v>
      </c>
      <c r="K90" s="34">
        <v>0</v>
      </c>
      <c r="L90" s="34">
        <v>0</v>
      </c>
      <c r="M90" s="29">
        <v>0</v>
      </c>
      <c r="N90" s="34">
        <v>0</v>
      </c>
      <c r="O90" s="34">
        <f t="shared" si="10"/>
        <v>0</v>
      </c>
      <c r="P90" s="34">
        <f t="shared" si="10"/>
        <v>0</v>
      </c>
      <c r="Q90" s="34">
        <v>0</v>
      </c>
      <c r="R90" s="28">
        <v>0</v>
      </c>
      <c r="S90" s="28">
        <v>0</v>
      </c>
      <c r="T90" s="28">
        <v>0</v>
      </c>
      <c r="U90" s="85">
        <v>0</v>
      </c>
    </row>
    <row r="91" spans="1:21" ht="14.25" customHeight="1">
      <c r="A91" s="84" t="s">
        <v>286</v>
      </c>
      <c r="B91" s="84" t="s">
        <v>287</v>
      </c>
      <c r="C91" s="84" t="s">
        <v>290</v>
      </c>
      <c r="D91" s="84" t="s">
        <v>474</v>
      </c>
      <c r="E91" s="84" t="s">
        <v>448</v>
      </c>
      <c r="F91" s="31">
        <v>692415.58</v>
      </c>
      <c r="G91" s="34">
        <v>692415.58</v>
      </c>
      <c r="H91" s="34">
        <v>692415.58</v>
      </c>
      <c r="I91" s="30">
        <v>692415.58</v>
      </c>
      <c r="J91" s="30">
        <v>0</v>
      </c>
      <c r="K91" s="34">
        <v>0</v>
      </c>
      <c r="L91" s="34">
        <v>0</v>
      </c>
      <c r="M91" s="29">
        <v>0</v>
      </c>
      <c r="N91" s="34">
        <v>0</v>
      </c>
      <c r="O91" s="34">
        <f t="shared" si="10"/>
        <v>0</v>
      </c>
      <c r="P91" s="34">
        <f t="shared" si="10"/>
        <v>0</v>
      </c>
      <c r="Q91" s="34">
        <v>0</v>
      </c>
      <c r="R91" s="28">
        <v>0</v>
      </c>
      <c r="S91" s="28">
        <v>0</v>
      </c>
      <c r="T91" s="28">
        <v>0</v>
      </c>
      <c r="U91" s="85">
        <v>0</v>
      </c>
    </row>
    <row r="92" spans="1:21" ht="14.25" customHeight="1">
      <c r="A92" s="84" t="s">
        <v>289</v>
      </c>
      <c r="B92" s="84" t="s">
        <v>290</v>
      </c>
      <c r="C92" s="84" t="s">
        <v>277</v>
      </c>
      <c r="D92" s="84" t="s">
        <v>474</v>
      </c>
      <c r="E92" s="84" t="s">
        <v>291</v>
      </c>
      <c r="F92" s="31">
        <v>1862568</v>
      </c>
      <c r="G92" s="34">
        <v>1862568</v>
      </c>
      <c r="H92" s="34">
        <v>1862568</v>
      </c>
      <c r="I92" s="30">
        <v>1862568</v>
      </c>
      <c r="J92" s="30">
        <v>0</v>
      </c>
      <c r="K92" s="34">
        <v>0</v>
      </c>
      <c r="L92" s="34">
        <v>0</v>
      </c>
      <c r="M92" s="29">
        <v>0</v>
      </c>
      <c r="N92" s="34">
        <v>0</v>
      </c>
      <c r="O92" s="34">
        <f t="shared" si="10"/>
        <v>0</v>
      </c>
      <c r="P92" s="34">
        <f t="shared" si="10"/>
        <v>0</v>
      </c>
      <c r="Q92" s="34">
        <v>0</v>
      </c>
      <c r="R92" s="28">
        <v>0</v>
      </c>
      <c r="S92" s="28">
        <v>0</v>
      </c>
      <c r="T92" s="28">
        <v>0</v>
      </c>
      <c r="U92" s="85">
        <v>0</v>
      </c>
    </row>
    <row r="93" spans="1:21" ht="14.25" customHeight="1">
      <c r="A93" s="84"/>
      <c r="B93" s="84"/>
      <c r="C93" s="84"/>
      <c r="D93" s="84" t="s">
        <v>475</v>
      </c>
      <c r="E93" s="84" t="s">
        <v>476</v>
      </c>
      <c r="F93" s="31">
        <f t="shared" ref="F93:N93" si="13">SUM(F94:F101)</f>
        <v>17174862.259999998</v>
      </c>
      <c r="G93" s="34">
        <f t="shared" si="13"/>
        <v>17174862.259999998</v>
      </c>
      <c r="H93" s="34">
        <f t="shared" si="13"/>
        <v>13789862.26</v>
      </c>
      <c r="I93" s="30">
        <f t="shared" si="13"/>
        <v>13789862.26</v>
      </c>
      <c r="J93" s="30">
        <f t="shared" si="13"/>
        <v>0</v>
      </c>
      <c r="K93" s="34">
        <f t="shared" si="13"/>
        <v>0</v>
      </c>
      <c r="L93" s="34">
        <f t="shared" si="13"/>
        <v>0</v>
      </c>
      <c r="M93" s="29">
        <f t="shared" si="13"/>
        <v>0</v>
      </c>
      <c r="N93" s="34">
        <f t="shared" si="13"/>
        <v>0</v>
      </c>
      <c r="O93" s="34">
        <f t="shared" si="10"/>
        <v>0</v>
      </c>
      <c r="P93" s="34">
        <f t="shared" si="10"/>
        <v>0</v>
      </c>
      <c r="Q93" s="34">
        <f>SUM(Q94:Q101)</f>
        <v>0</v>
      </c>
      <c r="R93" s="28">
        <f>SUM(R94:R101)</f>
        <v>3385000</v>
      </c>
      <c r="S93" s="28">
        <f>SUM(S94:S101)</f>
        <v>0</v>
      </c>
      <c r="T93" s="28">
        <f>SUM(T94:T101)</f>
        <v>0</v>
      </c>
      <c r="U93" s="85">
        <f>SUM(U94:U101)</f>
        <v>0</v>
      </c>
    </row>
    <row r="94" spans="1:21" ht="14.25" customHeight="1">
      <c r="A94" s="84" t="s">
        <v>435</v>
      </c>
      <c r="B94" s="84" t="s">
        <v>290</v>
      </c>
      <c r="C94" s="84" t="s">
        <v>281</v>
      </c>
      <c r="D94" s="84" t="s">
        <v>477</v>
      </c>
      <c r="E94" s="84" t="s">
        <v>443</v>
      </c>
      <c r="F94" s="31">
        <v>600000</v>
      </c>
      <c r="G94" s="34">
        <v>600000</v>
      </c>
      <c r="H94" s="34">
        <v>600000</v>
      </c>
      <c r="I94" s="30">
        <v>600000</v>
      </c>
      <c r="J94" s="30">
        <v>0</v>
      </c>
      <c r="K94" s="34">
        <v>0</v>
      </c>
      <c r="L94" s="34">
        <v>0</v>
      </c>
      <c r="M94" s="29">
        <v>0</v>
      </c>
      <c r="N94" s="34">
        <v>0</v>
      </c>
      <c r="O94" s="34">
        <f t="shared" si="10"/>
        <v>0</v>
      </c>
      <c r="P94" s="34">
        <f t="shared" si="10"/>
        <v>0</v>
      </c>
      <c r="Q94" s="34">
        <v>0</v>
      </c>
      <c r="R94" s="28">
        <v>0</v>
      </c>
      <c r="S94" s="28">
        <v>0</v>
      </c>
      <c r="T94" s="28">
        <v>0</v>
      </c>
      <c r="U94" s="85">
        <v>0</v>
      </c>
    </row>
    <row r="95" spans="1:21" ht="14.25" customHeight="1">
      <c r="A95" s="84" t="s">
        <v>435</v>
      </c>
      <c r="B95" s="84" t="s">
        <v>276</v>
      </c>
      <c r="C95" s="84" t="s">
        <v>290</v>
      </c>
      <c r="D95" s="84" t="s">
        <v>477</v>
      </c>
      <c r="E95" s="84" t="s">
        <v>478</v>
      </c>
      <c r="F95" s="31">
        <v>12356438</v>
      </c>
      <c r="G95" s="34">
        <v>12356438</v>
      </c>
      <c r="H95" s="34">
        <v>8971438</v>
      </c>
      <c r="I95" s="30">
        <v>8971438</v>
      </c>
      <c r="J95" s="30">
        <v>0</v>
      </c>
      <c r="K95" s="34">
        <v>0</v>
      </c>
      <c r="L95" s="34">
        <v>0</v>
      </c>
      <c r="M95" s="29">
        <v>0</v>
      </c>
      <c r="N95" s="34">
        <v>0</v>
      </c>
      <c r="O95" s="34">
        <f t="shared" si="10"/>
        <v>0</v>
      </c>
      <c r="P95" s="34">
        <f t="shared" si="10"/>
        <v>0</v>
      </c>
      <c r="Q95" s="34">
        <v>0</v>
      </c>
      <c r="R95" s="28">
        <v>3385000</v>
      </c>
      <c r="S95" s="28">
        <v>0</v>
      </c>
      <c r="T95" s="28">
        <v>0</v>
      </c>
      <c r="U95" s="85">
        <v>0</v>
      </c>
    </row>
    <row r="96" spans="1:21" ht="14.25" customHeight="1">
      <c r="A96" s="84" t="s">
        <v>282</v>
      </c>
      <c r="B96" s="84" t="s">
        <v>279</v>
      </c>
      <c r="C96" s="84" t="s">
        <v>279</v>
      </c>
      <c r="D96" s="84" t="s">
        <v>477</v>
      </c>
      <c r="E96" s="84" t="s">
        <v>283</v>
      </c>
      <c r="F96" s="31">
        <v>1412426.4</v>
      </c>
      <c r="G96" s="34">
        <v>1412426.4</v>
      </c>
      <c r="H96" s="34">
        <v>1412426.4</v>
      </c>
      <c r="I96" s="30">
        <v>1412426.4</v>
      </c>
      <c r="J96" s="30">
        <v>0</v>
      </c>
      <c r="K96" s="34">
        <v>0</v>
      </c>
      <c r="L96" s="34">
        <v>0</v>
      </c>
      <c r="M96" s="29">
        <v>0</v>
      </c>
      <c r="N96" s="34">
        <v>0</v>
      </c>
      <c r="O96" s="34">
        <f t="shared" si="10"/>
        <v>0</v>
      </c>
      <c r="P96" s="34">
        <f t="shared" si="10"/>
        <v>0</v>
      </c>
      <c r="Q96" s="34">
        <v>0</v>
      </c>
      <c r="R96" s="28">
        <v>0</v>
      </c>
      <c r="S96" s="28">
        <v>0</v>
      </c>
      <c r="T96" s="28">
        <v>0</v>
      </c>
      <c r="U96" s="85">
        <v>0</v>
      </c>
    </row>
    <row r="97" spans="1:21" ht="14.25" customHeight="1">
      <c r="A97" s="84" t="s">
        <v>282</v>
      </c>
      <c r="B97" s="84" t="s">
        <v>279</v>
      </c>
      <c r="C97" s="84" t="s">
        <v>278</v>
      </c>
      <c r="D97" s="84" t="s">
        <v>477</v>
      </c>
      <c r="E97" s="84" t="s">
        <v>284</v>
      </c>
      <c r="F97" s="31">
        <v>706213.2</v>
      </c>
      <c r="G97" s="34">
        <v>706213.2</v>
      </c>
      <c r="H97" s="34">
        <v>706213.2</v>
      </c>
      <c r="I97" s="30">
        <v>706213.2</v>
      </c>
      <c r="J97" s="30">
        <v>0</v>
      </c>
      <c r="K97" s="34">
        <v>0</v>
      </c>
      <c r="L97" s="34">
        <v>0</v>
      </c>
      <c r="M97" s="29">
        <v>0</v>
      </c>
      <c r="N97" s="34">
        <v>0</v>
      </c>
      <c r="O97" s="34">
        <f t="shared" si="10"/>
        <v>0</v>
      </c>
      <c r="P97" s="34">
        <f t="shared" si="10"/>
        <v>0</v>
      </c>
      <c r="Q97" s="34">
        <v>0</v>
      </c>
      <c r="R97" s="28">
        <v>0</v>
      </c>
      <c r="S97" s="28">
        <v>0</v>
      </c>
      <c r="T97" s="28">
        <v>0</v>
      </c>
      <c r="U97" s="85">
        <v>0</v>
      </c>
    </row>
    <row r="98" spans="1:21" ht="14.25" customHeight="1">
      <c r="A98" s="84" t="s">
        <v>282</v>
      </c>
      <c r="B98" s="84" t="s">
        <v>452</v>
      </c>
      <c r="C98" s="84" t="s">
        <v>281</v>
      </c>
      <c r="D98" s="84" t="s">
        <v>477</v>
      </c>
      <c r="E98" s="84" t="s">
        <v>455</v>
      </c>
      <c r="F98" s="31">
        <v>34019.519999999997</v>
      </c>
      <c r="G98" s="34">
        <v>34019.519999999997</v>
      </c>
      <c r="H98" s="34">
        <v>34019.519999999997</v>
      </c>
      <c r="I98" s="30">
        <v>34019.519999999997</v>
      </c>
      <c r="J98" s="30">
        <v>0</v>
      </c>
      <c r="K98" s="34">
        <v>0</v>
      </c>
      <c r="L98" s="34">
        <v>0</v>
      </c>
      <c r="M98" s="29">
        <v>0</v>
      </c>
      <c r="N98" s="34">
        <v>0</v>
      </c>
      <c r="O98" s="34">
        <f t="shared" si="10"/>
        <v>0</v>
      </c>
      <c r="P98" s="34">
        <f t="shared" si="10"/>
        <v>0</v>
      </c>
      <c r="Q98" s="34">
        <v>0</v>
      </c>
      <c r="R98" s="28">
        <v>0</v>
      </c>
      <c r="S98" s="28">
        <v>0</v>
      </c>
      <c r="T98" s="28">
        <v>0</v>
      </c>
      <c r="U98" s="85">
        <v>0</v>
      </c>
    </row>
    <row r="99" spans="1:21" ht="14.25" customHeight="1">
      <c r="A99" s="84" t="s">
        <v>282</v>
      </c>
      <c r="B99" s="84" t="s">
        <v>281</v>
      </c>
      <c r="C99" s="84" t="s">
        <v>277</v>
      </c>
      <c r="D99" s="84" t="s">
        <v>477</v>
      </c>
      <c r="E99" s="84" t="s">
        <v>285</v>
      </c>
      <c r="F99" s="31">
        <v>79904.89</v>
      </c>
      <c r="G99" s="34">
        <v>79904.89</v>
      </c>
      <c r="H99" s="34">
        <v>79904.89</v>
      </c>
      <c r="I99" s="30">
        <v>79904.89</v>
      </c>
      <c r="J99" s="30">
        <v>0</v>
      </c>
      <c r="K99" s="34">
        <v>0</v>
      </c>
      <c r="L99" s="34">
        <v>0</v>
      </c>
      <c r="M99" s="29">
        <v>0</v>
      </c>
      <c r="N99" s="34">
        <v>0</v>
      </c>
      <c r="O99" s="34">
        <f t="shared" si="10"/>
        <v>0</v>
      </c>
      <c r="P99" s="34">
        <f t="shared" si="10"/>
        <v>0</v>
      </c>
      <c r="Q99" s="34">
        <v>0</v>
      </c>
      <c r="R99" s="28">
        <v>0</v>
      </c>
      <c r="S99" s="28">
        <v>0</v>
      </c>
      <c r="T99" s="28">
        <v>0</v>
      </c>
      <c r="U99" s="85">
        <v>0</v>
      </c>
    </row>
    <row r="100" spans="1:21" ht="14.25" customHeight="1">
      <c r="A100" s="84" t="s">
        <v>286</v>
      </c>
      <c r="B100" s="84" t="s">
        <v>287</v>
      </c>
      <c r="C100" s="84" t="s">
        <v>290</v>
      </c>
      <c r="D100" s="84" t="s">
        <v>477</v>
      </c>
      <c r="E100" s="84" t="s">
        <v>448</v>
      </c>
      <c r="F100" s="31">
        <v>539716.25</v>
      </c>
      <c r="G100" s="34">
        <v>539716.25</v>
      </c>
      <c r="H100" s="34">
        <v>539716.25</v>
      </c>
      <c r="I100" s="30">
        <v>539716.25</v>
      </c>
      <c r="J100" s="30">
        <v>0</v>
      </c>
      <c r="K100" s="34">
        <v>0</v>
      </c>
      <c r="L100" s="34">
        <v>0</v>
      </c>
      <c r="M100" s="29">
        <v>0</v>
      </c>
      <c r="N100" s="34">
        <v>0</v>
      </c>
      <c r="O100" s="34">
        <f t="shared" si="10"/>
        <v>0</v>
      </c>
      <c r="P100" s="34">
        <f t="shared" si="10"/>
        <v>0</v>
      </c>
      <c r="Q100" s="34">
        <v>0</v>
      </c>
      <c r="R100" s="28">
        <v>0</v>
      </c>
      <c r="S100" s="28">
        <v>0</v>
      </c>
      <c r="T100" s="28">
        <v>0</v>
      </c>
      <c r="U100" s="85">
        <v>0</v>
      </c>
    </row>
    <row r="101" spans="1:21" ht="14.25" customHeight="1">
      <c r="A101" s="84" t="s">
        <v>289</v>
      </c>
      <c r="B101" s="84" t="s">
        <v>290</v>
      </c>
      <c r="C101" s="84" t="s">
        <v>277</v>
      </c>
      <c r="D101" s="84" t="s">
        <v>477</v>
      </c>
      <c r="E101" s="84" t="s">
        <v>291</v>
      </c>
      <c r="F101" s="31">
        <v>1446144</v>
      </c>
      <c r="G101" s="34">
        <v>1446144</v>
      </c>
      <c r="H101" s="34">
        <v>1446144</v>
      </c>
      <c r="I101" s="30">
        <v>1446144</v>
      </c>
      <c r="J101" s="30">
        <v>0</v>
      </c>
      <c r="K101" s="34">
        <v>0</v>
      </c>
      <c r="L101" s="34">
        <v>0</v>
      </c>
      <c r="M101" s="29">
        <v>0</v>
      </c>
      <c r="N101" s="34">
        <v>0</v>
      </c>
      <c r="O101" s="34">
        <f t="shared" si="10"/>
        <v>0</v>
      </c>
      <c r="P101" s="34">
        <f t="shared" si="10"/>
        <v>0</v>
      </c>
      <c r="Q101" s="34">
        <v>0</v>
      </c>
      <c r="R101" s="28">
        <v>0</v>
      </c>
      <c r="S101" s="28">
        <v>0</v>
      </c>
      <c r="T101" s="28">
        <v>0</v>
      </c>
      <c r="U101" s="85">
        <v>0</v>
      </c>
    </row>
    <row r="102" spans="1:21" ht="14.25" customHeight="1">
      <c r="A102" s="84"/>
      <c r="B102" s="84"/>
      <c r="C102" s="84"/>
      <c r="D102" s="84" t="s">
        <v>479</v>
      </c>
      <c r="E102" s="84" t="s">
        <v>480</v>
      </c>
      <c r="F102" s="31">
        <f t="shared" ref="F102:N102" si="14">SUM(F103:F109)</f>
        <v>19458540.370000001</v>
      </c>
      <c r="G102" s="34">
        <f t="shared" si="14"/>
        <v>19458540.370000001</v>
      </c>
      <c r="H102" s="34">
        <f t="shared" si="14"/>
        <v>19458540.370000001</v>
      </c>
      <c r="I102" s="30">
        <f t="shared" si="14"/>
        <v>19458540.370000001</v>
      </c>
      <c r="J102" s="30">
        <f t="shared" si="14"/>
        <v>0</v>
      </c>
      <c r="K102" s="34">
        <f t="shared" si="14"/>
        <v>0</v>
      </c>
      <c r="L102" s="34">
        <f t="shared" si="14"/>
        <v>0</v>
      </c>
      <c r="M102" s="29">
        <f t="shared" si="14"/>
        <v>0</v>
      </c>
      <c r="N102" s="34">
        <f t="shared" si="14"/>
        <v>0</v>
      </c>
      <c r="O102" s="34">
        <f t="shared" si="10"/>
        <v>0</v>
      </c>
      <c r="P102" s="34">
        <f t="shared" si="10"/>
        <v>0</v>
      </c>
      <c r="Q102" s="34">
        <f>SUM(Q103:Q109)</f>
        <v>0</v>
      </c>
      <c r="R102" s="28">
        <f>SUM(R103:R109)</f>
        <v>0</v>
      </c>
      <c r="S102" s="28">
        <f>SUM(S103:S109)</f>
        <v>0</v>
      </c>
      <c r="T102" s="28">
        <f>SUM(T103:T109)</f>
        <v>0</v>
      </c>
      <c r="U102" s="85">
        <f>SUM(U103:U109)</f>
        <v>0</v>
      </c>
    </row>
    <row r="103" spans="1:21" ht="14.25" customHeight="1">
      <c r="A103" s="84" t="s">
        <v>435</v>
      </c>
      <c r="B103" s="84" t="s">
        <v>290</v>
      </c>
      <c r="C103" s="84" t="s">
        <v>290</v>
      </c>
      <c r="D103" s="84" t="s">
        <v>481</v>
      </c>
      <c r="E103" s="84" t="s">
        <v>440</v>
      </c>
      <c r="F103" s="31">
        <v>12724548</v>
      </c>
      <c r="G103" s="34">
        <v>12724548</v>
      </c>
      <c r="H103" s="34">
        <v>12724548</v>
      </c>
      <c r="I103" s="30">
        <v>12724548</v>
      </c>
      <c r="J103" s="30">
        <v>0</v>
      </c>
      <c r="K103" s="34">
        <v>0</v>
      </c>
      <c r="L103" s="34">
        <v>0</v>
      </c>
      <c r="M103" s="29">
        <v>0</v>
      </c>
      <c r="N103" s="34">
        <v>0</v>
      </c>
      <c r="O103" s="34">
        <f t="shared" si="10"/>
        <v>0</v>
      </c>
      <c r="P103" s="34">
        <f t="shared" si="10"/>
        <v>0</v>
      </c>
      <c r="Q103" s="34">
        <v>0</v>
      </c>
      <c r="R103" s="28">
        <v>0</v>
      </c>
      <c r="S103" s="28">
        <v>0</v>
      </c>
      <c r="T103" s="28">
        <v>0</v>
      </c>
      <c r="U103" s="85">
        <v>0</v>
      </c>
    </row>
    <row r="104" spans="1:21" ht="14.25" customHeight="1">
      <c r="A104" s="84" t="s">
        <v>282</v>
      </c>
      <c r="B104" s="84" t="s">
        <v>279</v>
      </c>
      <c r="C104" s="84" t="s">
        <v>279</v>
      </c>
      <c r="D104" s="84" t="s">
        <v>481</v>
      </c>
      <c r="E104" s="84" t="s">
        <v>283</v>
      </c>
      <c r="F104" s="31">
        <v>2246460.7999999998</v>
      </c>
      <c r="G104" s="34">
        <v>2246460.7999999998</v>
      </c>
      <c r="H104" s="34">
        <v>2246460.7999999998</v>
      </c>
      <c r="I104" s="30">
        <v>2246460.7999999998</v>
      </c>
      <c r="J104" s="30">
        <v>0</v>
      </c>
      <c r="K104" s="34">
        <v>0</v>
      </c>
      <c r="L104" s="34">
        <v>0</v>
      </c>
      <c r="M104" s="29">
        <v>0</v>
      </c>
      <c r="N104" s="34">
        <v>0</v>
      </c>
      <c r="O104" s="34">
        <f t="shared" si="10"/>
        <v>0</v>
      </c>
      <c r="P104" s="34">
        <f t="shared" si="10"/>
        <v>0</v>
      </c>
      <c r="Q104" s="34">
        <v>0</v>
      </c>
      <c r="R104" s="28">
        <v>0</v>
      </c>
      <c r="S104" s="28">
        <v>0</v>
      </c>
      <c r="T104" s="28">
        <v>0</v>
      </c>
      <c r="U104" s="85">
        <v>0</v>
      </c>
    </row>
    <row r="105" spans="1:21" ht="14.25" customHeight="1">
      <c r="A105" s="84" t="s">
        <v>282</v>
      </c>
      <c r="B105" s="84" t="s">
        <v>279</v>
      </c>
      <c r="C105" s="84" t="s">
        <v>278</v>
      </c>
      <c r="D105" s="84" t="s">
        <v>481</v>
      </c>
      <c r="E105" s="84" t="s">
        <v>284</v>
      </c>
      <c r="F105" s="31">
        <v>1123230.3999999999</v>
      </c>
      <c r="G105" s="34">
        <v>1123230.3999999999</v>
      </c>
      <c r="H105" s="34">
        <v>1123230.3999999999</v>
      </c>
      <c r="I105" s="30">
        <v>1123230.3999999999</v>
      </c>
      <c r="J105" s="30">
        <v>0</v>
      </c>
      <c r="K105" s="34">
        <v>0</v>
      </c>
      <c r="L105" s="34">
        <v>0</v>
      </c>
      <c r="M105" s="29">
        <v>0</v>
      </c>
      <c r="N105" s="34">
        <v>0</v>
      </c>
      <c r="O105" s="34">
        <f t="shared" si="10"/>
        <v>0</v>
      </c>
      <c r="P105" s="34">
        <f t="shared" si="10"/>
        <v>0</v>
      </c>
      <c r="Q105" s="34">
        <v>0</v>
      </c>
      <c r="R105" s="28">
        <v>0</v>
      </c>
      <c r="S105" s="28">
        <v>0</v>
      </c>
      <c r="T105" s="28">
        <v>0</v>
      </c>
      <c r="U105" s="85">
        <v>0</v>
      </c>
    </row>
    <row r="106" spans="1:21" ht="14.25" customHeight="1">
      <c r="A106" s="84" t="s">
        <v>282</v>
      </c>
      <c r="B106" s="84" t="s">
        <v>452</v>
      </c>
      <c r="C106" s="84" t="s">
        <v>281</v>
      </c>
      <c r="D106" s="84" t="s">
        <v>481</v>
      </c>
      <c r="E106" s="84" t="s">
        <v>455</v>
      </c>
      <c r="F106" s="31">
        <v>10332</v>
      </c>
      <c r="G106" s="34">
        <v>10332</v>
      </c>
      <c r="H106" s="34">
        <v>10332</v>
      </c>
      <c r="I106" s="30">
        <v>10332</v>
      </c>
      <c r="J106" s="30">
        <v>0</v>
      </c>
      <c r="K106" s="34">
        <v>0</v>
      </c>
      <c r="L106" s="34">
        <v>0</v>
      </c>
      <c r="M106" s="29">
        <v>0</v>
      </c>
      <c r="N106" s="34">
        <v>0</v>
      </c>
      <c r="O106" s="34">
        <f t="shared" si="10"/>
        <v>0</v>
      </c>
      <c r="P106" s="34">
        <f t="shared" si="10"/>
        <v>0</v>
      </c>
      <c r="Q106" s="34">
        <v>0</v>
      </c>
      <c r="R106" s="28">
        <v>0</v>
      </c>
      <c r="S106" s="28">
        <v>0</v>
      </c>
      <c r="T106" s="28">
        <v>0</v>
      </c>
      <c r="U106" s="85">
        <v>0</v>
      </c>
    </row>
    <row r="107" spans="1:21" ht="14.25" customHeight="1">
      <c r="A107" s="84" t="s">
        <v>282</v>
      </c>
      <c r="B107" s="84" t="s">
        <v>281</v>
      </c>
      <c r="C107" s="84" t="s">
        <v>277</v>
      </c>
      <c r="D107" s="84" t="s">
        <v>481</v>
      </c>
      <c r="E107" s="84" t="s">
        <v>285</v>
      </c>
      <c r="F107" s="31">
        <v>127383.03</v>
      </c>
      <c r="G107" s="34">
        <v>127383.03</v>
      </c>
      <c r="H107" s="34">
        <v>127383.03</v>
      </c>
      <c r="I107" s="30">
        <v>127383.03</v>
      </c>
      <c r="J107" s="30">
        <v>0</v>
      </c>
      <c r="K107" s="34">
        <v>0</v>
      </c>
      <c r="L107" s="34">
        <v>0</v>
      </c>
      <c r="M107" s="29">
        <v>0</v>
      </c>
      <c r="N107" s="34">
        <v>0</v>
      </c>
      <c r="O107" s="34">
        <f t="shared" si="10"/>
        <v>0</v>
      </c>
      <c r="P107" s="34">
        <f t="shared" si="10"/>
        <v>0</v>
      </c>
      <c r="Q107" s="34">
        <v>0</v>
      </c>
      <c r="R107" s="28">
        <v>0</v>
      </c>
      <c r="S107" s="28">
        <v>0</v>
      </c>
      <c r="T107" s="28">
        <v>0</v>
      </c>
      <c r="U107" s="85">
        <v>0</v>
      </c>
    </row>
    <row r="108" spans="1:21" ht="14.25" customHeight="1">
      <c r="A108" s="84" t="s">
        <v>286</v>
      </c>
      <c r="B108" s="84" t="s">
        <v>287</v>
      </c>
      <c r="C108" s="84" t="s">
        <v>290</v>
      </c>
      <c r="D108" s="84" t="s">
        <v>481</v>
      </c>
      <c r="E108" s="84" t="s">
        <v>448</v>
      </c>
      <c r="F108" s="31">
        <v>862874.14</v>
      </c>
      <c r="G108" s="34">
        <v>862874.14</v>
      </c>
      <c r="H108" s="34">
        <v>862874.14</v>
      </c>
      <c r="I108" s="30">
        <v>862874.14</v>
      </c>
      <c r="J108" s="30">
        <v>0</v>
      </c>
      <c r="K108" s="34">
        <v>0</v>
      </c>
      <c r="L108" s="34">
        <v>0</v>
      </c>
      <c r="M108" s="29">
        <v>0</v>
      </c>
      <c r="N108" s="34">
        <v>0</v>
      </c>
      <c r="O108" s="34">
        <f t="shared" si="10"/>
        <v>0</v>
      </c>
      <c r="P108" s="34">
        <f t="shared" si="10"/>
        <v>0</v>
      </c>
      <c r="Q108" s="34">
        <v>0</v>
      </c>
      <c r="R108" s="28">
        <v>0</v>
      </c>
      <c r="S108" s="28">
        <v>0</v>
      </c>
      <c r="T108" s="28">
        <v>0</v>
      </c>
      <c r="U108" s="85">
        <v>0</v>
      </c>
    </row>
    <row r="109" spans="1:21" ht="14.25" customHeight="1">
      <c r="A109" s="84" t="s">
        <v>289</v>
      </c>
      <c r="B109" s="84" t="s">
        <v>290</v>
      </c>
      <c r="C109" s="84" t="s">
        <v>277</v>
      </c>
      <c r="D109" s="84" t="s">
        <v>481</v>
      </c>
      <c r="E109" s="84" t="s">
        <v>291</v>
      </c>
      <c r="F109" s="31">
        <v>2363712</v>
      </c>
      <c r="G109" s="34">
        <v>2363712</v>
      </c>
      <c r="H109" s="34">
        <v>2363712</v>
      </c>
      <c r="I109" s="30">
        <v>2363712</v>
      </c>
      <c r="J109" s="30">
        <v>0</v>
      </c>
      <c r="K109" s="34">
        <v>0</v>
      </c>
      <c r="L109" s="34">
        <v>0</v>
      </c>
      <c r="M109" s="29">
        <v>0</v>
      </c>
      <c r="N109" s="34">
        <v>0</v>
      </c>
      <c r="O109" s="34">
        <f t="shared" si="10"/>
        <v>0</v>
      </c>
      <c r="P109" s="34">
        <f t="shared" si="10"/>
        <v>0</v>
      </c>
      <c r="Q109" s="34">
        <v>0</v>
      </c>
      <c r="R109" s="28">
        <v>0</v>
      </c>
      <c r="S109" s="28">
        <v>0</v>
      </c>
      <c r="T109" s="28">
        <v>0</v>
      </c>
      <c r="U109" s="85">
        <v>0</v>
      </c>
    </row>
    <row r="110" spans="1:21" ht="14.25" customHeight="1">
      <c r="A110" s="84"/>
      <c r="B110" s="84"/>
      <c r="C110" s="84"/>
      <c r="D110" s="84" t="s">
        <v>482</v>
      </c>
      <c r="E110" s="84" t="s">
        <v>483</v>
      </c>
      <c r="F110" s="31">
        <f t="shared" ref="F110:N110" si="15">SUM(F111:F117)</f>
        <v>10028529.9</v>
      </c>
      <c r="G110" s="34">
        <f t="shared" si="15"/>
        <v>10028529.9</v>
      </c>
      <c r="H110" s="34">
        <f t="shared" si="15"/>
        <v>10028529.9</v>
      </c>
      <c r="I110" s="30">
        <f t="shared" si="15"/>
        <v>10028529.9</v>
      </c>
      <c r="J110" s="30">
        <f t="shared" si="15"/>
        <v>0</v>
      </c>
      <c r="K110" s="34">
        <f t="shared" si="15"/>
        <v>0</v>
      </c>
      <c r="L110" s="34">
        <f t="shared" si="15"/>
        <v>0</v>
      </c>
      <c r="M110" s="29">
        <f t="shared" si="15"/>
        <v>0</v>
      </c>
      <c r="N110" s="34">
        <f t="shared" si="15"/>
        <v>0</v>
      </c>
      <c r="O110" s="34">
        <f t="shared" si="10"/>
        <v>0</v>
      </c>
      <c r="P110" s="34">
        <f t="shared" si="10"/>
        <v>0</v>
      </c>
      <c r="Q110" s="34">
        <f>SUM(Q111:Q117)</f>
        <v>0</v>
      </c>
      <c r="R110" s="28">
        <f>SUM(R111:R117)</f>
        <v>0</v>
      </c>
      <c r="S110" s="28">
        <f>SUM(S111:S117)</f>
        <v>0</v>
      </c>
      <c r="T110" s="28">
        <f>SUM(T111:T117)</f>
        <v>0</v>
      </c>
      <c r="U110" s="85">
        <f>SUM(U111:U117)</f>
        <v>0</v>
      </c>
    </row>
    <row r="111" spans="1:21" ht="14.25" customHeight="1">
      <c r="A111" s="84" t="s">
        <v>435</v>
      </c>
      <c r="B111" s="84" t="s">
        <v>290</v>
      </c>
      <c r="C111" s="84" t="s">
        <v>290</v>
      </c>
      <c r="D111" s="84" t="s">
        <v>484</v>
      </c>
      <c r="E111" s="84" t="s">
        <v>440</v>
      </c>
      <c r="F111" s="31">
        <v>6464904</v>
      </c>
      <c r="G111" s="34">
        <v>6464904</v>
      </c>
      <c r="H111" s="34">
        <v>6464904</v>
      </c>
      <c r="I111" s="30">
        <v>6464904</v>
      </c>
      <c r="J111" s="30">
        <v>0</v>
      </c>
      <c r="K111" s="34">
        <v>0</v>
      </c>
      <c r="L111" s="34">
        <v>0</v>
      </c>
      <c r="M111" s="29">
        <v>0</v>
      </c>
      <c r="N111" s="34">
        <v>0</v>
      </c>
      <c r="O111" s="34">
        <f t="shared" si="10"/>
        <v>0</v>
      </c>
      <c r="P111" s="34">
        <f t="shared" si="10"/>
        <v>0</v>
      </c>
      <c r="Q111" s="34">
        <v>0</v>
      </c>
      <c r="R111" s="28">
        <v>0</v>
      </c>
      <c r="S111" s="28">
        <v>0</v>
      </c>
      <c r="T111" s="28">
        <v>0</v>
      </c>
      <c r="U111" s="85">
        <v>0</v>
      </c>
    </row>
    <row r="112" spans="1:21" ht="14.25" customHeight="1">
      <c r="A112" s="84" t="s">
        <v>435</v>
      </c>
      <c r="B112" s="84" t="s">
        <v>280</v>
      </c>
      <c r="C112" s="84" t="s">
        <v>277</v>
      </c>
      <c r="D112" s="84" t="s">
        <v>484</v>
      </c>
      <c r="E112" s="84" t="s">
        <v>485</v>
      </c>
      <c r="F112" s="31">
        <v>120000</v>
      </c>
      <c r="G112" s="34">
        <v>120000</v>
      </c>
      <c r="H112" s="34">
        <v>120000</v>
      </c>
      <c r="I112" s="30">
        <v>120000</v>
      </c>
      <c r="J112" s="30">
        <v>0</v>
      </c>
      <c r="K112" s="34">
        <v>0</v>
      </c>
      <c r="L112" s="34">
        <v>0</v>
      </c>
      <c r="M112" s="29">
        <v>0</v>
      </c>
      <c r="N112" s="34">
        <v>0</v>
      </c>
      <c r="O112" s="34">
        <f t="shared" si="10"/>
        <v>0</v>
      </c>
      <c r="P112" s="34">
        <f t="shared" si="10"/>
        <v>0</v>
      </c>
      <c r="Q112" s="34">
        <v>0</v>
      </c>
      <c r="R112" s="28">
        <v>0</v>
      </c>
      <c r="S112" s="28">
        <v>0</v>
      </c>
      <c r="T112" s="28">
        <v>0</v>
      </c>
      <c r="U112" s="85">
        <v>0</v>
      </c>
    </row>
    <row r="113" spans="1:21" ht="14.25" customHeight="1">
      <c r="A113" s="84" t="s">
        <v>282</v>
      </c>
      <c r="B113" s="84" t="s">
        <v>279</v>
      </c>
      <c r="C113" s="84" t="s">
        <v>279</v>
      </c>
      <c r="D113" s="84" t="s">
        <v>484</v>
      </c>
      <c r="E113" s="84" t="s">
        <v>283</v>
      </c>
      <c r="F113" s="31">
        <v>1149212.32</v>
      </c>
      <c r="G113" s="34">
        <v>1149212.32</v>
      </c>
      <c r="H113" s="34">
        <v>1149212.32</v>
      </c>
      <c r="I113" s="30">
        <v>1149212.32</v>
      </c>
      <c r="J113" s="30">
        <v>0</v>
      </c>
      <c r="K113" s="34">
        <v>0</v>
      </c>
      <c r="L113" s="34">
        <v>0</v>
      </c>
      <c r="M113" s="29">
        <v>0</v>
      </c>
      <c r="N113" s="34">
        <v>0</v>
      </c>
      <c r="O113" s="34">
        <f t="shared" si="10"/>
        <v>0</v>
      </c>
      <c r="P113" s="34">
        <f t="shared" si="10"/>
        <v>0</v>
      </c>
      <c r="Q113" s="34">
        <v>0</v>
      </c>
      <c r="R113" s="28">
        <v>0</v>
      </c>
      <c r="S113" s="28">
        <v>0</v>
      </c>
      <c r="T113" s="28">
        <v>0</v>
      </c>
      <c r="U113" s="85">
        <v>0</v>
      </c>
    </row>
    <row r="114" spans="1:21" ht="14.25" customHeight="1">
      <c r="A114" s="84" t="s">
        <v>282</v>
      </c>
      <c r="B114" s="84" t="s">
        <v>279</v>
      </c>
      <c r="C114" s="84" t="s">
        <v>278</v>
      </c>
      <c r="D114" s="84" t="s">
        <v>484</v>
      </c>
      <c r="E114" s="84" t="s">
        <v>284</v>
      </c>
      <c r="F114" s="31">
        <v>574606.16</v>
      </c>
      <c r="G114" s="34">
        <v>574606.16</v>
      </c>
      <c r="H114" s="34">
        <v>574606.16</v>
      </c>
      <c r="I114" s="30">
        <v>574606.16</v>
      </c>
      <c r="J114" s="30">
        <v>0</v>
      </c>
      <c r="K114" s="34">
        <v>0</v>
      </c>
      <c r="L114" s="34">
        <v>0</v>
      </c>
      <c r="M114" s="29">
        <v>0</v>
      </c>
      <c r="N114" s="34">
        <v>0</v>
      </c>
      <c r="O114" s="34">
        <f t="shared" si="10"/>
        <v>0</v>
      </c>
      <c r="P114" s="34">
        <f t="shared" si="10"/>
        <v>0</v>
      </c>
      <c r="Q114" s="34">
        <v>0</v>
      </c>
      <c r="R114" s="28">
        <v>0</v>
      </c>
      <c r="S114" s="28">
        <v>0</v>
      </c>
      <c r="T114" s="28">
        <v>0</v>
      </c>
      <c r="U114" s="85">
        <v>0</v>
      </c>
    </row>
    <row r="115" spans="1:21" ht="14.25" customHeight="1">
      <c r="A115" s="84" t="s">
        <v>282</v>
      </c>
      <c r="B115" s="84" t="s">
        <v>281</v>
      </c>
      <c r="C115" s="84" t="s">
        <v>277</v>
      </c>
      <c r="D115" s="84" t="s">
        <v>484</v>
      </c>
      <c r="E115" s="84" t="s">
        <v>285</v>
      </c>
      <c r="F115" s="31">
        <v>64666.94</v>
      </c>
      <c r="G115" s="34">
        <v>64666.94</v>
      </c>
      <c r="H115" s="34">
        <v>64666.94</v>
      </c>
      <c r="I115" s="30">
        <v>64666.94</v>
      </c>
      <c r="J115" s="30">
        <v>0</v>
      </c>
      <c r="K115" s="34">
        <v>0</v>
      </c>
      <c r="L115" s="34">
        <v>0</v>
      </c>
      <c r="M115" s="29">
        <v>0</v>
      </c>
      <c r="N115" s="34">
        <v>0</v>
      </c>
      <c r="O115" s="34">
        <f t="shared" si="10"/>
        <v>0</v>
      </c>
      <c r="P115" s="34">
        <f t="shared" si="10"/>
        <v>0</v>
      </c>
      <c r="Q115" s="34">
        <v>0</v>
      </c>
      <c r="R115" s="28">
        <v>0</v>
      </c>
      <c r="S115" s="28">
        <v>0</v>
      </c>
      <c r="T115" s="28">
        <v>0</v>
      </c>
      <c r="U115" s="85">
        <v>0</v>
      </c>
    </row>
    <row r="116" spans="1:21" ht="14.25" customHeight="1">
      <c r="A116" s="84" t="s">
        <v>286</v>
      </c>
      <c r="B116" s="84" t="s">
        <v>287</v>
      </c>
      <c r="C116" s="84" t="s">
        <v>290</v>
      </c>
      <c r="D116" s="84" t="s">
        <v>484</v>
      </c>
      <c r="E116" s="84" t="s">
        <v>448</v>
      </c>
      <c r="F116" s="31">
        <v>439660.48</v>
      </c>
      <c r="G116" s="34">
        <v>439660.48</v>
      </c>
      <c r="H116" s="34">
        <v>439660.48</v>
      </c>
      <c r="I116" s="30">
        <v>439660.48</v>
      </c>
      <c r="J116" s="30">
        <v>0</v>
      </c>
      <c r="K116" s="34">
        <v>0</v>
      </c>
      <c r="L116" s="34">
        <v>0</v>
      </c>
      <c r="M116" s="29">
        <v>0</v>
      </c>
      <c r="N116" s="34">
        <v>0</v>
      </c>
      <c r="O116" s="34">
        <f t="shared" si="10"/>
        <v>0</v>
      </c>
      <c r="P116" s="34">
        <f t="shared" si="10"/>
        <v>0</v>
      </c>
      <c r="Q116" s="34">
        <v>0</v>
      </c>
      <c r="R116" s="28">
        <v>0</v>
      </c>
      <c r="S116" s="28">
        <v>0</v>
      </c>
      <c r="T116" s="28">
        <v>0</v>
      </c>
      <c r="U116" s="85">
        <v>0</v>
      </c>
    </row>
    <row r="117" spans="1:21" ht="14.25" customHeight="1">
      <c r="A117" s="84" t="s">
        <v>289</v>
      </c>
      <c r="B117" s="84" t="s">
        <v>290</v>
      </c>
      <c r="C117" s="84" t="s">
        <v>277</v>
      </c>
      <c r="D117" s="84" t="s">
        <v>484</v>
      </c>
      <c r="E117" s="84" t="s">
        <v>291</v>
      </c>
      <c r="F117" s="31">
        <v>1215480</v>
      </c>
      <c r="G117" s="34">
        <v>1215480</v>
      </c>
      <c r="H117" s="34">
        <v>1215480</v>
      </c>
      <c r="I117" s="30">
        <v>1215480</v>
      </c>
      <c r="J117" s="30">
        <v>0</v>
      </c>
      <c r="K117" s="34">
        <v>0</v>
      </c>
      <c r="L117" s="34">
        <v>0</v>
      </c>
      <c r="M117" s="29">
        <v>0</v>
      </c>
      <c r="N117" s="34">
        <v>0</v>
      </c>
      <c r="O117" s="34">
        <f t="shared" si="10"/>
        <v>0</v>
      </c>
      <c r="P117" s="34">
        <f t="shared" si="10"/>
        <v>0</v>
      </c>
      <c r="Q117" s="34">
        <v>0</v>
      </c>
      <c r="R117" s="28">
        <v>0</v>
      </c>
      <c r="S117" s="28">
        <v>0</v>
      </c>
      <c r="T117" s="28">
        <v>0</v>
      </c>
      <c r="U117" s="85">
        <v>0</v>
      </c>
    </row>
    <row r="118" spans="1:21" ht="14.25" customHeight="1">
      <c r="A118" s="84"/>
      <c r="B118" s="84"/>
      <c r="C118" s="84"/>
      <c r="D118" s="84" t="s">
        <v>486</v>
      </c>
      <c r="E118" s="84" t="s">
        <v>487</v>
      </c>
      <c r="F118" s="31">
        <f t="shared" ref="F118:N118" si="16">SUM(F119:F125)</f>
        <v>21351868.040000003</v>
      </c>
      <c r="G118" s="34">
        <f t="shared" si="16"/>
        <v>21351868.040000003</v>
      </c>
      <c r="H118" s="34">
        <f t="shared" si="16"/>
        <v>21351868.040000003</v>
      </c>
      <c r="I118" s="30">
        <f t="shared" si="16"/>
        <v>21351868.040000003</v>
      </c>
      <c r="J118" s="30">
        <f t="shared" si="16"/>
        <v>0</v>
      </c>
      <c r="K118" s="34">
        <f t="shared" si="16"/>
        <v>0</v>
      </c>
      <c r="L118" s="34">
        <f t="shared" si="16"/>
        <v>0</v>
      </c>
      <c r="M118" s="29">
        <f t="shared" si="16"/>
        <v>0</v>
      </c>
      <c r="N118" s="34">
        <f t="shared" si="16"/>
        <v>0</v>
      </c>
      <c r="O118" s="34">
        <f t="shared" si="10"/>
        <v>0</v>
      </c>
      <c r="P118" s="34">
        <f t="shared" si="10"/>
        <v>0</v>
      </c>
      <c r="Q118" s="34">
        <f>SUM(Q119:Q125)</f>
        <v>0</v>
      </c>
      <c r="R118" s="28">
        <f>SUM(R119:R125)</f>
        <v>0</v>
      </c>
      <c r="S118" s="28">
        <f>SUM(S119:S125)</f>
        <v>0</v>
      </c>
      <c r="T118" s="28">
        <f>SUM(T119:T125)</f>
        <v>0</v>
      </c>
      <c r="U118" s="85">
        <f>SUM(U119:U125)</f>
        <v>0</v>
      </c>
    </row>
    <row r="119" spans="1:21" ht="14.25" customHeight="1">
      <c r="A119" s="84" t="s">
        <v>435</v>
      </c>
      <c r="B119" s="84" t="s">
        <v>290</v>
      </c>
      <c r="C119" s="84" t="s">
        <v>290</v>
      </c>
      <c r="D119" s="84" t="s">
        <v>488</v>
      </c>
      <c r="E119" s="84" t="s">
        <v>440</v>
      </c>
      <c r="F119" s="31">
        <v>13947504</v>
      </c>
      <c r="G119" s="34">
        <v>13947504</v>
      </c>
      <c r="H119" s="34">
        <v>13947504</v>
      </c>
      <c r="I119" s="30">
        <v>13947504</v>
      </c>
      <c r="J119" s="30">
        <v>0</v>
      </c>
      <c r="K119" s="34">
        <v>0</v>
      </c>
      <c r="L119" s="34">
        <v>0</v>
      </c>
      <c r="M119" s="29">
        <v>0</v>
      </c>
      <c r="N119" s="34">
        <v>0</v>
      </c>
      <c r="O119" s="34">
        <f t="shared" si="10"/>
        <v>0</v>
      </c>
      <c r="P119" s="34">
        <f t="shared" si="10"/>
        <v>0</v>
      </c>
      <c r="Q119" s="34">
        <v>0</v>
      </c>
      <c r="R119" s="28">
        <v>0</v>
      </c>
      <c r="S119" s="28">
        <v>0</v>
      </c>
      <c r="T119" s="28">
        <v>0</v>
      </c>
      <c r="U119" s="85">
        <v>0</v>
      </c>
    </row>
    <row r="120" spans="1:21" ht="14.25" customHeight="1">
      <c r="A120" s="84" t="s">
        <v>282</v>
      </c>
      <c r="B120" s="84" t="s">
        <v>279</v>
      </c>
      <c r="C120" s="84" t="s">
        <v>279</v>
      </c>
      <c r="D120" s="84" t="s">
        <v>488</v>
      </c>
      <c r="E120" s="84" t="s">
        <v>283</v>
      </c>
      <c r="F120" s="31">
        <v>2472767.52</v>
      </c>
      <c r="G120" s="34">
        <v>2472767.52</v>
      </c>
      <c r="H120" s="34">
        <v>2472767.52</v>
      </c>
      <c r="I120" s="30">
        <v>2472767.52</v>
      </c>
      <c r="J120" s="30">
        <v>0</v>
      </c>
      <c r="K120" s="34">
        <v>0</v>
      </c>
      <c r="L120" s="34">
        <v>0</v>
      </c>
      <c r="M120" s="29">
        <v>0</v>
      </c>
      <c r="N120" s="34">
        <v>0</v>
      </c>
      <c r="O120" s="34">
        <f t="shared" si="10"/>
        <v>0</v>
      </c>
      <c r="P120" s="34">
        <f t="shared" si="10"/>
        <v>0</v>
      </c>
      <c r="Q120" s="34">
        <v>0</v>
      </c>
      <c r="R120" s="28">
        <v>0</v>
      </c>
      <c r="S120" s="28">
        <v>0</v>
      </c>
      <c r="T120" s="28">
        <v>0</v>
      </c>
      <c r="U120" s="85">
        <v>0</v>
      </c>
    </row>
    <row r="121" spans="1:21" ht="14.25" customHeight="1">
      <c r="A121" s="84" t="s">
        <v>282</v>
      </c>
      <c r="B121" s="84" t="s">
        <v>279</v>
      </c>
      <c r="C121" s="84" t="s">
        <v>278</v>
      </c>
      <c r="D121" s="84" t="s">
        <v>488</v>
      </c>
      <c r="E121" s="84" t="s">
        <v>284</v>
      </c>
      <c r="F121" s="31">
        <v>1236383.76</v>
      </c>
      <c r="G121" s="34">
        <v>1236383.76</v>
      </c>
      <c r="H121" s="34">
        <v>1236383.76</v>
      </c>
      <c r="I121" s="30">
        <v>1236383.76</v>
      </c>
      <c r="J121" s="30">
        <v>0</v>
      </c>
      <c r="K121" s="34">
        <v>0</v>
      </c>
      <c r="L121" s="34">
        <v>0</v>
      </c>
      <c r="M121" s="29">
        <v>0</v>
      </c>
      <c r="N121" s="34">
        <v>0</v>
      </c>
      <c r="O121" s="34">
        <f t="shared" si="10"/>
        <v>0</v>
      </c>
      <c r="P121" s="34">
        <f t="shared" si="10"/>
        <v>0</v>
      </c>
      <c r="Q121" s="34">
        <v>0</v>
      </c>
      <c r="R121" s="28">
        <v>0</v>
      </c>
      <c r="S121" s="28">
        <v>0</v>
      </c>
      <c r="T121" s="28">
        <v>0</v>
      </c>
      <c r="U121" s="85">
        <v>0</v>
      </c>
    </row>
    <row r="122" spans="1:21" ht="14.25" customHeight="1">
      <c r="A122" s="84" t="s">
        <v>282</v>
      </c>
      <c r="B122" s="84" t="s">
        <v>452</v>
      </c>
      <c r="C122" s="84" t="s">
        <v>281</v>
      </c>
      <c r="D122" s="84" t="s">
        <v>488</v>
      </c>
      <c r="E122" s="84" t="s">
        <v>455</v>
      </c>
      <c r="F122" s="31">
        <v>28442.16</v>
      </c>
      <c r="G122" s="34">
        <v>28442.16</v>
      </c>
      <c r="H122" s="34">
        <v>28442.16</v>
      </c>
      <c r="I122" s="30">
        <v>28442.16</v>
      </c>
      <c r="J122" s="30">
        <v>0</v>
      </c>
      <c r="K122" s="34">
        <v>0</v>
      </c>
      <c r="L122" s="34">
        <v>0</v>
      </c>
      <c r="M122" s="29">
        <v>0</v>
      </c>
      <c r="N122" s="34">
        <v>0</v>
      </c>
      <c r="O122" s="34">
        <f t="shared" si="10"/>
        <v>0</v>
      </c>
      <c r="P122" s="34">
        <f t="shared" si="10"/>
        <v>0</v>
      </c>
      <c r="Q122" s="34">
        <v>0</v>
      </c>
      <c r="R122" s="28">
        <v>0</v>
      </c>
      <c r="S122" s="28">
        <v>0</v>
      </c>
      <c r="T122" s="28">
        <v>0</v>
      </c>
      <c r="U122" s="85">
        <v>0</v>
      </c>
    </row>
    <row r="123" spans="1:21" ht="14.25" customHeight="1">
      <c r="A123" s="84" t="s">
        <v>282</v>
      </c>
      <c r="B123" s="84" t="s">
        <v>281</v>
      </c>
      <c r="C123" s="84" t="s">
        <v>277</v>
      </c>
      <c r="D123" s="84" t="s">
        <v>488</v>
      </c>
      <c r="E123" s="84" t="s">
        <v>285</v>
      </c>
      <c r="F123" s="31">
        <v>139581.44</v>
      </c>
      <c r="G123" s="34">
        <v>139581.44</v>
      </c>
      <c r="H123" s="34">
        <v>139581.44</v>
      </c>
      <c r="I123" s="30">
        <v>139581.44</v>
      </c>
      <c r="J123" s="30">
        <v>0</v>
      </c>
      <c r="K123" s="34">
        <v>0</v>
      </c>
      <c r="L123" s="34">
        <v>0</v>
      </c>
      <c r="M123" s="29">
        <v>0</v>
      </c>
      <c r="N123" s="34">
        <v>0</v>
      </c>
      <c r="O123" s="34">
        <f t="shared" si="10"/>
        <v>0</v>
      </c>
      <c r="P123" s="34">
        <f t="shared" si="10"/>
        <v>0</v>
      </c>
      <c r="Q123" s="34">
        <v>0</v>
      </c>
      <c r="R123" s="28">
        <v>0</v>
      </c>
      <c r="S123" s="28">
        <v>0</v>
      </c>
      <c r="T123" s="28">
        <v>0</v>
      </c>
      <c r="U123" s="85">
        <v>0</v>
      </c>
    </row>
    <row r="124" spans="1:21" ht="14.25" customHeight="1">
      <c r="A124" s="84" t="s">
        <v>286</v>
      </c>
      <c r="B124" s="84" t="s">
        <v>287</v>
      </c>
      <c r="C124" s="84" t="s">
        <v>290</v>
      </c>
      <c r="D124" s="84" t="s">
        <v>488</v>
      </c>
      <c r="E124" s="84" t="s">
        <v>448</v>
      </c>
      <c r="F124" s="31">
        <v>946025.16</v>
      </c>
      <c r="G124" s="34">
        <v>946025.16</v>
      </c>
      <c r="H124" s="34">
        <v>946025.16</v>
      </c>
      <c r="I124" s="30">
        <v>946025.16</v>
      </c>
      <c r="J124" s="30">
        <v>0</v>
      </c>
      <c r="K124" s="34">
        <v>0</v>
      </c>
      <c r="L124" s="34">
        <v>0</v>
      </c>
      <c r="M124" s="29">
        <v>0</v>
      </c>
      <c r="N124" s="34">
        <v>0</v>
      </c>
      <c r="O124" s="34">
        <f t="shared" si="10"/>
        <v>0</v>
      </c>
      <c r="P124" s="34">
        <f t="shared" si="10"/>
        <v>0</v>
      </c>
      <c r="Q124" s="34">
        <v>0</v>
      </c>
      <c r="R124" s="28">
        <v>0</v>
      </c>
      <c r="S124" s="28">
        <v>0</v>
      </c>
      <c r="T124" s="28">
        <v>0</v>
      </c>
      <c r="U124" s="85">
        <v>0</v>
      </c>
    </row>
    <row r="125" spans="1:21" ht="14.25" customHeight="1">
      <c r="A125" s="84" t="s">
        <v>289</v>
      </c>
      <c r="B125" s="84" t="s">
        <v>290</v>
      </c>
      <c r="C125" s="84" t="s">
        <v>277</v>
      </c>
      <c r="D125" s="84" t="s">
        <v>488</v>
      </c>
      <c r="E125" s="84" t="s">
        <v>291</v>
      </c>
      <c r="F125" s="31">
        <v>2581164</v>
      </c>
      <c r="G125" s="34">
        <v>2581164</v>
      </c>
      <c r="H125" s="34">
        <v>2581164</v>
      </c>
      <c r="I125" s="30">
        <v>2581164</v>
      </c>
      <c r="J125" s="30">
        <v>0</v>
      </c>
      <c r="K125" s="34">
        <v>0</v>
      </c>
      <c r="L125" s="34">
        <v>0</v>
      </c>
      <c r="M125" s="29">
        <v>0</v>
      </c>
      <c r="N125" s="34">
        <v>0</v>
      </c>
      <c r="O125" s="34">
        <f t="shared" si="10"/>
        <v>0</v>
      </c>
      <c r="P125" s="34">
        <f t="shared" si="10"/>
        <v>0</v>
      </c>
      <c r="Q125" s="34">
        <v>0</v>
      </c>
      <c r="R125" s="28">
        <v>0</v>
      </c>
      <c r="S125" s="28">
        <v>0</v>
      </c>
      <c r="T125" s="28">
        <v>0</v>
      </c>
      <c r="U125" s="85">
        <v>0</v>
      </c>
    </row>
    <row r="126" spans="1:21" ht="14.25" customHeight="1">
      <c r="A126" s="84"/>
      <c r="B126" s="84"/>
      <c r="C126" s="84"/>
      <c r="D126" s="84" t="s">
        <v>489</v>
      </c>
      <c r="E126" s="84" t="s">
        <v>490</v>
      </c>
      <c r="F126" s="31">
        <f t="shared" ref="F126:N126" si="17">SUM(F127:F132)</f>
        <v>8232671.4199999999</v>
      </c>
      <c r="G126" s="34">
        <f t="shared" si="17"/>
        <v>8232671.4199999999</v>
      </c>
      <c r="H126" s="34">
        <f t="shared" si="17"/>
        <v>5427671.4199999999</v>
      </c>
      <c r="I126" s="30">
        <f t="shared" si="17"/>
        <v>5427671.4199999999</v>
      </c>
      <c r="J126" s="30">
        <f t="shared" si="17"/>
        <v>0</v>
      </c>
      <c r="K126" s="34">
        <f t="shared" si="17"/>
        <v>0</v>
      </c>
      <c r="L126" s="34">
        <f t="shared" si="17"/>
        <v>0</v>
      </c>
      <c r="M126" s="29">
        <f t="shared" si="17"/>
        <v>0</v>
      </c>
      <c r="N126" s="34">
        <f t="shared" si="17"/>
        <v>0</v>
      </c>
      <c r="O126" s="34">
        <f t="shared" si="10"/>
        <v>0</v>
      </c>
      <c r="P126" s="34">
        <f t="shared" si="10"/>
        <v>0</v>
      </c>
      <c r="Q126" s="34">
        <f>SUM(Q127:Q132)</f>
        <v>0</v>
      </c>
      <c r="R126" s="28">
        <f>SUM(R127:R132)</f>
        <v>2805000</v>
      </c>
      <c r="S126" s="28">
        <f>SUM(S127:S132)</f>
        <v>0</v>
      </c>
      <c r="T126" s="28">
        <f>SUM(T127:T132)</f>
        <v>0</v>
      </c>
      <c r="U126" s="85">
        <f>SUM(U127:U132)</f>
        <v>0</v>
      </c>
    </row>
    <row r="127" spans="1:21" ht="14.25" customHeight="1">
      <c r="A127" s="84" t="s">
        <v>435</v>
      </c>
      <c r="B127" s="84" t="s">
        <v>290</v>
      </c>
      <c r="C127" s="84" t="s">
        <v>277</v>
      </c>
      <c r="D127" s="84" t="s">
        <v>491</v>
      </c>
      <c r="E127" s="84" t="s">
        <v>439</v>
      </c>
      <c r="F127" s="31">
        <v>6335808</v>
      </c>
      <c r="G127" s="34">
        <v>6335808</v>
      </c>
      <c r="H127" s="34">
        <v>3530808</v>
      </c>
      <c r="I127" s="30">
        <v>3530808</v>
      </c>
      <c r="J127" s="30">
        <v>0</v>
      </c>
      <c r="K127" s="34">
        <v>0</v>
      </c>
      <c r="L127" s="34">
        <v>0</v>
      </c>
      <c r="M127" s="29">
        <v>0</v>
      </c>
      <c r="N127" s="34">
        <v>0</v>
      </c>
      <c r="O127" s="34">
        <f t="shared" si="10"/>
        <v>0</v>
      </c>
      <c r="P127" s="34">
        <f t="shared" si="10"/>
        <v>0</v>
      </c>
      <c r="Q127" s="34">
        <v>0</v>
      </c>
      <c r="R127" s="28">
        <v>2805000</v>
      </c>
      <c r="S127" s="28">
        <v>0</v>
      </c>
      <c r="T127" s="28">
        <v>0</v>
      </c>
      <c r="U127" s="85">
        <v>0</v>
      </c>
    </row>
    <row r="128" spans="1:21" ht="14.25" customHeight="1">
      <c r="A128" s="84" t="s">
        <v>282</v>
      </c>
      <c r="B128" s="84" t="s">
        <v>279</v>
      </c>
      <c r="C128" s="84" t="s">
        <v>279</v>
      </c>
      <c r="D128" s="84" t="s">
        <v>491</v>
      </c>
      <c r="E128" s="84" t="s">
        <v>283</v>
      </c>
      <c r="F128" s="31">
        <v>628401.92000000004</v>
      </c>
      <c r="G128" s="34">
        <v>628401.92000000004</v>
      </c>
      <c r="H128" s="34">
        <v>628401.92000000004</v>
      </c>
      <c r="I128" s="30">
        <v>628401.92000000004</v>
      </c>
      <c r="J128" s="30">
        <v>0</v>
      </c>
      <c r="K128" s="34">
        <v>0</v>
      </c>
      <c r="L128" s="34">
        <v>0</v>
      </c>
      <c r="M128" s="29">
        <v>0</v>
      </c>
      <c r="N128" s="34">
        <v>0</v>
      </c>
      <c r="O128" s="34">
        <f t="shared" si="10"/>
        <v>0</v>
      </c>
      <c r="P128" s="34">
        <f t="shared" si="10"/>
        <v>0</v>
      </c>
      <c r="Q128" s="34">
        <v>0</v>
      </c>
      <c r="R128" s="28">
        <v>0</v>
      </c>
      <c r="S128" s="28">
        <v>0</v>
      </c>
      <c r="T128" s="28">
        <v>0</v>
      </c>
      <c r="U128" s="85">
        <v>0</v>
      </c>
    </row>
    <row r="129" spans="1:21" ht="14.25" customHeight="1">
      <c r="A129" s="84" t="s">
        <v>282</v>
      </c>
      <c r="B129" s="84" t="s">
        <v>279</v>
      </c>
      <c r="C129" s="84" t="s">
        <v>278</v>
      </c>
      <c r="D129" s="84" t="s">
        <v>491</v>
      </c>
      <c r="E129" s="84" t="s">
        <v>284</v>
      </c>
      <c r="F129" s="31">
        <v>314200.96000000002</v>
      </c>
      <c r="G129" s="34">
        <v>314200.96000000002</v>
      </c>
      <c r="H129" s="34">
        <v>314200.96000000002</v>
      </c>
      <c r="I129" s="30">
        <v>314200.96000000002</v>
      </c>
      <c r="J129" s="30">
        <v>0</v>
      </c>
      <c r="K129" s="34">
        <v>0</v>
      </c>
      <c r="L129" s="34">
        <v>0</v>
      </c>
      <c r="M129" s="29">
        <v>0</v>
      </c>
      <c r="N129" s="34">
        <v>0</v>
      </c>
      <c r="O129" s="34">
        <f t="shared" si="10"/>
        <v>0</v>
      </c>
      <c r="P129" s="34">
        <f t="shared" si="10"/>
        <v>0</v>
      </c>
      <c r="Q129" s="34">
        <v>0</v>
      </c>
      <c r="R129" s="28">
        <v>0</v>
      </c>
      <c r="S129" s="28">
        <v>0</v>
      </c>
      <c r="T129" s="28">
        <v>0</v>
      </c>
      <c r="U129" s="85">
        <v>0</v>
      </c>
    </row>
    <row r="130" spans="1:21" ht="14.25" customHeight="1">
      <c r="A130" s="84" t="s">
        <v>282</v>
      </c>
      <c r="B130" s="84" t="s">
        <v>281</v>
      </c>
      <c r="C130" s="84" t="s">
        <v>277</v>
      </c>
      <c r="D130" s="84" t="s">
        <v>491</v>
      </c>
      <c r="E130" s="84" t="s">
        <v>285</v>
      </c>
      <c r="F130" s="31">
        <v>36109.97</v>
      </c>
      <c r="G130" s="34">
        <v>36109.97</v>
      </c>
      <c r="H130" s="34">
        <v>36109.97</v>
      </c>
      <c r="I130" s="30">
        <v>36109.97</v>
      </c>
      <c r="J130" s="30">
        <v>0</v>
      </c>
      <c r="K130" s="34">
        <v>0</v>
      </c>
      <c r="L130" s="34">
        <v>0</v>
      </c>
      <c r="M130" s="29">
        <v>0</v>
      </c>
      <c r="N130" s="34">
        <v>0</v>
      </c>
      <c r="O130" s="34">
        <f t="shared" si="10"/>
        <v>0</v>
      </c>
      <c r="P130" s="34">
        <f t="shared" si="10"/>
        <v>0</v>
      </c>
      <c r="Q130" s="34">
        <v>0</v>
      </c>
      <c r="R130" s="28">
        <v>0</v>
      </c>
      <c r="S130" s="28">
        <v>0</v>
      </c>
      <c r="T130" s="28">
        <v>0</v>
      </c>
      <c r="U130" s="85">
        <v>0</v>
      </c>
    </row>
    <row r="131" spans="1:21" ht="14.25" customHeight="1">
      <c r="A131" s="84" t="s">
        <v>286</v>
      </c>
      <c r="B131" s="84" t="s">
        <v>287</v>
      </c>
      <c r="C131" s="84" t="s">
        <v>290</v>
      </c>
      <c r="D131" s="84" t="s">
        <v>491</v>
      </c>
      <c r="E131" s="84" t="s">
        <v>448</v>
      </c>
      <c r="F131" s="31">
        <v>244662.57</v>
      </c>
      <c r="G131" s="34">
        <v>244662.57</v>
      </c>
      <c r="H131" s="34">
        <v>244662.57</v>
      </c>
      <c r="I131" s="30">
        <v>244662.57</v>
      </c>
      <c r="J131" s="30">
        <v>0</v>
      </c>
      <c r="K131" s="34">
        <v>0</v>
      </c>
      <c r="L131" s="34">
        <v>0</v>
      </c>
      <c r="M131" s="29">
        <v>0</v>
      </c>
      <c r="N131" s="34">
        <v>0</v>
      </c>
      <c r="O131" s="34">
        <f t="shared" si="10"/>
        <v>0</v>
      </c>
      <c r="P131" s="34">
        <f t="shared" si="10"/>
        <v>0</v>
      </c>
      <c r="Q131" s="34">
        <v>0</v>
      </c>
      <c r="R131" s="28">
        <v>0</v>
      </c>
      <c r="S131" s="28">
        <v>0</v>
      </c>
      <c r="T131" s="28">
        <v>0</v>
      </c>
      <c r="U131" s="85">
        <v>0</v>
      </c>
    </row>
    <row r="132" spans="1:21" ht="14.25" customHeight="1">
      <c r="A132" s="84" t="s">
        <v>289</v>
      </c>
      <c r="B132" s="84" t="s">
        <v>290</v>
      </c>
      <c r="C132" s="84" t="s">
        <v>277</v>
      </c>
      <c r="D132" s="84" t="s">
        <v>491</v>
      </c>
      <c r="E132" s="84" t="s">
        <v>291</v>
      </c>
      <c r="F132" s="31">
        <v>673488</v>
      </c>
      <c r="G132" s="34">
        <v>673488</v>
      </c>
      <c r="H132" s="34">
        <v>673488</v>
      </c>
      <c r="I132" s="30">
        <v>673488</v>
      </c>
      <c r="J132" s="30">
        <v>0</v>
      </c>
      <c r="K132" s="34">
        <v>0</v>
      </c>
      <c r="L132" s="34">
        <v>0</v>
      </c>
      <c r="M132" s="29">
        <v>0</v>
      </c>
      <c r="N132" s="34">
        <v>0</v>
      </c>
      <c r="O132" s="34">
        <f t="shared" si="10"/>
        <v>0</v>
      </c>
      <c r="P132" s="34">
        <f t="shared" si="10"/>
        <v>0</v>
      </c>
      <c r="Q132" s="34">
        <v>0</v>
      </c>
      <c r="R132" s="28">
        <v>0</v>
      </c>
      <c r="S132" s="28">
        <v>0</v>
      </c>
      <c r="T132" s="28">
        <v>0</v>
      </c>
      <c r="U132" s="85">
        <v>0</v>
      </c>
    </row>
    <row r="133" spans="1:21" ht="14.25" customHeight="1">
      <c r="A133" s="84"/>
      <c r="B133" s="84"/>
      <c r="C133" s="84"/>
      <c r="D133" s="84" t="s">
        <v>492</v>
      </c>
      <c r="E133" s="84" t="s">
        <v>493</v>
      </c>
      <c r="F133" s="31">
        <f t="shared" ref="F133:N133" si="18">SUM(F134:F139)</f>
        <v>4546313.5999999996</v>
      </c>
      <c r="G133" s="34">
        <f t="shared" si="18"/>
        <v>4546313.5999999996</v>
      </c>
      <c r="H133" s="34">
        <f t="shared" si="18"/>
        <v>2971313.5999999996</v>
      </c>
      <c r="I133" s="30">
        <f t="shared" si="18"/>
        <v>2971313.5999999996</v>
      </c>
      <c r="J133" s="30">
        <f t="shared" si="18"/>
        <v>0</v>
      </c>
      <c r="K133" s="34">
        <f t="shared" si="18"/>
        <v>0</v>
      </c>
      <c r="L133" s="34">
        <f t="shared" si="18"/>
        <v>0</v>
      </c>
      <c r="M133" s="29">
        <f t="shared" si="18"/>
        <v>0</v>
      </c>
      <c r="N133" s="34">
        <f t="shared" si="18"/>
        <v>0</v>
      </c>
      <c r="O133" s="34">
        <f t="shared" si="10"/>
        <v>0</v>
      </c>
      <c r="P133" s="34">
        <f t="shared" si="10"/>
        <v>0</v>
      </c>
      <c r="Q133" s="34">
        <f>SUM(Q134:Q139)</f>
        <v>0</v>
      </c>
      <c r="R133" s="28">
        <f>SUM(R134:R139)</f>
        <v>1575000</v>
      </c>
      <c r="S133" s="28">
        <f>SUM(S134:S139)</f>
        <v>0</v>
      </c>
      <c r="T133" s="28">
        <f>SUM(T134:T139)</f>
        <v>0</v>
      </c>
      <c r="U133" s="85">
        <f>SUM(U134:U139)</f>
        <v>0</v>
      </c>
    </row>
    <row r="134" spans="1:21" ht="14.25" customHeight="1">
      <c r="A134" s="84" t="s">
        <v>435</v>
      </c>
      <c r="B134" s="84" t="s">
        <v>290</v>
      </c>
      <c r="C134" s="84" t="s">
        <v>277</v>
      </c>
      <c r="D134" s="84" t="s">
        <v>494</v>
      </c>
      <c r="E134" s="84" t="s">
        <v>439</v>
      </c>
      <c r="F134" s="31">
        <v>3512160</v>
      </c>
      <c r="G134" s="34">
        <v>3512160</v>
      </c>
      <c r="H134" s="34">
        <v>1937160</v>
      </c>
      <c r="I134" s="30">
        <v>1937160</v>
      </c>
      <c r="J134" s="30">
        <v>0</v>
      </c>
      <c r="K134" s="34">
        <v>0</v>
      </c>
      <c r="L134" s="34">
        <v>0</v>
      </c>
      <c r="M134" s="29">
        <v>0</v>
      </c>
      <c r="N134" s="34">
        <v>0</v>
      </c>
      <c r="O134" s="34">
        <f t="shared" si="10"/>
        <v>0</v>
      </c>
      <c r="P134" s="34">
        <f t="shared" si="10"/>
        <v>0</v>
      </c>
      <c r="Q134" s="34">
        <v>0</v>
      </c>
      <c r="R134" s="28">
        <v>1575000</v>
      </c>
      <c r="S134" s="28">
        <v>0</v>
      </c>
      <c r="T134" s="28">
        <v>0</v>
      </c>
      <c r="U134" s="85">
        <v>0</v>
      </c>
    </row>
    <row r="135" spans="1:21" ht="14.25" customHeight="1">
      <c r="A135" s="84" t="s">
        <v>282</v>
      </c>
      <c r="B135" s="84" t="s">
        <v>279</v>
      </c>
      <c r="C135" s="84" t="s">
        <v>279</v>
      </c>
      <c r="D135" s="84" t="s">
        <v>494</v>
      </c>
      <c r="E135" s="84" t="s">
        <v>283</v>
      </c>
      <c r="F135" s="31">
        <v>343848.48</v>
      </c>
      <c r="G135" s="34">
        <v>343848.48</v>
      </c>
      <c r="H135" s="34">
        <v>343848.48</v>
      </c>
      <c r="I135" s="30">
        <v>343848.48</v>
      </c>
      <c r="J135" s="30">
        <v>0</v>
      </c>
      <c r="K135" s="34">
        <v>0</v>
      </c>
      <c r="L135" s="34">
        <v>0</v>
      </c>
      <c r="M135" s="29">
        <v>0</v>
      </c>
      <c r="N135" s="34">
        <v>0</v>
      </c>
      <c r="O135" s="34">
        <f t="shared" si="10"/>
        <v>0</v>
      </c>
      <c r="P135" s="34">
        <f t="shared" si="10"/>
        <v>0</v>
      </c>
      <c r="Q135" s="34">
        <v>0</v>
      </c>
      <c r="R135" s="28">
        <v>0</v>
      </c>
      <c r="S135" s="28">
        <v>0</v>
      </c>
      <c r="T135" s="28">
        <v>0</v>
      </c>
      <c r="U135" s="85">
        <v>0</v>
      </c>
    </row>
    <row r="136" spans="1:21" ht="14.25" customHeight="1">
      <c r="A136" s="84" t="s">
        <v>282</v>
      </c>
      <c r="B136" s="84" t="s">
        <v>279</v>
      </c>
      <c r="C136" s="84" t="s">
        <v>278</v>
      </c>
      <c r="D136" s="84" t="s">
        <v>494</v>
      </c>
      <c r="E136" s="84" t="s">
        <v>284</v>
      </c>
      <c r="F136" s="31">
        <v>171924.24</v>
      </c>
      <c r="G136" s="34">
        <v>171924.24</v>
      </c>
      <c r="H136" s="34">
        <v>171924.24</v>
      </c>
      <c r="I136" s="30">
        <v>171924.24</v>
      </c>
      <c r="J136" s="30">
        <v>0</v>
      </c>
      <c r="K136" s="34">
        <v>0</v>
      </c>
      <c r="L136" s="34">
        <v>0</v>
      </c>
      <c r="M136" s="29">
        <v>0</v>
      </c>
      <c r="N136" s="34">
        <v>0</v>
      </c>
      <c r="O136" s="34">
        <f t="shared" ref="O136:P199" si="19">SUM(0)</f>
        <v>0</v>
      </c>
      <c r="P136" s="34">
        <f t="shared" si="19"/>
        <v>0</v>
      </c>
      <c r="Q136" s="34">
        <v>0</v>
      </c>
      <c r="R136" s="28">
        <v>0</v>
      </c>
      <c r="S136" s="28">
        <v>0</v>
      </c>
      <c r="T136" s="28">
        <v>0</v>
      </c>
      <c r="U136" s="85">
        <v>0</v>
      </c>
    </row>
    <row r="137" spans="1:21" ht="14.25" customHeight="1">
      <c r="A137" s="84" t="s">
        <v>282</v>
      </c>
      <c r="B137" s="84" t="s">
        <v>281</v>
      </c>
      <c r="C137" s="84" t="s">
        <v>277</v>
      </c>
      <c r="D137" s="84" t="s">
        <v>494</v>
      </c>
      <c r="E137" s="84" t="s">
        <v>285</v>
      </c>
      <c r="F137" s="31">
        <v>19365.23</v>
      </c>
      <c r="G137" s="34">
        <v>19365.23</v>
      </c>
      <c r="H137" s="34">
        <v>19365.23</v>
      </c>
      <c r="I137" s="30">
        <v>19365.23</v>
      </c>
      <c r="J137" s="30">
        <v>0</v>
      </c>
      <c r="K137" s="34">
        <v>0</v>
      </c>
      <c r="L137" s="34">
        <v>0</v>
      </c>
      <c r="M137" s="29">
        <v>0</v>
      </c>
      <c r="N137" s="34">
        <v>0</v>
      </c>
      <c r="O137" s="34">
        <f t="shared" si="19"/>
        <v>0</v>
      </c>
      <c r="P137" s="34">
        <f t="shared" si="19"/>
        <v>0</v>
      </c>
      <c r="Q137" s="34">
        <v>0</v>
      </c>
      <c r="R137" s="28">
        <v>0</v>
      </c>
      <c r="S137" s="28">
        <v>0</v>
      </c>
      <c r="T137" s="28">
        <v>0</v>
      </c>
      <c r="U137" s="85">
        <v>0</v>
      </c>
    </row>
    <row r="138" spans="1:21" ht="14.25" customHeight="1">
      <c r="A138" s="84" t="s">
        <v>286</v>
      </c>
      <c r="B138" s="84" t="s">
        <v>287</v>
      </c>
      <c r="C138" s="84" t="s">
        <v>290</v>
      </c>
      <c r="D138" s="84" t="s">
        <v>494</v>
      </c>
      <c r="E138" s="84" t="s">
        <v>448</v>
      </c>
      <c r="F138" s="31">
        <v>132979.65</v>
      </c>
      <c r="G138" s="34">
        <v>132979.65</v>
      </c>
      <c r="H138" s="34">
        <v>132979.65</v>
      </c>
      <c r="I138" s="30">
        <v>132979.65</v>
      </c>
      <c r="J138" s="30">
        <v>0</v>
      </c>
      <c r="K138" s="34">
        <v>0</v>
      </c>
      <c r="L138" s="34">
        <v>0</v>
      </c>
      <c r="M138" s="29">
        <v>0</v>
      </c>
      <c r="N138" s="34">
        <v>0</v>
      </c>
      <c r="O138" s="34">
        <f t="shared" si="19"/>
        <v>0</v>
      </c>
      <c r="P138" s="34">
        <f t="shared" si="19"/>
        <v>0</v>
      </c>
      <c r="Q138" s="34">
        <v>0</v>
      </c>
      <c r="R138" s="28">
        <v>0</v>
      </c>
      <c r="S138" s="28">
        <v>0</v>
      </c>
      <c r="T138" s="28">
        <v>0</v>
      </c>
      <c r="U138" s="85">
        <v>0</v>
      </c>
    </row>
    <row r="139" spans="1:21" ht="14.25" customHeight="1">
      <c r="A139" s="84" t="s">
        <v>289</v>
      </c>
      <c r="B139" s="84" t="s">
        <v>290</v>
      </c>
      <c r="C139" s="84" t="s">
        <v>277</v>
      </c>
      <c r="D139" s="84" t="s">
        <v>494</v>
      </c>
      <c r="E139" s="84" t="s">
        <v>291</v>
      </c>
      <c r="F139" s="31">
        <v>366036</v>
      </c>
      <c r="G139" s="34">
        <v>366036</v>
      </c>
      <c r="H139" s="34">
        <v>366036</v>
      </c>
      <c r="I139" s="30">
        <v>366036</v>
      </c>
      <c r="J139" s="30">
        <v>0</v>
      </c>
      <c r="K139" s="34">
        <v>0</v>
      </c>
      <c r="L139" s="34">
        <v>0</v>
      </c>
      <c r="M139" s="29">
        <v>0</v>
      </c>
      <c r="N139" s="34">
        <v>0</v>
      </c>
      <c r="O139" s="34">
        <f t="shared" si="19"/>
        <v>0</v>
      </c>
      <c r="P139" s="34">
        <f t="shared" si="19"/>
        <v>0</v>
      </c>
      <c r="Q139" s="34">
        <v>0</v>
      </c>
      <c r="R139" s="28">
        <v>0</v>
      </c>
      <c r="S139" s="28">
        <v>0</v>
      </c>
      <c r="T139" s="28">
        <v>0</v>
      </c>
      <c r="U139" s="85">
        <v>0</v>
      </c>
    </row>
    <row r="140" spans="1:21" ht="14.25" customHeight="1">
      <c r="A140" s="84"/>
      <c r="B140" s="84"/>
      <c r="C140" s="84"/>
      <c r="D140" s="84" t="s">
        <v>495</v>
      </c>
      <c r="E140" s="84" t="s">
        <v>496</v>
      </c>
      <c r="F140" s="31">
        <f t="shared" ref="F140:N140" si="20">SUM(F141:F147)</f>
        <v>3308299.03</v>
      </c>
      <c r="G140" s="34">
        <f t="shared" si="20"/>
        <v>3308299.03</v>
      </c>
      <c r="H140" s="34">
        <f t="shared" si="20"/>
        <v>3308299.03</v>
      </c>
      <c r="I140" s="30">
        <f t="shared" si="20"/>
        <v>3308299.03</v>
      </c>
      <c r="J140" s="30">
        <f t="shared" si="20"/>
        <v>0</v>
      </c>
      <c r="K140" s="34">
        <f t="shared" si="20"/>
        <v>0</v>
      </c>
      <c r="L140" s="34">
        <f t="shared" si="20"/>
        <v>0</v>
      </c>
      <c r="M140" s="29">
        <f t="shared" si="20"/>
        <v>0</v>
      </c>
      <c r="N140" s="34">
        <f t="shared" si="20"/>
        <v>0</v>
      </c>
      <c r="O140" s="34">
        <f t="shared" si="19"/>
        <v>0</v>
      </c>
      <c r="P140" s="34">
        <f t="shared" si="19"/>
        <v>0</v>
      </c>
      <c r="Q140" s="34">
        <f>SUM(Q141:Q147)</f>
        <v>0</v>
      </c>
      <c r="R140" s="28">
        <f>SUM(R141:R147)</f>
        <v>0</v>
      </c>
      <c r="S140" s="28">
        <f>SUM(S141:S147)</f>
        <v>0</v>
      </c>
      <c r="T140" s="28">
        <f>SUM(T141:T147)</f>
        <v>0</v>
      </c>
      <c r="U140" s="85">
        <f>SUM(U141:U147)</f>
        <v>0</v>
      </c>
    </row>
    <row r="141" spans="1:21" ht="14.25" customHeight="1">
      <c r="A141" s="84" t="s">
        <v>435</v>
      </c>
      <c r="B141" s="84" t="s">
        <v>290</v>
      </c>
      <c r="C141" s="84" t="s">
        <v>276</v>
      </c>
      <c r="D141" s="84" t="s">
        <v>497</v>
      </c>
      <c r="E141" s="84" t="s">
        <v>465</v>
      </c>
      <c r="F141" s="31">
        <v>2180112</v>
      </c>
      <c r="G141" s="34">
        <v>2180112</v>
      </c>
      <c r="H141" s="34">
        <v>2180112</v>
      </c>
      <c r="I141" s="30">
        <v>2180112</v>
      </c>
      <c r="J141" s="30">
        <v>0</v>
      </c>
      <c r="K141" s="34">
        <v>0</v>
      </c>
      <c r="L141" s="34">
        <v>0</v>
      </c>
      <c r="M141" s="29">
        <v>0</v>
      </c>
      <c r="N141" s="34">
        <v>0</v>
      </c>
      <c r="O141" s="34">
        <f t="shared" si="19"/>
        <v>0</v>
      </c>
      <c r="P141" s="34">
        <f t="shared" si="19"/>
        <v>0</v>
      </c>
      <c r="Q141" s="34">
        <v>0</v>
      </c>
      <c r="R141" s="28">
        <v>0</v>
      </c>
      <c r="S141" s="28">
        <v>0</v>
      </c>
      <c r="T141" s="28">
        <v>0</v>
      </c>
      <c r="U141" s="85">
        <v>0</v>
      </c>
    </row>
    <row r="142" spans="1:21" ht="14.25" customHeight="1">
      <c r="A142" s="84" t="s">
        <v>282</v>
      </c>
      <c r="B142" s="84" t="s">
        <v>279</v>
      </c>
      <c r="C142" s="84" t="s">
        <v>279</v>
      </c>
      <c r="D142" s="84" t="s">
        <v>497</v>
      </c>
      <c r="E142" s="84" t="s">
        <v>283</v>
      </c>
      <c r="F142" s="31">
        <v>370345.6</v>
      </c>
      <c r="G142" s="34">
        <v>370345.6</v>
      </c>
      <c r="H142" s="34">
        <v>370345.6</v>
      </c>
      <c r="I142" s="30">
        <v>370345.6</v>
      </c>
      <c r="J142" s="30">
        <v>0</v>
      </c>
      <c r="K142" s="34">
        <v>0</v>
      </c>
      <c r="L142" s="34">
        <v>0</v>
      </c>
      <c r="M142" s="29">
        <v>0</v>
      </c>
      <c r="N142" s="34">
        <v>0</v>
      </c>
      <c r="O142" s="34">
        <f t="shared" si="19"/>
        <v>0</v>
      </c>
      <c r="P142" s="34">
        <f t="shared" si="19"/>
        <v>0</v>
      </c>
      <c r="Q142" s="34">
        <v>0</v>
      </c>
      <c r="R142" s="28">
        <v>0</v>
      </c>
      <c r="S142" s="28">
        <v>0</v>
      </c>
      <c r="T142" s="28">
        <v>0</v>
      </c>
      <c r="U142" s="85">
        <v>0</v>
      </c>
    </row>
    <row r="143" spans="1:21" ht="14.25" customHeight="1">
      <c r="A143" s="84" t="s">
        <v>282</v>
      </c>
      <c r="B143" s="84" t="s">
        <v>279</v>
      </c>
      <c r="C143" s="84" t="s">
        <v>278</v>
      </c>
      <c r="D143" s="84" t="s">
        <v>497</v>
      </c>
      <c r="E143" s="84" t="s">
        <v>284</v>
      </c>
      <c r="F143" s="31">
        <v>185172.8</v>
      </c>
      <c r="G143" s="34">
        <v>185172.8</v>
      </c>
      <c r="H143" s="34">
        <v>185172.8</v>
      </c>
      <c r="I143" s="30">
        <v>185172.8</v>
      </c>
      <c r="J143" s="30">
        <v>0</v>
      </c>
      <c r="K143" s="34">
        <v>0</v>
      </c>
      <c r="L143" s="34">
        <v>0</v>
      </c>
      <c r="M143" s="29">
        <v>0</v>
      </c>
      <c r="N143" s="34">
        <v>0</v>
      </c>
      <c r="O143" s="34">
        <f t="shared" si="19"/>
        <v>0</v>
      </c>
      <c r="P143" s="34">
        <f t="shared" si="19"/>
        <v>0</v>
      </c>
      <c r="Q143" s="34">
        <v>0</v>
      </c>
      <c r="R143" s="28">
        <v>0</v>
      </c>
      <c r="S143" s="28">
        <v>0</v>
      </c>
      <c r="T143" s="28">
        <v>0</v>
      </c>
      <c r="U143" s="85">
        <v>0</v>
      </c>
    </row>
    <row r="144" spans="1:21" ht="14.25" customHeight="1">
      <c r="A144" s="84" t="s">
        <v>282</v>
      </c>
      <c r="B144" s="84" t="s">
        <v>452</v>
      </c>
      <c r="C144" s="84" t="s">
        <v>281</v>
      </c>
      <c r="D144" s="84" t="s">
        <v>497</v>
      </c>
      <c r="E144" s="84" t="s">
        <v>455</v>
      </c>
      <c r="F144" s="31">
        <v>14700</v>
      </c>
      <c r="G144" s="34">
        <v>14700</v>
      </c>
      <c r="H144" s="34">
        <v>14700</v>
      </c>
      <c r="I144" s="30">
        <v>14700</v>
      </c>
      <c r="J144" s="30">
        <v>0</v>
      </c>
      <c r="K144" s="34">
        <v>0</v>
      </c>
      <c r="L144" s="34">
        <v>0</v>
      </c>
      <c r="M144" s="29">
        <v>0</v>
      </c>
      <c r="N144" s="34">
        <v>0</v>
      </c>
      <c r="O144" s="34">
        <f t="shared" si="19"/>
        <v>0</v>
      </c>
      <c r="P144" s="34">
        <f t="shared" si="19"/>
        <v>0</v>
      </c>
      <c r="Q144" s="34">
        <v>0</v>
      </c>
      <c r="R144" s="28">
        <v>0</v>
      </c>
      <c r="S144" s="28">
        <v>0</v>
      </c>
      <c r="T144" s="28">
        <v>0</v>
      </c>
      <c r="U144" s="85">
        <v>0</v>
      </c>
    </row>
    <row r="145" spans="1:21" ht="14.25" customHeight="1">
      <c r="A145" s="84" t="s">
        <v>282</v>
      </c>
      <c r="B145" s="84" t="s">
        <v>281</v>
      </c>
      <c r="C145" s="84" t="s">
        <v>277</v>
      </c>
      <c r="D145" s="84" t="s">
        <v>497</v>
      </c>
      <c r="E145" s="84" t="s">
        <v>285</v>
      </c>
      <c r="F145" s="31">
        <v>21670.05</v>
      </c>
      <c r="G145" s="34">
        <v>21670.05</v>
      </c>
      <c r="H145" s="34">
        <v>21670.05</v>
      </c>
      <c r="I145" s="30">
        <v>21670.05</v>
      </c>
      <c r="J145" s="30">
        <v>0</v>
      </c>
      <c r="K145" s="34">
        <v>0</v>
      </c>
      <c r="L145" s="34">
        <v>0</v>
      </c>
      <c r="M145" s="29">
        <v>0</v>
      </c>
      <c r="N145" s="34">
        <v>0</v>
      </c>
      <c r="O145" s="34">
        <f t="shared" si="19"/>
        <v>0</v>
      </c>
      <c r="P145" s="34">
        <f t="shared" si="19"/>
        <v>0</v>
      </c>
      <c r="Q145" s="34">
        <v>0</v>
      </c>
      <c r="R145" s="28">
        <v>0</v>
      </c>
      <c r="S145" s="28">
        <v>0</v>
      </c>
      <c r="T145" s="28">
        <v>0</v>
      </c>
      <c r="U145" s="85">
        <v>0</v>
      </c>
    </row>
    <row r="146" spans="1:21" ht="14.25" customHeight="1">
      <c r="A146" s="84" t="s">
        <v>286</v>
      </c>
      <c r="B146" s="84" t="s">
        <v>287</v>
      </c>
      <c r="C146" s="84" t="s">
        <v>290</v>
      </c>
      <c r="D146" s="84" t="s">
        <v>497</v>
      </c>
      <c r="E146" s="84" t="s">
        <v>448</v>
      </c>
      <c r="F146" s="31">
        <v>146874.57999999999</v>
      </c>
      <c r="G146" s="34">
        <v>146874.57999999999</v>
      </c>
      <c r="H146" s="34">
        <v>146874.57999999999</v>
      </c>
      <c r="I146" s="30">
        <v>146874.57999999999</v>
      </c>
      <c r="J146" s="30">
        <v>0</v>
      </c>
      <c r="K146" s="34">
        <v>0</v>
      </c>
      <c r="L146" s="34">
        <v>0</v>
      </c>
      <c r="M146" s="29">
        <v>0</v>
      </c>
      <c r="N146" s="34">
        <v>0</v>
      </c>
      <c r="O146" s="34">
        <f t="shared" si="19"/>
        <v>0</v>
      </c>
      <c r="P146" s="34">
        <f t="shared" si="19"/>
        <v>0</v>
      </c>
      <c r="Q146" s="34">
        <v>0</v>
      </c>
      <c r="R146" s="28">
        <v>0</v>
      </c>
      <c r="S146" s="28">
        <v>0</v>
      </c>
      <c r="T146" s="28">
        <v>0</v>
      </c>
      <c r="U146" s="85">
        <v>0</v>
      </c>
    </row>
    <row r="147" spans="1:21" ht="14.25" customHeight="1">
      <c r="A147" s="84" t="s">
        <v>289</v>
      </c>
      <c r="B147" s="84" t="s">
        <v>290</v>
      </c>
      <c r="C147" s="84" t="s">
        <v>277</v>
      </c>
      <c r="D147" s="84" t="s">
        <v>497</v>
      </c>
      <c r="E147" s="84" t="s">
        <v>291</v>
      </c>
      <c r="F147" s="31">
        <v>389424</v>
      </c>
      <c r="G147" s="34">
        <v>389424</v>
      </c>
      <c r="H147" s="34">
        <v>389424</v>
      </c>
      <c r="I147" s="30">
        <v>389424</v>
      </c>
      <c r="J147" s="30">
        <v>0</v>
      </c>
      <c r="K147" s="34">
        <v>0</v>
      </c>
      <c r="L147" s="34">
        <v>0</v>
      </c>
      <c r="M147" s="29">
        <v>0</v>
      </c>
      <c r="N147" s="34">
        <v>0</v>
      </c>
      <c r="O147" s="34">
        <f t="shared" si="19"/>
        <v>0</v>
      </c>
      <c r="P147" s="34">
        <f t="shared" si="19"/>
        <v>0</v>
      </c>
      <c r="Q147" s="34">
        <v>0</v>
      </c>
      <c r="R147" s="28">
        <v>0</v>
      </c>
      <c r="S147" s="28">
        <v>0</v>
      </c>
      <c r="T147" s="28">
        <v>0</v>
      </c>
      <c r="U147" s="85">
        <v>0</v>
      </c>
    </row>
    <row r="148" spans="1:21" ht="14.25" customHeight="1">
      <c r="A148" s="84"/>
      <c r="B148" s="84"/>
      <c r="C148" s="84"/>
      <c r="D148" s="84" t="s">
        <v>498</v>
      </c>
      <c r="E148" s="84" t="s">
        <v>499</v>
      </c>
      <c r="F148" s="31">
        <f t="shared" ref="F148:N148" si="21">SUM(F149:F156)</f>
        <v>5570992.0500000007</v>
      </c>
      <c r="G148" s="34">
        <f t="shared" si="21"/>
        <v>5570992.0500000007</v>
      </c>
      <c r="H148" s="34">
        <f t="shared" si="21"/>
        <v>5260492.05</v>
      </c>
      <c r="I148" s="30">
        <f t="shared" si="21"/>
        <v>5260492.05</v>
      </c>
      <c r="J148" s="30">
        <f t="shared" si="21"/>
        <v>0</v>
      </c>
      <c r="K148" s="34">
        <f t="shared" si="21"/>
        <v>0</v>
      </c>
      <c r="L148" s="34">
        <f t="shared" si="21"/>
        <v>0</v>
      </c>
      <c r="M148" s="29">
        <f t="shared" si="21"/>
        <v>0</v>
      </c>
      <c r="N148" s="34">
        <f t="shared" si="21"/>
        <v>0</v>
      </c>
      <c r="O148" s="34">
        <f t="shared" si="19"/>
        <v>0</v>
      </c>
      <c r="P148" s="34">
        <f t="shared" si="19"/>
        <v>0</v>
      </c>
      <c r="Q148" s="34">
        <f>SUM(Q149:Q156)</f>
        <v>0</v>
      </c>
      <c r="R148" s="28">
        <f>SUM(R149:R156)</f>
        <v>310500</v>
      </c>
      <c r="S148" s="28">
        <f>SUM(S149:S156)</f>
        <v>0</v>
      </c>
      <c r="T148" s="28">
        <f>SUM(T149:T156)</f>
        <v>0</v>
      </c>
      <c r="U148" s="85">
        <f>SUM(U149:U156)</f>
        <v>0</v>
      </c>
    </row>
    <row r="149" spans="1:21" ht="14.25" customHeight="1">
      <c r="A149" s="84" t="s">
        <v>435</v>
      </c>
      <c r="B149" s="84" t="s">
        <v>290</v>
      </c>
      <c r="C149" s="84" t="s">
        <v>277</v>
      </c>
      <c r="D149" s="84" t="s">
        <v>500</v>
      </c>
      <c r="E149" s="84" t="s">
        <v>439</v>
      </c>
      <c r="F149" s="31">
        <v>310500</v>
      </c>
      <c r="G149" s="34">
        <v>310500</v>
      </c>
      <c r="H149" s="34">
        <v>0</v>
      </c>
      <c r="I149" s="30">
        <v>0</v>
      </c>
      <c r="J149" s="30">
        <v>0</v>
      </c>
      <c r="K149" s="34">
        <v>0</v>
      </c>
      <c r="L149" s="34">
        <v>0</v>
      </c>
      <c r="M149" s="29">
        <v>0</v>
      </c>
      <c r="N149" s="34">
        <v>0</v>
      </c>
      <c r="O149" s="34">
        <f t="shared" si="19"/>
        <v>0</v>
      </c>
      <c r="P149" s="34">
        <f t="shared" si="19"/>
        <v>0</v>
      </c>
      <c r="Q149" s="34">
        <v>0</v>
      </c>
      <c r="R149" s="28">
        <v>310500</v>
      </c>
      <c r="S149" s="28">
        <v>0</v>
      </c>
      <c r="T149" s="28">
        <v>0</v>
      </c>
      <c r="U149" s="85">
        <v>0</v>
      </c>
    </row>
    <row r="150" spans="1:21" ht="14.25" customHeight="1">
      <c r="A150" s="84" t="s">
        <v>435</v>
      </c>
      <c r="B150" s="84" t="s">
        <v>290</v>
      </c>
      <c r="C150" s="84" t="s">
        <v>290</v>
      </c>
      <c r="D150" s="84" t="s">
        <v>500</v>
      </c>
      <c r="E150" s="84" t="s">
        <v>440</v>
      </c>
      <c r="F150" s="31">
        <v>3458820</v>
      </c>
      <c r="G150" s="34">
        <v>3458820</v>
      </c>
      <c r="H150" s="34">
        <v>3458820</v>
      </c>
      <c r="I150" s="30">
        <v>3458820</v>
      </c>
      <c r="J150" s="30">
        <v>0</v>
      </c>
      <c r="K150" s="34">
        <v>0</v>
      </c>
      <c r="L150" s="34">
        <v>0</v>
      </c>
      <c r="M150" s="29">
        <v>0</v>
      </c>
      <c r="N150" s="34">
        <v>0</v>
      </c>
      <c r="O150" s="34">
        <f t="shared" si="19"/>
        <v>0</v>
      </c>
      <c r="P150" s="34">
        <f t="shared" si="19"/>
        <v>0</v>
      </c>
      <c r="Q150" s="34">
        <v>0</v>
      </c>
      <c r="R150" s="28">
        <v>0</v>
      </c>
      <c r="S150" s="28">
        <v>0</v>
      </c>
      <c r="T150" s="28">
        <v>0</v>
      </c>
      <c r="U150" s="85">
        <v>0</v>
      </c>
    </row>
    <row r="151" spans="1:21" ht="14.25" customHeight="1">
      <c r="A151" s="84" t="s">
        <v>282</v>
      </c>
      <c r="B151" s="84" t="s">
        <v>279</v>
      </c>
      <c r="C151" s="84" t="s">
        <v>279</v>
      </c>
      <c r="D151" s="84" t="s">
        <v>500</v>
      </c>
      <c r="E151" s="84" t="s">
        <v>283</v>
      </c>
      <c r="F151" s="31">
        <v>588688.31999999995</v>
      </c>
      <c r="G151" s="34">
        <v>588688.31999999995</v>
      </c>
      <c r="H151" s="34">
        <v>588688.31999999995</v>
      </c>
      <c r="I151" s="30">
        <v>588688.31999999995</v>
      </c>
      <c r="J151" s="30">
        <v>0</v>
      </c>
      <c r="K151" s="34">
        <v>0</v>
      </c>
      <c r="L151" s="34">
        <v>0</v>
      </c>
      <c r="M151" s="29">
        <v>0</v>
      </c>
      <c r="N151" s="34">
        <v>0</v>
      </c>
      <c r="O151" s="34">
        <f t="shared" si="19"/>
        <v>0</v>
      </c>
      <c r="P151" s="34">
        <f t="shared" si="19"/>
        <v>0</v>
      </c>
      <c r="Q151" s="34">
        <v>0</v>
      </c>
      <c r="R151" s="28">
        <v>0</v>
      </c>
      <c r="S151" s="28">
        <v>0</v>
      </c>
      <c r="T151" s="28">
        <v>0</v>
      </c>
      <c r="U151" s="85">
        <v>0</v>
      </c>
    </row>
    <row r="152" spans="1:21" ht="14.25" customHeight="1">
      <c r="A152" s="84" t="s">
        <v>282</v>
      </c>
      <c r="B152" s="84" t="s">
        <v>279</v>
      </c>
      <c r="C152" s="84" t="s">
        <v>278</v>
      </c>
      <c r="D152" s="84" t="s">
        <v>500</v>
      </c>
      <c r="E152" s="84" t="s">
        <v>284</v>
      </c>
      <c r="F152" s="31">
        <v>294344.15999999997</v>
      </c>
      <c r="G152" s="34">
        <v>294344.15999999997</v>
      </c>
      <c r="H152" s="34">
        <v>294344.15999999997</v>
      </c>
      <c r="I152" s="30">
        <v>294344.15999999997</v>
      </c>
      <c r="J152" s="30">
        <v>0</v>
      </c>
      <c r="K152" s="34">
        <v>0</v>
      </c>
      <c r="L152" s="34">
        <v>0</v>
      </c>
      <c r="M152" s="29">
        <v>0</v>
      </c>
      <c r="N152" s="34">
        <v>0</v>
      </c>
      <c r="O152" s="34">
        <f t="shared" si="19"/>
        <v>0</v>
      </c>
      <c r="P152" s="34">
        <f t="shared" si="19"/>
        <v>0</v>
      </c>
      <c r="Q152" s="34">
        <v>0</v>
      </c>
      <c r="R152" s="28">
        <v>0</v>
      </c>
      <c r="S152" s="28">
        <v>0</v>
      </c>
      <c r="T152" s="28">
        <v>0</v>
      </c>
      <c r="U152" s="85">
        <v>0</v>
      </c>
    </row>
    <row r="153" spans="1:21" ht="14.25" customHeight="1">
      <c r="A153" s="84" t="s">
        <v>282</v>
      </c>
      <c r="B153" s="84" t="s">
        <v>452</v>
      </c>
      <c r="C153" s="84" t="s">
        <v>281</v>
      </c>
      <c r="D153" s="84" t="s">
        <v>500</v>
      </c>
      <c r="E153" s="84" t="s">
        <v>455</v>
      </c>
      <c r="F153" s="31">
        <v>27876</v>
      </c>
      <c r="G153" s="34">
        <v>27876</v>
      </c>
      <c r="H153" s="34">
        <v>27876</v>
      </c>
      <c r="I153" s="30">
        <v>27876</v>
      </c>
      <c r="J153" s="30">
        <v>0</v>
      </c>
      <c r="K153" s="34">
        <v>0</v>
      </c>
      <c r="L153" s="34">
        <v>0</v>
      </c>
      <c r="M153" s="29">
        <v>0</v>
      </c>
      <c r="N153" s="34">
        <v>0</v>
      </c>
      <c r="O153" s="34">
        <f t="shared" si="19"/>
        <v>0</v>
      </c>
      <c r="P153" s="34">
        <f t="shared" si="19"/>
        <v>0</v>
      </c>
      <c r="Q153" s="34">
        <v>0</v>
      </c>
      <c r="R153" s="28">
        <v>0</v>
      </c>
      <c r="S153" s="28">
        <v>0</v>
      </c>
      <c r="T153" s="28">
        <v>0</v>
      </c>
      <c r="U153" s="85">
        <v>0</v>
      </c>
    </row>
    <row r="154" spans="1:21" ht="14.25" customHeight="1">
      <c r="A154" s="84" t="s">
        <v>282</v>
      </c>
      <c r="B154" s="84" t="s">
        <v>281</v>
      </c>
      <c r="C154" s="84" t="s">
        <v>277</v>
      </c>
      <c r="D154" s="84" t="s">
        <v>500</v>
      </c>
      <c r="E154" s="84" t="s">
        <v>285</v>
      </c>
      <c r="F154" s="31">
        <v>33881.629999999997</v>
      </c>
      <c r="G154" s="34">
        <v>33881.629999999997</v>
      </c>
      <c r="H154" s="34">
        <v>33881.629999999997</v>
      </c>
      <c r="I154" s="30">
        <v>33881.629999999997</v>
      </c>
      <c r="J154" s="30">
        <v>0</v>
      </c>
      <c r="K154" s="34">
        <v>0</v>
      </c>
      <c r="L154" s="34">
        <v>0</v>
      </c>
      <c r="M154" s="29">
        <v>0</v>
      </c>
      <c r="N154" s="34">
        <v>0</v>
      </c>
      <c r="O154" s="34">
        <f t="shared" si="19"/>
        <v>0</v>
      </c>
      <c r="P154" s="34">
        <f t="shared" si="19"/>
        <v>0</v>
      </c>
      <c r="Q154" s="34">
        <v>0</v>
      </c>
      <c r="R154" s="28">
        <v>0</v>
      </c>
      <c r="S154" s="28">
        <v>0</v>
      </c>
      <c r="T154" s="28">
        <v>0</v>
      </c>
      <c r="U154" s="85">
        <v>0</v>
      </c>
    </row>
    <row r="155" spans="1:21" ht="14.25" customHeight="1">
      <c r="A155" s="84" t="s">
        <v>286</v>
      </c>
      <c r="B155" s="84" t="s">
        <v>287</v>
      </c>
      <c r="C155" s="84" t="s">
        <v>290</v>
      </c>
      <c r="D155" s="84" t="s">
        <v>500</v>
      </c>
      <c r="E155" s="84" t="s">
        <v>448</v>
      </c>
      <c r="F155" s="31">
        <v>233301.94</v>
      </c>
      <c r="G155" s="34">
        <v>233301.94</v>
      </c>
      <c r="H155" s="34">
        <v>233301.94</v>
      </c>
      <c r="I155" s="30">
        <v>233301.94</v>
      </c>
      <c r="J155" s="30">
        <v>0</v>
      </c>
      <c r="K155" s="34">
        <v>0</v>
      </c>
      <c r="L155" s="34">
        <v>0</v>
      </c>
      <c r="M155" s="29">
        <v>0</v>
      </c>
      <c r="N155" s="34">
        <v>0</v>
      </c>
      <c r="O155" s="34">
        <f t="shared" si="19"/>
        <v>0</v>
      </c>
      <c r="P155" s="34">
        <f t="shared" si="19"/>
        <v>0</v>
      </c>
      <c r="Q155" s="34">
        <v>0</v>
      </c>
      <c r="R155" s="28">
        <v>0</v>
      </c>
      <c r="S155" s="28">
        <v>0</v>
      </c>
      <c r="T155" s="28">
        <v>0</v>
      </c>
      <c r="U155" s="85">
        <v>0</v>
      </c>
    </row>
    <row r="156" spans="1:21" ht="14.25" customHeight="1">
      <c r="A156" s="84" t="s">
        <v>289</v>
      </c>
      <c r="B156" s="84" t="s">
        <v>290</v>
      </c>
      <c r="C156" s="84" t="s">
        <v>277</v>
      </c>
      <c r="D156" s="84" t="s">
        <v>500</v>
      </c>
      <c r="E156" s="84" t="s">
        <v>291</v>
      </c>
      <c r="F156" s="31">
        <v>623580</v>
      </c>
      <c r="G156" s="34">
        <v>623580</v>
      </c>
      <c r="H156" s="34">
        <v>623580</v>
      </c>
      <c r="I156" s="30">
        <v>623580</v>
      </c>
      <c r="J156" s="30">
        <v>0</v>
      </c>
      <c r="K156" s="34">
        <v>0</v>
      </c>
      <c r="L156" s="34">
        <v>0</v>
      </c>
      <c r="M156" s="29">
        <v>0</v>
      </c>
      <c r="N156" s="34">
        <v>0</v>
      </c>
      <c r="O156" s="34">
        <f t="shared" si="19"/>
        <v>0</v>
      </c>
      <c r="P156" s="34">
        <f t="shared" si="19"/>
        <v>0</v>
      </c>
      <c r="Q156" s="34">
        <v>0</v>
      </c>
      <c r="R156" s="28">
        <v>0</v>
      </c>
      <c r="S156" s="28">
        <v>0</v>
      </c>
      <c r="T156" s="28">
        <v>0</v>
      </c>
      <c r="U156" s="85">
        <v>0</v>
      </c>
    </row>
    <row r="157" spans="1:21" ht="14.25" customHeight="1">
      <c r="A157" s="84"/>
      <c r="B157" s="84"/>
      <c r="C157" s="84"/>
      <c r="D157" s="84" t="s">
        <v>501</v>
      </c>
      <c r="E157" s="84" t="s">
        <v>502</v>
      </c>
      <c r="F157" s="31">
        <f t="shared" ref="F157:N157" si="22">SUM(F158:F165)</f>
        <v>6230258.1499999994</v>
      </c>
      <c r="G157" s="34">
        <f t="shared" si="22"/>
        <v>6230258.1499999994</v>
      </c>
      <c r="H157" s="34">
        <f t="shared" si="22"/>
        <v>5655258.1499999994</v>
      </c>
      <c r="I157" s="30">
        <f t="shared" si="22"/>
        <v>5655258.1499999994</v>
      </c>
      <c r="J157" s="30">
        <f t="shared" si="22"/>
        <v>0</v>
      </c>
      <c r="K157" s="34">
        <f t="shared" si="22"/>
        <v>0</v>
      </c>
      <c r="L157" s="34">
        <f t="shared" si="22"/>
        <v>0</v>
      </c>
      <c r="M157" s="29">
        <f t="shared" si="22"/>
        <v>0</v>
      </c>
      <c r="N157" s="34">
        <f t="shared" si="22"/>
        <v>0</v>
      </c>
      <c r="O157" s="34">
        <f t="shared" si="19"/>
        <v>0</v>
      </c>
      <c r="P157" s="34">
        <f t="shared" si="19"/>
        <v>0</v>
      </c>
      <c r="Q157" s="34">
        <f>SUM(Q158:Q165)</f>
        <v>0</v>
      </c>
      <c r="R157" s="28">
        <f>SUM(R158:R165)</f>
        <v>575000</v>
      </c>
      <c r="S157" s="28">
        <f>SUM(S158:S165)</f>
        <v>0</v>
      </c>
      <c r="T157" s="28">
        <f>SUM(T158:T165)</f>
        <v>0</v>
      </c>
      <c r="U157" s="85">
        <f>SUM(U158:U165)</f>
        <v>0</v>
      </c>
    </row>
    <row r="158" spans="1:21" ht="14.25" customHeight="1">
      <c r="A158" s="84" t="s">
        <v>435</v>
      </c>
      <c r="B158" s="84" t="s">
        <v>290</v>
      </c>
      <c r="C158" s="84" t="s">
        <v>277</v>
      </c>
      <c r="D158" s="84" t="s">
        <v>503</v>
      </c>
      <c r="E158" s="84" t="s">
        <v>439</v>
      </c>
      <c r="F158" s="31">
        <v>575000</v>
      </c>
      <c r="G158" s="34">
        <v>575000</v>
      </c>
      <c r="H158" s="34">
        <v>0</v>
      </c>
      <c r="I158" s="30">
        <v>0</v>
      </c>
      <c r="J158" s="30">
        <v>0</v>
      </c>
      <c r="K158" s="34">
        <v>0</v>
      </c>
      <c r="L158" s="34">
        <v>0</v>
      </c>
      <c r="M158" s="29">
        <v>0</v>
      </c>
      <c r="N158" s="34">
        <v>0</v>
      </c>
      <c r="O158" s="34">
        <f t="shared" si="19"/>
        <v>0</v>
      </c>
      <c r="P158" s="34">
        <f t="shared" si="19"/>
        <v>0</v>
      </c>
      <c r="Q158" s="34">
        <v>0</v>
      </c>
      <c r="R158" s="28">
        <v>575000</v>
      </c>
      <c r="S158" s="28">
        <v>0</v>
      </c>
      <c r="T158" s="28">
        <v>0</v>
      </c>
      <c r="U158" s="85">
        <v>0</v>
      </c>
    </row>
    <row r="159" spans="1:21" ht="14.25" customHeight="1">
      <c r="A159" s="84" t="s">
        <v>435</v>
      </c>
      <c r="B159" s="84" t="s">
        <v>290</v>
      </c>
      <c r="C159" s="84" t="s">
        <v>290</v>
      </c>
      <c r="D159" s="84" t="s">
        <v>503</v>
      </c>
      <c r="E159" s="84" t="s">
        <v>440</v>
      </c>
      <c r="F159" s="31">
        <v>3694886.88</v>
      </c>
      <c r="G159" s="34">
        <v>3694886.88</v>
      </c>
      <c r="H159" s="34">
        <v>3694886.88</v>
      </c>
      <c r="I159" s="30">
        <v>3694886.88</v>
      </c>
      <c r="J159" s="30">
        <v>0</v>
      </c>
      <c r="K159" s="34">
        <v>0</v>
      </c>
      <c r="L159" s="34">
        <v>0</v>
      </c>
      <c r="M159" s="29">
        <v>0</v>
      </c>
      <c r="N159" s="34">
        <v>0</v>
      </c>
      <c r="O159" s="34">
        <f t="shared" si="19"/>
        <v>0</v>
      </c>
      <c r="P159" s="34">
        <f t="shared" si="19"/>
        <v>0</v>
      </c>
      <c r="Q159" s="34">
        <v>0</v>
      </c>
      <c r="R159" s="28">
        <v>0</v>
      </c>
      <c r="S159" s="28">
        <v>0</v>
      </c>
      <c r="T159" s="28">
        <v>0</v>
      </c>
      <c r="U159" s="85">
        <v>0</v>
      </c>
    </row>
    <row r="160" spans="1:21" ht="14.25" customHeight="1">
      <c r="A160" s="84" t="s">
        <v>282</v>
      </c>
      <c r="B160" s="84" t="s">
        <v>279</v>
      </c>
      <c r="C160" s="84" t="s">
        <v>279</v>
      </c>
      <c r="D160" s="84" t="s">
        <v>503</v>
      </c>
      <c r="E160" s="84" t="s">
        <v>283</v>
      </c>
      <c r="F160" s="31">
        <v>627623.36</v>
      </c>
      <c r="G160" s="34">
        <v>627623.36</v>
      </c>
      <c r="H160" s="34">
        <v>627623.36</v>
      </c>
      <c r="I160" s="30">
        <v>627623.36</v>
      </c>
      <c r="J160" s="30">
        <v>0</v>
      </c>
      <c r="K160" s="34">
        <v>0</v>
      </c>
      <c r="L160" s="34">
        <v>0</v>
      </c>
      <c r="M160" s="29">
        <v>0</v>
      </c>
      <c r="N160" s="34">
        <v>0</v>
      </c>
      <c r="O160" s="34">
        <f t="shared" si="19"/>
        <v>0</v>
      </c>
      <c r="P160" s="34">
        <f t="shared" si="19"/>
        <v>0</v>
      </c>
      <c r="Q160" s="34">
        <v>0</v>
      </c>
      <c r="R160" s="28">
        <v>0</v>
      </c>
      <c r="S160" s="28">
        <v>0</v>
      </c>
      <c r="T160" s="28">
        <v>0</v>
      </c>
      <c r="U160" s="85">
        <v>0</v>
      </c>
    </row>
    <row r="161" spans="1:21" ht="14.25" customHeight="1">
      <c r="A161" s="84" t="s">
        <v>282</v>
      </c>
      <c r="B161" s="84" t="s">
        <v>279</v>
      </c>
      <c r="C161" s="84" t="s">
        <v>278</v>
      </c>
      <c r="D161" s="84" t="s">
        <v>503</v>
      </c>
      <c r="E161" s="84" t="s">
        <v>284</v>
      </c>
      <c r="F161" s="31">
        <v>313811.68</v>
      </c>
      <c r="G161" s="34">
        <v>313811.68</v>
      </c>
      <c r="H161" s="34">
        <v>313811.68</v>
      </c>
      <c r="I161" s="30">
        <v>313811.68</v>
      </c>
      <c r="J161" s="30">
        <v>0</v>
      </c>
      <c r="K161" s="34">
        <v>0</v>
      </c>
      <c r="L161" s="34">
        <v>0</v>
      </c>
      <c r="M161" s="29">
        <v>0</v>
      </c>
      <c r="N161" s="34">
        <v>0</v>
      </c>
      <c r="O161" s="34">
        <f t="shared" si="19"/>
        <v>0</v>
      </c>
      <c r="P161" s="34">
        <f t="shared" si="19"/>
        <v>0</v>
      </c>
      <c r="Q161" s="34">
        <v>0</v>
      </c>
      <c r="R161" s="28">
        <v>0</v>
      </c>
      <c r="S161" s="28">
        <v>0</v>
      </c>
      <c r="T161" s="28">
        <v>0</v>
      </c>
      <c r="U161" s="85">
        <v>0</v>
      </c>
    </row>
    <row r="162" spans="1:21" ht="14.25" customHeight="1">
      <c r="A162" s="84" t="s">
        <v>282</v>
      </c>
      <c r="B162" s="84" t="s">
        <v>452</v>
      </c>
      <c r="C162" s="84" t="s">
        <v>281</v>
      </c>
      <c r="D162" s="84" t="s">
        <v>503</v>
      </c>
      <c r="E162" s="84" t="s">
        <v>455</v>
      </c>
      <c r="F162" s="31">
        <v>66439.8</v>
      </c>
      <c r="G162" s="34">
        <v>66439.8</v>
      </c>
      <c r="H162" s="34">
        <v>66439.8</v>
      </c>
      <c r="I162" s="30">
        <v>66439.8</v>
      </c>
      <c r="J162" s="30">
        <v>0</v>
      </c>
      <c r="K162" s="34">
        <v>0</v>
      </c>
      <c r="L162" s="34">
        <v>0</v>
      </c>
      <c r="M162" s="29">
        <v>0</v>
      </c>
      <c r="N162" s="34">
        <v>0</v>
      </c>
      <c r="O162" s="34">
        <f t="shared" si="19"/>
        <v>0</v>
      </c>
      <c r="P162" s="34">
        <f t="shared" si="19"/>
        <v>0</v>
      </c>
      <c r="Q162" s="34">
        <v>0</v>
      </c>
      <c r="R162" s="28">
        <v>0</v>
      </c>
      <c r="S162" s="28">
        <v>0</v>
      </c>
      <c r="T162" s="28">
        <v>0</v>
      </c>
      <c r="U162" s="85">
        <v>0</v>
      </c>
    </row>
    <row r="163" spans="1:21" ht="14.25" customHeight="1">
      <c r="A163" s="84" t="s">
        <v>282</v>
      </c>
      <c r="B163" s="84" t="s">
        <v>281</v>
      </c>
      <c r="C163" s="84" t="s">
        <v>277</v>
      </c>
      <c r="D163" s="84" t="s">
        <v>503</v>
      </c>
      <c r="E163" s="84" t="s">
        <v>285</v>
      </c>
      <c r="F163" s="31">
        <v>36705.660000000003</v>
      </c>
      <c r="G163" s="34">
        <v>36705.660000000003</v>
      </c>
      <c r="H163" s="34">
        <v>36705.660000000003</v>
      </c>
      <c r="I163" s="30">
        <v>36705.660000000003</v>
      </c>
      <c r="J163" s="30">
        <v>0</v>
      </c>
      <c r="K163" s="34">
        <v>0</v>
      </c>
      <c r="L163" s="34">
        <v>0</v>
      </c>
      <c r="M163" s="29">
        <v>0</v>
      </c>
      <c r="N163" s="34">
        <v>0</v>
      </c>
      <c r="O163" s="34">
        <f t="shared" si="19"/>
        <v>0</v>
      </c>
      <c r="P163" s="34">
        <f t="shared" si="19"/>
        <v>0</v>
      </c>
      <c r="Q163" s="34">
        <v>0</v>
      </c>
      <c r="R163" s="28">
        <v>0</v>
      </c>
      <c r="S163" s="28">
        <v>0</v>
      </c>
      <c r="T163" s="28">
        <v>0</v>
      </c>
      <c r="U163" s="85">
        <v>0</v>
      </c>
    </row>
    <row r="164" spans="1:21" ht="14.25" customHeight="1">
      <c r="A164" s="84" t="s">
        <v>286</v>
      </c>
      <c r="B164" s="84" t="s">
        <v>287</v>
      </c>
      <c r="C164" s="84" t="s">
        <v>290</v>
      </c>
      <c r="D164" s="84" t="s">
        <v>503</v>
      </c>
      <c r="E164" s="84" t="s">
        <v>448</v>
      </c>
      <c r="F164" s="31">
        <v>248782.77</v>
      </c>
      <c r="G164" s="34">
        <v>248782.77</v>
      </c>
      <c r="H164" s="34">
        <v>248782.77</v>
      </c>
      <c r="I164" s="30">
        <v>248782.77</v>
      </c>
      <c r="J164" s="30">
        <v>0</v>
      </c>
      <c r="K164" s="34">
        <v>0</v>
      </c>
      <c r="L164" s="34">
        <v>0</v>
      </c>
      <c r="M164" s="29">
        <v>0</v>
      </c>
      <c r="N164" s="34">
        <v>0</v>
      </c>
      <c r="O164" s="34">
        <f t="shared" si="19"/>
        <v>0</v>
      </c>
      <c r="P164" s="34">
        <f t="shared" si="19"/>
        <v>0</v>
      </c>
      <c r="Q164" s="34">
        <v>0</v>
      </c>
      <c r="R164" s="28">
        <v>0</v>
      </c>
      <c r="S164" s="28">
        <v>0</v>
      </c>
      <c r="T164" s="28">
        <v>0</v>
      </c>
      <c r="U164" s="85">
        <v>0</v>
      </c>
    </row>
    <row r="165" spans="1:21" ht="14.25" customHeight="1">
      <c r="A165" s="84" t="s">
        <v>289</v>
      </c>
      <c r="B165" s="84" t="s">
        <v>290</v>
      </c>
      <c r="C165" s="84" t="s">
        <v>277</v>
      </c>
      <c r="D165" s="84" t="s">
        <v>503</v>
      </c>
      <c r="E165" s="84" t="s">
        <v>291</v>
      </c>
      <c r="F165" s="31">
        <v>667008</v>
      </c>
      <c r="G165" s="34">
        <v>667008</v>
      </c>
      <c r="H165" s="34">
        <v>667008</v>
      </c>
      <c r="I165" s="30">
        <v>667008</v>
      </c>
      <c r="J165" s="30">
        <v>0</v>
      </c>
      <c r="K165" s="34">
        <v>0</v>
      </c>
      <c r="L165" s="34">
        <v>0</v>
      </c>
      <c r="M165" s="29">
        <v>0</v>
      </c>
      <c r="N165" s="34">
        <v>0</v>
      </c>
      <c r="O165" s="34">
        <f t="shared" si="19"/>
        <v>0</v>
      </c>
      <c r="P165" s="34">
        <f t="shared" si="19"/>
        <v>0</v>
      </c>
      <c r="Q165" s="34">
        <v>0</v>
      </c>
      <c r="R165" s="28">
        <v>0</v>
      </c>
      <c r="S165" s="28">
        <v>0</v>
      </c>
      <c r="T165" s="28">
        <v>0</v>
      </c>
      <c r="U165" s="85">
        <v>0</v>
      </c>
    </row>
    <row r="166" spans="1:21" ht="14.25" customHeight="1">
      <c r="A166" s="84"/>
      <c r="B166" s="84"/>
      <c r="C166" s="84"/>
      <c r="D166" s="84" t="s">
        <v>504</v>
      </c>
      <c r="E166" s="84" t="s">
        <v>505</v>
      </c>
      <c r="F166" s="31">
        <f t="shared" ref="F166:N166" si="23">SUM(F167:F172)</f>
        <v>3548997.5199999996</v>
      </c>
      <c r="G166" s="34">
        <f t="shared" si="23"/>
        <v>3548997.5199999996</v>
      </c>
      <c r="H166" s="34">
        <f t="shared" si="23"/>
        <v>3548997.5199999996</v>
      </c>
      <c r="I166" s="30">
        <f t="shared" si="23"/>
        <v>3548997.5199999996</v>
      </c>
      <c r="J166" s="30">
        <f t="shared" si="23"/>
        <v>0</v>
      </c>
      <c r="K166" s="34">
        <f t="shared" si="23"/>
        <v>0</v>
      </c>
      <c r="L166" s="34">
        <f t="shared" si="23"/>
        <v>0</v>
      </c>
      <c r="M166" s="29">
        <f t="shared" si="23"/>
        <v>0</v>
      </c>
      <c r="N166" s="34">
        <f t="shared" si="23"/>
        <v>0</v>
      </c>
      <c r="O166" s="34">
        <f t="shared" si="19"/>
        <v>0</v>
      </c>
      <c r="P166" s="34">
        <f t="shared" si="19"/>
        <v>0</v>
      </c>
      <c r="Q166" s="34">
        <f>SUM(Q167:Q172)</f>
        <v>0</v>
      </c>
      <c r="R166" s="28">
        <f>SUM(R167:R172)</f>
        <v>0</v>
      </c>
      <c r="S166" s="28">
        <f>SUM(S167:S172)</f>
        <v>0</v>
      </c>
      <c r="T166" s="28">
        <f>SUM(T167:T172)</f>
        <v>0</v>
      </c>
      <c r="U166" s="85">
        <f>SUM(U167:U172)</f>
        <v>0</v>
      </c>
    </row>
    <row r="167" spans="1:21" ht="14.25" customHeight="1">
      <c r="A167" s="84" t="s">
        <v>435</v>
      </c>
      <c r="B167" s="84" t="s">
        <v>290</v>
      </c>
      <c r="C167" s="84" t="s">
        <v>276</v>
      </c>
      <c r="D167" s="84" t="s">
        <v>506</v>
      </c>
      <c r="E167" s="84" t="s">
        <v>465</v>
      </c>
      <c r="F167" s="31">
        <v>2352324</v>
      </c>
      <c r="G167" s="34">
        <v>2352324</v>
      </c>
      <c r="H167" s="34">
        <v>2352324</v>
      </c>
      <c r="I167" s="30">
        <v>2352324</v>
      </c>
      <c r="J167" s="30">
        <v>0</v>
      </c>
      <c r="K167" s="34">
        <v>0</v>
      </c>
      <c r="L167" s="34">
        <v>0</v>
      </c>
      <c r="M167" s="29">
        <v>0</v>
      </c>
      <c r="N167" s="34">
        <v>0</v>
      </c>
      <c r="O167" s="34">
        <f t="shared" si="19"/>
        <v>0</v>
      </c>
      <c r="P167" s="34">
        <f t="shared" si="19"/>
        <v>0</v>
      </c>
      <c r="Q167" s="34">
        <v>0</v>
      </c>
      <c r="R167" s="28">
        <v>0</v>
      </c>
      <c r="S167" s="28">
        <v>0</v>
      </c>
      <c r="T167" s="28">
        <v>0</v>
      </c>
      <c r="U167" s="85">
        <v>0</v>
      </c>
    </row>
    <row r="168" spans="1:21" ht="14.25" customHeight="1">
      <c r="A168" s="84" t="s">
        <v>282</v>
      </c>
      <c r="B168" s="84" t="s">
        <v>279</v>
      </c>
      <c r="C168" s="84" t="s">
        <v>279</v>
      </c>
      <c r="D168" s="84" t="s">
        <v>506</v>
      </c>
      <c r="E168" s="84" t="s">
        <v>283</v>
      </c>
      <c r="F168" s="31">
        <v>396376.8</v>
      </c>
      <c r="G168" s="34">
        <v>396376.8</v>
      </c>
      <c r="H168" s="34">
        <v>396376.8</v>
      </c>
      <c r="I168" s="30">
        <v>396376.8</v>
      </c>
      <c r="J168" s="30">
        <v>0</v>
      </c>
      <c r="K168" s="34">
        <v>0</v>
      </c>
      <c r="L168" s="34">
        <v>0</v>
      </c>
      <c r="M168" s="29">
        <v>0</v>
      </c>
      <c r="N168" s="34">
        <v>0</v>
      </c>
      <c r="O168" s="34">
        <f t="shared" si="19"/>
        <v>0</v>
      </c>
      <c r="P168" s="34">
        <f t="shared" si="19"/>
        <v>0</v>
      </c>
      <c r="Q168" s="34">
        <v>0</v>
      </c>
      <c r="R168" s="28">
        <v>0</v>
      </c>
      <c r="S168" s="28">
        <v>0</v>
      </c>
      <c r="T168" s="28">
        <v>0</v>
      </c>
      <c r="U168" s="85">
        <v>0</v>
      </c>
    </row>
    <row r="169" spans="1:21" ht="14.25" customHeight="1">
      <c r="A169" s="84" t="s">
        <v>282</v>
      </c>
      <c r="B169" s="84" t="s">
        <v>279</v>
      </c>
      <c r="C169" s="84" t="s">
        <v>278</v>
      </c>
      <c r="D169" s="84" t="s">
        <v>506</v>
      </c>
      <c r="E169" s="84" t="s">
        <v>284</v>
      </c>
      <c r="F169" s="31">
        <v>198188.4</v>
      </c>
      <c r="G169" s="34">
        <v>198188.4</v>
      </c>
      <c r="H169" s="34">
        <v>198188.4</v>
      </c>
      <c r="I169" s="30">
        <v>198188.4</v>
      </c>
      <c r="J169" s="30">
        <v>0</v>
      </c>
      <c r="K169" s="34">
        <v>0</v>
      </c>
      <c r="L169" s="34">
        <v>0</v>
      </c>
      <c r="M169" s="29">
        <v>0</v>
      </c>
      <c r="N169" s="34">
        <v>0</v>
      </c>
      <c r="O169" s="34">
        <f t="shared" si="19"/>
        <v>0</v>
      </c>
      <c r="P169" s="34">
        <f t="shared" si="19"/>
        <v>0</v>
      </c>
      <c r="Q169" s="34">
        <v>0</v>
      </c>
      <c r="R169" s="28">
        <v>0</v>
      </c>
      <c r="S169" s="28">
        <v>0</v>
      </c>
      <c r="T169" s="28">
        <v>0</v>
      </c>
      <c r="U169" s="85">
        <v>0</v>
      </c>
    </row>
    <row r="170" spans="1:21" ht="14.25" customHeight="1">
      <c r="A170" s="84" t="s">
        <v>282</v>
      </c>
      <c r="B170" s="84" t="s">
        <v>281</v>
      </c>
      <c r="C170" s="84" t="s">
        <v>277</v>
      </c>
      <c r="D170" s="84" t="s">
        <v>506</v>
      </c>
      <c r="E170" s="84" t="s">
        <v>285</v>
      </c>
      <c r="F170" s="31">
        <v>23201.54</v>
      </c>
      <c r="G170" s="34">
        <v>23201.54</v>
      </c>
      <c r="H170" s="34">
        <v>23201.54</v>
      </c>
      <c r="I170" s="30">
        <v>23201.54</v>
      </c>
      <c r="J170" s="30">
        <v>0</v>
      </c>
      <c r="K170" s="34">
        <v>0</v>
      </c>
      <c r="L170" s="34">
        <v>0</v>
      </c>
      <c r="M170" s="29">
        <v>0</v>
      </c>
      <c r="N170" s="34">
        <v>0</v>
      </c>
      <c r="O170" s="34">
        <f t="shared" si="19"/>
        <v>0</v>
      </c>
      <c r="P170" s="34">
        <f t="shared" si="19"/>
        <v>0</v>
      </c>
      <c r="Q170" s="34">
        <v>0</v>
      </c>
      <c r="R170" s="28">
        <v>0</v>
      </c>
      <c r="S170" s="28">
        <v>0</v>
      </c>
      <c r="T170" s="28">
        <v>0</v>
      </c>
      <c r="U170" s="85">
        <v>0</v>
      </c>
    </row>
    <row r="171" spans="1:21" ht="14.25" customHeight="1">
      <c r="A171" s="84" t="s">
        <v>286</v>
      </c>
      <c r="B171" s="84" t="s">
        <v>287</v>
      </c>
      <c r="C171" s="84" t="s">
        <v>290</v>
      </c>
      <c r="D171" s="84" t="s">
        <v>506</v>
      </c>
      <c r="E171" s="84" t="s">
        <v>448</v>
      </c>
      <c r="F171" s="31">
        <v>157250.78</v>
      </c>
      <c r="G171" s="34">
        <v>157250.78</v>
      </c>
      <c r="H171" s="34">
        <v>157250.78</v>
      </c>
      <c r="I171" s="30">
        <v>157250.78</v>
      </c>
      <c r="J171" s="30">
        <v>0</v>
      </c>
      <c r="K171" s="34">
        <v>0</v>
      </c>
      <c r="L171" s="34">
        <v>0</v>
      </c>
      <c r="M171" s="29">
        <v>0</v>
      </c>
      <c r="N171" s="34">
        <v>0</v>
      </c>
      <c r="O171" s="34">
        <f t="shared" si="19"/>
        <v>0</v>
      </c>
      <c r="P171" s="34">
        <f t="shared" si="19"/>
        <v>0</v>
      </c>
      <c r="Q171" s="34">
        <v>0</v>
      </c>
      <c r="R171" s="28">
        <v>0</v>
      </c>
      <c r="S171" s="28">
        <v>0</v>
      </c>
      <c r="T171" s="28">
        <v>0</v>
      </c>
      <c r="U171" s="85">
        <v>0</v>
      </c>
    </row>
    <row r="172" spans="1:21" ht="14.25" customHeight="1">
      <c r="A172" s="84" t="s">
        <v>289</v>
      </c>
      <c r="B172" s="84" t="s">
        <v>290</v>
      </c>
      <c r="C172" s="84" t="s">
        <v>277</v>
      </c>
      <c r="D172" s="84" t="s">
        <v>506</v>
      </c>
      <c r="E172" s="84" t="s">
        <v>291</v>
      </c>
      <c r="F172" s="31">
        <v>421656</v>
      </c>
      <c r="G172" s="34">
        <v>421656</v>
      </c>
      <c r="H172" s="34">
        <v>421656</v>
      </c>
      <c r="I172" s="30">
        <v>421656</v>
      </c>
      <c r="J172" s="30">
        <v>0</v>
      </c>
      <c r="K172" s="34">
        <v>0</v>
      </c>
      <c r="L172" s="34">
        <v>0</v>
      </c>
      <c r="M172" s="29">
        <v>0</v>
      </c>
      <c r="N172" s="34">
        <v>0</v>
      </c>
      <c r="O172" s="34">
        <f t="shared" si="19"/>
        <v>0</v>
      </c>
      <c r="P172" s="34">
        <f t="shared" si="19"/>
        <v>0</v>
      </c>
      <c r="Q172" s="34">
        <v>0</v>
      </c>
      <c r="R172" s="28">
        <v>0</v>
      </c>
      <c r="S172" s="28">
        <v>0</v>
      </c>
      <c r="T172" s="28">
        <v>0</v>
      </c>
      <c r="U172" s="85">
        <v>0</v>
      </c>
    </row>
    <row r="173" spans="1:21" ht="14.25" customHeight="1">
      <c r="A173" s="84"/>
      <c r="B173" s="84"/>
      <c r="C173" s="84"/>
      <c r="D173" s="84" t="s">
        <v>507</v>
      </c>
      <c r="E173" s="84" t="s">
        <v>508</v>
      </c>
      <c r="F173" s="31">
        <f t="shared" ref="F173:N173" si="24">SUM(F174:F180)</f>
        <v>4434840.41</v>
      </c>
      <c r="G173" s="34">
        <f t="shared" si="24"/>
        <v>4434840.41</v>
      </c>
      <c r="H173" s="34">
        <f t="shared" si="24"/>
        <v>4434840.41</v>
      </c>
      <c r="I173" s="30">
        <f t="shared" si="24"/>
        <v>4434840.41</v>
      </c>
      <c r="J173" s="30">
        <f t="shared" si="24"/>
        <v>0</v>
      </c>
      <c r="K173" s="34">
        <f t="shared" si="24"/>
        <v>0</v>
      </c>
      <c r="L173" s="34">
        <f t="shared" si="24"/>
        <v>0</v>
      </c>
      <c r="M173" s="29">
        <f t="shared" si="24"/>
        <v>0</v>
      </c>
      <c r="N173" s="34">
        <f t="shared" si="24"/>
        <v>0</v>
      </c>
      <c r="O173" s="34">
        <f t="shared" si="19"/>
        <v>0</v>
      </c>
      <c r="P173" s="34">
        <f t="shared" si="19"/>
        <v>0</v>
      </c>
      <c r="Q173" s="34">
        <f>SUM(Q174:Q180)</f>
        <v>0</v>
      </c>
      <c r="R173" s="28">
        <f>SUM(R174:R180)</f>
        <v>0</v>
      </c>
      <c r="S173" s="28">
        <f>SUM(S174:S180)</f>
        <v>0</v>
      </c>
      <c r="T173" s="28">
        <f>SUM(T174:T180)</f>
        <v>0</v>
      </c>
      <c r="U173" s="85">
        <f>SUM(U174:U180)</f>
        <v>0</v>
      </c>
    </row>
    <row r="174" spans="1:21" ht="14.25" customHeight="1">
      <c r="A174" s="84" t="s">
        <v>435</v>
      </c>
      <c r="B174" s="84" t="s">
        <v>290</v>
      </c>
      <c r="C174" s="84" t="s">
        <v>290</v>
      </c>
      <c r="D174" s="84" t="s">
        <v>509</v>
      </c>
      <c r="E174" s="84" t="s">
        <v>440</v>
      </c>
      <c r="F174" s="31">
        <v>2911032</v>
      </c>
      <c r="G174" s="34">
        <v>2911032</v>
      </c>
      <c r="H174" s="34">
        <v>2911032</v>
      </c>
      <c r="I174" s="30">
        <v>2911032</v>
      </c>
      <c r="J174" s="30">
        <v>0</v>
      </c>
      <c r="K174" s="34">
        <v>0</v>
      </c>
      <c r="L174" s="34">
        <v>0</v>
      </c>
      <c r="M174" s="29">
        <v>0</v>
      </c>
      <c r="N174" s="34">
        <v>0</v>
      </c>
      <c r="O174" s="34">
        <f t="shared" si="19"/>
        <v>0</v>
      </c>
      <c r="P174" s="34">
        <f t="shared" si="19"/>
        <v>0</v>
      </c>
      <c r="Q174" s="34">
        <v>0</v>
      </c>
      <c r="R174" s="28">
        <v>0</v>
      </c>
      <c r="S174" s="28">
        <v>0</v>
      </c>
      <c r="T174" s="28">
        <v>0</v>
      </c>
      <c r="U174" s="85">
        <v>0</v>
      </c>
    </row>
    <row r="175" spans="1:21" ht="14.25" customHeight="1">
      <c r="A175" s="84" t="s">
        <v>282</v>
      </c>
      <c r="B175" s="84" t="s">
        <v>279</v>
      </c>
      <c r="C175" s="84" t="s">
        <v>279</v>
      </c>
      <c r="D175" s="84" t="s">
        <v>509</v>
      </c>
      <c r="E175" s="84" t="s">
        <v>283</v>
      </c>
      <c r="F175" s="31">
        <v>496254.56</v>
      </c>
      <c r="G175" s="34">
        <v>496254.56</v>
      </c>
      <c r="H175" s="34">
        <v>496254.56</v>
      </c>
      <c r="I175" s="30">
        <v>496254.56</v>
      </c>
      <c r="J175" s="30">
        <v>0</v>
      </c>
      <c r="K175" s="34">
        <v>0</v>
      </c>
      <c r="L175" s="34">
        <v>0</v>
      </c>
      <c r="M175" s="29">
        <v>0</v>
      </c>
      <c r="N175" s="34">
        <v>0</v>
      </c>
      <c r="O175" s="34">
        <f t="shared" si="19"/>
        <v>0</v>
      </c>
      <c r="P175" s="34">
        <f t="shared" si="19"/>
        <v>0</v>
      </c>
      <c r="Q175" s="34">
        <v>0</v>
      </c>
      <c r="R175" s="28">
        <v>0</v>
      </c>
      <c r="S175" s="28">
        <v>0</v>
      </c>
      <c r="T175" s="28">
        <v>0</v>
      </c>
      <c r="U175" s="85">
        <v>0</v>
      </c>
    </row>
    <row r="176" spans="1:21" ht="14.25" customHeight="1">
      <c r="A176" s="84" t="s">
        <v>282</v>
      </c>
      <c r="B176" s="84" t="s">
        <v>279</v>
      </c>
      <c r="C176" s="84" t="s">
        <v>278</v>
      </c>
      <c r="D176" s="84" t="s">
        <v>509</v>
      </c>
      <c r="E176" s="84" t="s">
        <v>284</v>
      </c>
      <c r="F176" s="31">
        <v>248127.28</v>
      </c>
      <c r="G176" s="34">
        <v>248127.28</v>
      </c>
      <c r="H176" s="34">
        <v>248127.28</v>
      </c>
      <c r="I176" s="30">
        <v>248127.28</v>
      </c>
      <c r="J176" s="30">
        <v>0</v>
      </c>
      <c r="K176" s="34">
        <v>0</v>
      </c>
      <c r="L176" s="34">
        <v>0</v>
      </c>
      <c r="M176" s="29">
        <v>0</v>
      </c>
      <c r="N176" s="34">
        <v>0</v>
      </c>
      <c r="O176" s="34">
        <f t="shared" si="19"/>
        <v>0</v>
      </c>
      <c r="P176" s="34">
        <f t="shared" si="19"/>
        <v>0</v>
      </c>
      <c r="Q176" s="34">
        <v>0</v>
      </c>
      <c r="R176" s="28">
        <v>0</v>
      </c>
      <c r="S176" s="28">
        <v>0</v>
      </c>
      <c r="T176" s="28">
        <v>0</v>
      </c>
      <c r="U176" s="85">
        <v>0</v>
      </c>
    </row>
    <row r="177" spans="1:21" ht="14.25" customHeight="1">
      <c r="A177" s="84" t="s">
        <v>282</v>
      </c>
      <c r="B177" s="84" t="s">
        <v>452</v>
      </c>
      <c r="C177" s="84" t="s">
        <v>281</v>
      </c>
      <c r="D177" s="84" t="s">
        <v>509</v>
      </c>
      <c r="E177" s="84" t="s">
        <v>455</v>
      </c>
      <c r="F177" s="31">
        <v>23364</v>
      </c>
      <c r="G177" s="34">
        <v>23364</v>
      </c>
      <c r="H177" s="34">
        <v>23364</v>
      </c>
      <c r="I177" s="30">
        <v>23364</v>
      </c>
      <c r="J177" s="30">
        <v>0</v>
      </c>
      <c r="K177" s="34">
        <v>0</v>
      </c>
      <c r="L177" s="34">
        <v>0</v>
      </c>
      <c r="M177" s="29">
        <v>0</v>
      </c>
      <c r="N177" s="34">
        <v>0</v>
      </c>
      <c r="O177" s="34">
        <f t="shared" si="19"/>
        <v>0</v>
      </c>
      <c r="P177" s="34">
        <f t="shared" si="19"/>
        <v>0</v>
      </c>
      <c r="Q177" s="34">
        <v>0</v>
      </c>
      <c r="R177" s="28">
        <v>0</v>
      </c>
      <c r="S177" s="28">
        <v>0</v>
      </c>
      <c r="T177" s="28">
        <v>0</v>
      </c>
      <c r="U177" s="85">
        <v>0</v>
      </c>
    </row>
    <row r="178" spans="1:21" ht="14.25" customHeight="1">
      <c r="A178" s="84" t="s">
        <v>282</v>
      </c>
      <c r="B178" s="84" t="s">
        <v>281</v>
      </c>
      <c r="C178" s="84" t="s">
        <v>277</v>
      </c>
      <c r="D178" s="84" t="s">
        <v>509</v>
      </c>
      <c r="E178" s="84" t="s">
        <v>285</v>
      </c>
      <c r="F178" s="31">
        <v>29002.959999999999</v>
      </c>
      <c r="G178" s="34">
        <v>29002.959999999999</v>
      </c>
      <c r="H178" s="34">
        <v>29002.959999999999</v>
      </c>
      <c r="I178" s="30">
        <v>29002.959999999999</v>
      </c>
      <c r="J178" s="30">
        <v>0</v>
      </c>
      <c r="K178" s="34">
        <v>0</v>
      </c>
      <c r="L178" s="34">
        <v>0</v>
      </c>
      <c r="M178" s="29">
        <v>0</v>
      </c>
      <c r="N178" s="34">
        <v>0</v>
      </c>
      <c r="O178" s="34">
        <f t="shared" si="19"/>
        <v>0</v>
      </c>
      <c r="P178" s="34">
        <f t="shared" si="19"/>
        <v>0</v>
      </c>
      <c r="Q178" s="34">
        <v>0</v>
      </c>
      <c r="R178" s="28">
        <v>0</v>
      </c>
      <c r="S178" s="28">
        <v>0</v>
      </c>
      <c r="T178" s="28">
        <v>0</v>
      </c>
      <c r="U178" s="85">
        <v>0</v>
      </c>
    </row>
    <row r="179" spans="1:21" ht="14.25" customHeight="1">
      <c r="A179" s="84" t="s">
        <v>286</v>
      </c>
      <c r="B179" s="84" t="s">
        <v>287</v>
      </c>
      <c r="C179" s="84" t="s">
        <v>290</v>
      </c>
      <c r="D179" s="84" t="s">
        <v>509</v>
      </c>
      <c r="E179" s="84" t="s">
        <v>448</v>
      </c>
      <c r="F179" s="31">
        <v>196575.61</v>
      </c>
      <c r="G179" s="34">
        <v>196575.61</v>
      </c>
      <c r="H179" s="34">
        <v>196575.61</v>
      </c>
      <c r="I179" s="30">
        <v>196575.61</v>
      </c>
      <c r="J179" s="30">
        <v>0</v>
      </c>
      <c r="K179" s="34">
        <v>0</v>
      </c>
      <c r="L179" s="34">
        <v>0</v>
      </c>
      <c r="M179" s="29">
        <v>0</v>
      </c>
      <c r="N179" s="34">
        <v>0</v>
      </c>
      <c r="O179" s="34">
        <f t="shared" si="19"/>
        <v>0</v>
      </c>
      <c r="P179" s="34">
        <f t="shared" si="19"/>
        <v>0</v>
      </c>
      <c r="Q179" s="34">
        <v>0</v>
      </c>
      <c r="R179" s="28">
        <v>0</v>
      </c>
      <c r="S179" s="28">
        <v>0</v>
      </c>
      <c r="T179" s="28">
        <v>0</v>
      </c>
      <c r="U179" s="85">
        <v>0</v>
      </c>
    </row>
    <row r="180" spans="1:21" ht="14.25" customHeight="1">
      <c r="A180" s="84" t="s">
        <v>289</v>
      </c>
      <c r="B180" s="84" t="s">
        <v>290</v>
      </c>
      <c r="C180" s="84" t="s">
        <v>277</v>
      </c>
      <c r="D180" s="84" t="s">
        <v>509</v>
      </c>
      <c r="E180" s="84" t="s">
        <v>291</v>
      </c>
      <c r="F180" s="31">
        <v>530484</v>
      </c>
      <c r="G180" s="34">
        <v>530484</v>
      </c>
      <c r="H180" s="34">
        <v>530484</v>
      </c>
      <c r="I180" s="30">
        <v>530484</v>
      </c>
      <c r="J180" s="30">
        <v>0</v>
      </c>
      <c r="K180" s="34">
        <v>0</v>
      </c>
      <c r="L180" s="34">
        <v>0</v>
      </c>
      <c r="M180" s="29">
        <v>0</v>
      </c>
      <c r="N180" s="34">
        <v>0</v>
      </c>
      <c r="O180" s="34">
        <f t="shared" si="19"/>
        <v>0</v>
      </c>
      <c r="P180" s="34">
        <f t="shared" si="19"/>
        <v>0</v>
      </c>
      <c r="Q180" s="34">
        <v>0</v>
      </c>
      <c r="R180" s="28">
        <v>0</v>
      </c>
      <c r="S180" s="28">
        <v>0</v>
      </c>
      <c r="T180" s="28">
        <v>0</v>
      </c>
      <c r="U180" s="85">
        <v>0</v>
      </c>
    </row>
    <row r="181" spans="1:21" ht="14.25" customHeight="1">
      <c r="A181" s="84"/>
      <c r="B181" s="84"/>
      <c r="C181" s="84"/>
      <c r="D181" s="84" t="s">
        <v>510</v>
      </c>
      <c r="E181" s="84" t="s">
        <v>511</v>
      </c>
      <c r="F181" s="31">
        <f t="shared" ref="F181:N181" si="25">SUM(F182:F189)</f>
        <v>6481941.580000001</v>
      </c>
      <c r="G181" s="34">
        <f t="shared" si="25"/>
        <v>6481941.580000001</v>
      </c>
      <c r="H181" s="34">
        <f t="shared" si="25"/>
        <v>6343941.580000001</v>
      </c>
      <c r="I181" s="30">
        <f t="shared" si="25"/>
        <v>6343941.580000001</v>
      </c>
      <c r="J181" s="30">
        <f t="shared" si="25"/>
        <v>0</v>
      </c>
      <c r="K181" s="34">
        <f t="shared" si="25"/>
        <v>0</v>
      </c>
      <c r="L181" s="34">
        <f t="shared" si="25"/>
        <v>0</v>
      </c>
      <c r="M181" s="29">
        <f t="shared" si="25"/>
        <v>0</v>
      </c>
      <c r="N181" s="34">
        <f t="shared" si="25"/>
        <v>0</v>
      </c>
      <c r="O181" s="34">
        <f t="shared" si="19"/>
        <v>0</v>
      </c>
      <c r="P181" s="34">
        <f t="shared" si="19"/>
        <v>0</v>
      </c>
      <c r="Q181" s="34">
        <f>SUM(Q182:Q189)</f>
        <v>0</v>
      </c>
      <c r="R181" s="28">
        <f>SUM(R182:R189)</f>
        <v>138000</v>
      </c>
      <c r="S181" s="28">
        <f>SUM(S182:S189)</f>
        <v>0</v>
      </c>
      <c r="T181" s="28">
        <f>SUM(T182:T189)</f>
        <v>0</v>
      </c>
      <c r="U181" s="85">
        <f>SUM(U182:U189)</f>
        <v>0</v>
      </c>
    </row>
    <row r="182" spans="1:21" ht="14.25" customHeight="1">
      <c r="A182" s="84" t="s">
        <v>435</v>
      </c>
      <c r="B182" s="84" t="s">
        <v>290</v>
      </c>
      <c r="C182" s="84" t="s">
        <v>277</v>
      </c>
      <c r="D182" s="84" t="s">
        <v>512</v>
      </c>
      <c r="E182" s="84" t="s">
        <v>439</v>
      </c>
      <c r="F182" s="31">
        <v>138000</v>
      </c>
      <c r="G182" s="34">
        <v>138000</v>
      </c>
      <c r="H182" s="34">
        <v>0</v>
      </c>
      <c r="I182" s="30">
        <v>0</v>
      </c>
      <c r="J182" s="30">
        <v>0</v>
      </c>
      <c r="K182" s="34">
        <v>0</v>
      </c>
      <c r="L182" s="34">
        <v>0</v>
      </c>
      <c r="M182" s="29">
        <v>0</v>
      </c>
      <c r="N182" s="34">
        <v>0</v>
      </c>
      <c r="O182" s="34">
        <f t="shared" si="19"/>
        <v>0</v>
      </c>
      <c r="P182" s="34">
        <f t="shared" si="19"/>
        <v>0</v>
      </c>
      <c r="Q182" s="34">
        <v>0</v>
      </c>
      <c r="R182" s="28">
        <v>138000</v>
      </c>
      <c r="S182" s="28">
        <v>0</v>
      </c>
      <c r="T182" s="28">
        <v>0</v>
      </c>
      <c r="U182" s="85">
        <v>0</v>
      </c>
    </row>
    <row r="183" spans="1:21" ht="14.25" customHeight="1">
      <c r="A183" s="84" t="s">
        <v>435</v>
      </c>
      <c r="B183" s="84" t="s">
        <v>290</v>
      </c>
      <c r="C183" s="84" t="s">
        <v>290</v>
      </c>
      <c r="D183" s="84" t="s">
        <v>512</v>
      </c>
      <c r="E183" s="84" t="s">
        <v>440</v>
      </c>
      <c r="F183" s="31">
        <v>4185328.68</v>
      </c>
      <c r="G183" s="34">
        <v>4185328.68</v>
      </c>
      <c r="H183" s="34">
        <v>4185328.68</v>
      </c>
      <c r="I183" s="30">
        <v>4185328.68</v>
      </c>
      <c r="J183" s="30">
        <v>0</v>
      </c>
      <c r="K183" s="34">
        <v>0</v>
      </c>
      <c r="L183" s="34">
        <v>0</v>
      </c>
      <c r="M183" s="29">
        <v>0</v>
      </c>
      <c r="N183" s="34">
        <v>0</v>
      </c>
      <c r="O183" s="34">
        <f t="shared" si="19"/>
        <v>0</v>
      </c>
      <c r="P183" s="34">
        <f t="shared" si="19"/>
        <v>0</v>
      </c>
      <c r="Q183" s="34">
        <v>0</v>
      </c>
      <c r="R183" s="28">
        <v>0</v>
      </c>
      <c r="S183" s="28">
        <v>0</v>
      </c>
      <c r="T183" s="28">
        <v>0</v>
      </c>
      <c r="U183" s="85">
        <v>0</v>
      </c>
    </row>
    <row r="184" spans="1:21" ht="14.25" customHeight="1">
      <c r="A184" s="84" t="s">
        <v>282</v>
      </c>
      <c r="B184" s="84" t="s">
        <v>279</v>
      </c>
      <c r="C184" s="84" t="s">
        <v>279</v>
      </c>
      <c r="D184" s="84" t="s">
        <v>512</v>
      </c>
      <c r="E184" s="84" t="s">
        <v>283</v>
      </c>
      <c r="F184" s="31">
        <v>671962.56</v>
      </c>
      <c r="G184" s="34">
        <v>671962.56</v>
      </c>
      <c r="H184" s="34">
        <v>671962.56</v>
      </c>
      <c r="I184" s="30">
        <v>671962.56</v>
      </c>
      <c r="J184" s="30">
        <v>0</v>
      </c>
      <c r="K184" s="34">
        <v>0</v>
      </c>
      <c r="L184" s="34">
        <v>0</v>
      </c>
      <c r="M184" s="29">
        <v>0</v>
      </c>
      <c r="N184" s="34">
        <v>0</v>
      </c>
      <c r="O184" s="34">
        <f t="shared" si="19"/>
        <v>0</v>
      </c>
      <c r="P184" s="34">
        <f t="shared" si="19"/>
        <v>0</v>
      </c>
      <c r="Q184" s="34">
        <v>0</v>
      </c>
      <c r="R184" s="28">
        <v>0</v>
      </c>
      <c r="S184" s="28">
        <v>0</v>
      </c>
      <c r="T184" s="28">
        <v>0</v>
      </c>
      <c r="U184" s="85">
        <v>0</v>
      </c>
    </row>
    <row r="185" spans="1:21" ht="14.25" customHeight="1">
      <c r="A185" s="84" t="s">
        <v>282</v>
      </c>
      <c r="B185" s="84" t="s">
        <v>279</v>
      </c>
      <c r="C185" s="84" t="s">
        <v>278</v>
      </c>
      <c r="D185" s="84" t="s">
        <v>512</v>
      </c>
      <c r="E185" s="84" t="s">
        <v>284</v>
      </c>
      <c r="F185" s="31">
        <v>335981.28</v>
      </c>
      <c r="G185" s="34">
        <v>335981.28</v>
      </c>
      <c r="H185" s="34">
        <v>335981.28</v>
      </c>
      <c r="I185" s="30">
        <v>335981.28</v>
      </c>
      <c r="J185" s="30">
        <v>0</v>
      </c>
      <c r="K185" s="34">
        <v>0</v>
      </c>
      <c r="L185" s="34">
        <v>0</v>
      </c>
      <c r="M185" s="29">
        <v>0</v>
      </c>
      <c r="N185" s="34">
        <v>0</v>
      </c>
      <c r="O185" s="34">
        <f t="shared" si="19"/>
        <v>0</v>
      </c>
      <c r="P185" s="34">
        <f t="shared" si="19"/>
        <v>0</v>
      </c>
      <c r="Q185" s="34">
        <v>0</v>
      </c>
      <c r="R185" s="28">
        <v>0</v>
      </c>
      <c r="S185" s="28">
        <v>0</v>
      </c>
      <c r="T185" s="28">
        <v>0</v>
      </c>
      <c r="U185" s="85">
        <v>0</v>
      </c>
    </row>
    <row r="186" spans="1:21" ht="14.25" customHeight="1">
      <c r="A186" s="84" t="s">
        <v>282</v>
      </c>
      <c r="B186" s="84" t="s">
        <v>452</v>
      </c>
      <c r="C186" s="84" t="s">
        <v>281</v>
      </c>
      <c r="D186" s="84" t="s">
        <v>512</v>
      </c>
      <c r="E186" s="84" t="s">
        <v>455</v>
      </c>
      <c r="F186" s="31">
        <v>72852</v>
      </c>
      <c r="G186" s="34">
        <v>72852</v>
      </c>
      <c r="H186" s="34">
        <v>72852</v>
      </c>
      <c r="I186" s="30">
        <v>72852</v>
      </c>
      <c r="J186" s="30">
        <v>0</v>
      </c>
      <c r="K186" s="34">
        <v>0</v>
      </c>
      <c r="L186" s="34">
        <v>0</v>
      </c>
      <c r="M186" s="29">
        <v>0</v>
      </c>
      <c r="N186" s="34">
        <v>0</v>
      </c>
      <c r="O186" s="34">
        <f t="shared" si="19"/>
        <v>0</v>
      </c>
      <c r="P186" s="34">
        <f t="shared" si="19"/>
        <v>0</v>
      </c>
      <c r="Q186" s="34">
        <v>0</v>
      </c>
      <c r="R186" s="28">
        <v>0</v>
      </c>
      <c r="S186" s="28">
        <v>0</v>
      </c>
      <c r="T186" s="28">
        <v>0</v>
      </c>
      <c r="U186" s="85">
        <v>0</v>
      </c>
    </row>
    <row r="187" spans="1:21" ht="14.25" customHeight="1">
      <c r="A187" s="84" t="s">
        <v>282</v>
      </c>
      <c r="B187" s="84" t="s">
        <v>281</v>
      </c>
      <c r="C187" s="84" t="s">
        <v>277</v>
      </c>
      <c r="D187" s="84" t="s">
        <v>512</v>
      </c>
      <c r="E187" s="84" t="s">
        <v>285</v>
      </c>
      <c r="F187" s="31">
        <v>41500.11</v>
      </c>
      <c r="G187" s="34">
        <v>41500.11</v>
      </c>
      <c r="H187" s="34">
        <v>41500.11</v>
      </c>
      <c r="I187" s="30">
        <v>41500.11</v>
      </c>
      <c r="J187" s="30">
        <v>0</v>
      </c>
      <c r="K187" s="34">
        <v>0</v>
      </c>
      <c r="L187" s="34">
        <v>0</v>
      </c>
      <c r="M187" s="29">
        <v>0</v>
      </c>
      <c r="N187" s="34">
        <v>0</v>
      </c>
      <c r="O187" s="34">
        <f t="shared" si="19"/>
        <v>0</v>
      </c>
      <c r="P187" s="34">
        <f t="shared" si="19"/>
        <v>0</v>
      </c>
      <c r="Q187" s="34">
        <v>0</v>
      </c>
      <c r="R187" s="28">
        <v>0</v>
      </c>
      <c r="S187" s="28">
        <v>0</v>
      </c>
      <c r="T187" s="28">
        <v>0</v>
      </c>
      <c r="U187" s="85">
        <v>0</v>
      </c>
    </row>
    <row r="188" spans="1:21" ht="14.25" customHeight="1">
      <c r="A188" s="84" t="s">
        <v>286</v>
      </c>
      <c r="B188" s="84" t="s">
        <v>287</v>
      </c>
      <c r="C188" s="84" t="s">
        <v>290</v>
      </c>
      <c r="D188" s="84" t="s">
        <v>512</v>
      </c>
      <c r="E188" s="84" t="s">
        <v>448</v>
      </c>
      <c r="F188" s="31">
        <v>281780.95</v>
      </c>
      <c r="G188" s="34">
        <v>281780.95</v>
      </c>
      <c r="H188" s="34">
        <v>281780.95</v>
      </c>
      <c r="I188" s="30">
        <v>281780.95</v>
      </c>
      <c r="J188" s="30">
        <v>0</v>
      </c>
      <c r="K188" s="34">
        <v>0</v>
      </c>
      <c r="L188" s="34">
        <v>0</v>
      </c>
      <c r="M188" s="29">
        <v>0</v>
      </c>
      <c r="N188" s="34">
        <v>0</v>
      </c>
      <c r="O188" s="34">
        <f t="shared" si="19"/>
        <v>0</v>
      </c>
      <c r="P188" s="34">
        <f t="shared" si="19"/>
        <v>0</v>
      </c>
      <c r="Q188" s="34">
        <v>0</v>
      </c>
      <c r="R188" s="28">
        <v>0</v>
      </c>
      <c r="S188" s="28">
        <v>0</v>
      </c>
      <c r="T188" s="28">
        <v>0</v>
      </c>
      <c r="U188" s="85">
        <v>0</v>
      </c>
    </row>
    <row r="189" spans="1:21" ht="14.25" customHeight="1">
      <c r="A189" s="84" t="s">
        <v>289</v>
      </c>
      <c r="B189" s="84" t="s">
        <v>290</v>
      </c>
      <c r="C189" s="84" t="s">
        <v>277</v>
      </c>
      <c r="D189" s="84" t="s">
        <v>512</v>
      </c>
      <c r="E189" s="84" t="s">
        <v>291</v>
      </c>
      <c r="F189" s="31">
        <v>754536</v>
      </c>
      <c r="G189" s="34">
        <v>754536</v>
      </c>
      <c r="H189" s="34">
        <v>754536</v>
      </c>
      <c r="I189" s="30">
        <v>754536</v>
      </c>
      <c r="J189" s="30">
        <v>0</v>
      </c>
      <c r="K189" s="34">
        <v>0</v>
      </c>
      <c r="L189" s="34">
        <v>0</v>
      </c>
      <c r="M189" s="29">
        <v>0</v>
      </c>
      <c r="N189" s="34">
        <v>0</v>
      </c>
      <c r="O189" s="34">
        <f t="shared" si="19"/>
        <v>0</v>
      </c>
      <c r="P189" s="34">
        <f t="shared" si="19"/>
        <v>0</v>
      </c>
      <c r="Q189" s="34">
        <v>0</v>
      </c>
      <c r="R189" s="28">
        <v>0</v>
      </c>
      <c r="S189" s="28">
        <v>0</v>
      </c>
      <c r="T189" s="28">
        <v>0</v>
      </c>
      <c r="U189" s="85">
        <v>0</v>
      </c>
    </row>
    <row r="190" spans="1:21" ht="14.25" customHeight="1">
      <c r="A190" s="84"/>
      <c r="B190" s="84"/>
      <c r="C190" s="84"/>
      <c r="D190" s="84" t="s">
        <v>513</v>
      </c>
      <c r="E190" s="84" t="s">
        <v>514</v>
      </c>
      <c r="F190" s="31">
        <f t="shared" ref="F190:N190" si="26">SUM(F191:F197)</f>
        <v>6704107.6399999987</v>
      </c>
      <c r="G190" s="34">
        <f t="shared" si="26"/>
        <v>6704107.6399999987</v>
      </c>
      <c r="H190" s="34">
        <f t="shared" si="26"/>
        <v>6704107.6399999987</v>
      </c>
      <c r="I190" s="30">
        <f t="shared" si="26"/>
        <v>6704107.6399999987</v>
      </c>
      <c r="J190" s="30">
        <f t="shared" si="26"/>
        <v>0</v>
      </c>
      <c r="K190" s="34">
        <f t="shared" si="26"/>
        <v>0</v>
      </c>
      <c r="L190" s="34">
        <f t="shared" si="26"/>
        <v>0</v>
      </c>
      <c r="M190" s="29">
        <f t="shared" si="26"/>
        <v>0</v>
      </c>
      <c r="N190" s="34">
        <f t="shared" si="26"/>
        <v>0</v>
      </c>
      <c r="O190" s="34">
        <f t="shared" si="19"/>
        <v>0</v>
      </c>
      <c r="P190" s="34">
        <f t="shared" si="19"/>
        <v>0</v>
      </c>
      <c r="Q190" s="34">
        <f>SUM(Q191:Q197)</f>
        <v>0</v>
      </c>
      <c r="R190" s="28">
        <f>SUM(R191:R197)</f>
        <v>0</v>
      </c>
      <c r="S190" s="28">
        <f>SUM(S191:S197)</f>
        <v>0</v>
      </c>
      <c r="T190" s="28">
        <f>SUM(T191:T197)</f>
        <v>0</v>
      </c>
      <c r="U190" s="85">
        <f>SUM(U191:U197)</f>
        <v>0</v>
      </c>
    </row>
    <row r="191" spans="1:21" ht="14.25" customHeight="1">
      <c r="A191" s="84" t="s">
        <v>435</v>
      </c>
      <c r="B191" s="84" t="s">
        <v>290</v>
      </c>
      <c r="C191" s="84" t="s">
        <v>276</v>
      </c>
      <c r="D191" s="84" t="s">
        <v>515</v>
      </c>
      <c r="E191" s="84" t="s">
        <v>465</v>
      </c>
      <c r="F191" s="31">
        <v>4452492</v>
      </c>
      <c r="G191" s="34">
        <v>4452492</v>
      </c>
      <c r="H191" s="34">
        <v>4452492</v>
      </c>
      <c r="I191" s="30">
        <v>4452492</v>
      </c>
      <c r="J191" s="30">
        <v>0</v>
      </c>
      <c r="K191" s="34">
        <v>0</v>
      </c>
      <c r="L191" s="34">
        <v>0</v>
      </c>
      <c r="M191" s="29">
        <v>0</v>
      </c>
      <c r="N191" s="34">
        <v>0</v>
      </c>
      <c r="O191" s="34">
        <f t="shared" si="19"/>
        <v>0</v>
      </c>
      <c r="P191" s="34">
        <f t="shared" si="19"/>
        <v>0</v>
      </c>
      <c r="Q191" s="34">
        <v>0</v>
      </c>
      <c r="R191" s="28">
        <v>0</v>
      </c>
      <c r="S191" s="28">
        <v>0</v>
      </c>
      <c r="T191" s="28">
        <v>0</v>
      </c>
      <c r="U191" s="85">
        <v>0</v>
      </c>
    </row>
    <row r="192" spans="1:21" ht="14.25" customHeight="1">
      <c r="A192" s="84" t="s">
        <v>282</v>
      </c>
      <c r="B192" s="84" t="s">
        <v>279</v>
      </c>
      <c r="C192" s="84" t="s">
        <v>279</v>
      </c>
      <c r="D192" s="84" t="s">
        <v>515</v>
      </c>
      <c r="E192" s="84" t="s">
        <v>283</v>
      </c>
      <c r="F192" s="31">
        <v>715375.2</v>
      </c>
      <c r="G192" s="34">
        <v>715375.2</v>
      </c>
      <c r="H192" s="34">
        <v>715375.2</v>
      </c>
      <c r="I192" s="30">
        <v>715375.2</v>
      </c>
      <c r="J192" s="30">
        <v>0</v>
      </c>
      <c r="K192" s="34">
        <v>0</v>
      </c>
      <c r="L192" s="34">
        <v>0</v>
      </c>
      <c r="M192" s="29">
        <v>0</v>
      </c>
      <c r="N192" s="34">
        <v>0</v>
      </c>
      <c r="O192" s="34">
        <f t="shared" si="19"/>
        <v>0</v>
      </c>
      <c r="P192" s="34">
        <f t="shared" si="19"/>
        <v>0</v>
      </c>
      <c r="Q192" s="34">
        <v>0</v>
      </c>
      <c r="R192" s="28">
        <v>0</v>
      </c>
      <c r="S192" s="28">
        <v>0</v>
      </c>
      <c r="T192" s="28">
        <v>0</v>
      </c>
      <c r="U192" s="85">
        <v>0</v>
      </c>
    </row>
    <row r="193" spans="1:21" ht="14.25" customHeight="1">
      <c r="A193" s="84" t="s">
        <v>282</v>
      </c>
      <c r="B193" s="84" t="s">
        <v>279</v>
      </c>
      <c r="C193" s="84" t="s">
        <v>278</v>
      </c>
      <c r="D193" s="84" t="s">
        <v>515</v>
      </c>
      <c r="E193" s="84" t="s">
        <v>284</v>
      </c>
      <c r="F193" s="31">
        <v>357687.6</v>
      </c>
      <c r="G193" s="34">
        <v>357687.6</v>
      </c>
      <c r="H193" s="34">
        <v>357687.6</v>
      </c>
      <c r="I193" s="30">
        <v>357687.6</v>
      </c>
      <c r="J193" s="30">
        <v>0</v>
      </c>
      <c r="K193" s="34">
        <v>0</v>
      </c>
      <c r="L193" s="34">
        <v>0</v>
      </c>
      <c r="M193" s="29">
        <v>0</v>
      </c>
      <c r="N193" s="34">
        <v>0</v>
      </c>
      <c r="O193" s="34">
        <f t="shared" si="19"/>
        <v>0</v>
      </c>
      <c r="P193" s="34">
        <f t="shared" si="19"/>
        <v>0</v>
      </c>
      <c r="Q193" s="34">
        <v>0</v>
      </c>
      <c r="R193" s="28">
        <v>0</v>
      </c>
      <c r="S193" s="28">
        <v>0</v>
      </c>
      <c r="T193" s="28">
        <v>0</v>
      </c>
      <c r="U193" s="85">
        <v>0</v>
      </c>
    </row>
    <row r="194" spans="1:21" ht="14.25" customHeight="1">
      <c r="A194" s="84" t="s">
        <v>282</v>
      </c>
      <c r="B194" s="84" t="s">
        <v>452</v>
      </c>
      <c r="C194" s="84" t="s">
        <v>281</v>
      </c>
      <c r="D194" s="84" t="s">
        <v>515</v>
      </c>
      <c r="E194" s="84" t="s">
        <v>455</v>
      </c>
      <c r="F194" s="31">
        <v>21169.8</v>
      </c>
      <c r="G194" s="34">
        <v>21169.8</v>
      </c>
      <c r="H194" s="34">
        <v>21169.8</v>
      </c>
      <c r="I194" s="30">
        <v>21169.8</v>
      </c>
      <c r="J194" s="30">
        <v>0</v>
      </c>
      <c r="K194" s="34">
        <v>0</v>
      </c>
      <c r="L194" s="34">
        <v>0</v>
      </c>
      <c r="M194" s="29">
        <v>0</v>
      </c>
      <c r="N194" s="34">
        <v>0</v>
      </c>
      <c r="O194" s="34">
        <f t="shared" si="19"/>
        <v>0</v>
      </c>
      <c r="P194" s="34">
        <f t="shared" si="19"/>
        <v>0</v>
      </c>
      <c r="Q194" s="34">
        <v>0</v>
      </c>
      <c r="R194" s="28">
        <v>0</v>
      </c>
      <c r="S194" s="28">
        <v>0</v>
      </c>
      <c r="T194" s="28">
        <v>0</v>
      </c>
      <c r="U194" s="85">
        <v>0</v>
      </c>
    </row>
    <row r="195" spans="1:21" ht="14.25" customHeight="1">
      <c r="A195" s="84" t="s">
        <v>282</v>
      </c>
      <c r="B195" s="84" t="s">
        <v>281</v>
      </c>
      <c r="C195" s="84" t="s">
        <v>277</v>
      </c>
      <c r="D195" s="84" t="s">
        <v>515</v>
      </c>
      <c r="E195" s="84" t="s">
        <v>285</v>
      </c>
      <c r="F195" s="31">
        <v>44231.519999999997</v>
      </c>
      <c r="G195" s="34">
        <v>44231.519999999997</v>
      </c>
      <c r="H195" s="34">
        <v>44231.519999999997</v>
      </c>
      <c r="I195" s="30">
        <v>44231.519999999997</v>
      </c>
      <c r="J195" s="30">
        <v>0</v>
      </c>
      <c r="K195" s="34">
        <v>0</v>
      </c>
      <c r="L195" s="34">
        <v>0</v>
      </c>
      <c r="M195" s="29">
        <v>0</v>
      </c>
      <c r="N195" s="34">
        <v>0</v>
      </c>
      <c r="O195" s="34">
        <f t="shared" si="19"/>
        <v>0</v>
      </c>
      <c r="P195" s="34">
        <f t="shared" si="19"/>
        <v>0</v>
      </c>
      <c r="Q195" s="34">
        <v>0</v>
      </c>
      <c r="R195" s="28">
        <v>0</v>
      </c>
      <c r="S195" s="28">
        <v>0</v>
      </c>
      <c r="T195" s="28">
        <v>0</v>
      </c>
      <c r="U195" s="85">
        <v>0</v>
      </c>
    </row>
    <row r="196" spans="1:21" ht="14.25" customHeight="1">
      <c r="A196" s="84" t="s">
        <v>286</v>
      </c>
      <c r="B196" s="84" t="s">
        <v>287</v>
      </c>
      <c r="C196" s="84" t="s">
        <v>290</v>
      </c>
      <c r="D196" s="84" t="s">
        <v>515</v>
      </c>
      <c r="E196" s="84" t="s">
        <v>448</v>
      </c>
      <c r="F196" s="31">
        <v>299791.52</v>
      </c>
      <c r="G196" s="34">
        <v>299791.52</v>
      </c>
      <c r="H196" s="34">
        <v>299791.52</v>
      </c>
      <c r="I196" s="30">
        <v>299791.52</v>
      </c>
      <c r="J196" s="30">
        <v>0</v>
      </c>
      <c r="K196" s="34">
        <v>0</v>
      </c>
      <c r="L196" s="34">
        <v>0</v>
      </c>
      <c r="M196" s="29">
        <v>0</v>
      </c>
      <c r="N196" s="34">
        <v>0</v>
      </c>
      <c r="O196" s="34">
        <f t="shared" si="19"/>
        <v>0</v>
      </c>
      <c r="P196" s="34">
        <f t="shared" si="19"/>
        <v>0</v>
      </c>
      <c r="Q196" s="34">
        <v>0</v>
      </c>
      <c r="R196" s="28">
        <v>0</v>
      </c>
      <c r="S196" s="28">
        <v>0</v>
      </c>
      <c r="T196" s="28">
        <v>0</v>
      </c>
      <c r="U196" s="85">
        <v>0</v>
      </c>
    </row>
    <row r="197" spans="1:21" ht="14.25" customHeight="1">
      <c r="A197" s="84" t="s">
        <v>289</v>
      </c>
      <c r="B197" s="84" t="s">
        <v>290</v>
      </c>
      <c r="C197" s="84" t="s">
        <v>277</v>
      </c>
      <c r="D197" s="84" t="s">
        <v>515</v>
      </c>
      <c r="E197" s="84" t="s">
        <v>291</v>
      </c>
      <c r="F197" s="31">
        <v>813360</v>
      </c>
      <c r="G197" s="34">
        <v>813360</v>
      </c>
      <c r="H197" s="34">
        <v>813360</v>
      </c>
      <c r="I197" s="30">
        <v>813360</v>
      </c>
      <c r="J197" s="30">
        <v>0</v>
      </c>
      <c r="K197" s="34">
        <v>0</v>
      </c>
      <c r="L197" s="34">
        <v>0</v>
      </c>
      <c r="M197" s="29">
        <v>0</v>
      </c>
      <c r="N197" s="34">
        <v>0</v>
      </c>
      <c r="O197" s="34">
        <f t="shared" si="19"/>
        <v>0</v>
      </c>
      <c r="P197" s="34">
        <f t="shared" si="19"/>
        <v>0</v>
      </c>
      <c r="Q197" s="34">
        <v>0</v>
      </c>
      <c r="R197" s="28">
        <v>0</v>
      </c>
      <c r="S197" s="28">
        <v>0</v>
      </c>
      <c r="T197" s="28">
        <v>0</v>
      </c>
      <c r="U197" s="85">
        <v>0</v>
      </c>
    </row>
    <row r="198" spans="1:21" ht="14.25" customHeight="1">
      <c r="A198" s="84"/>
      <c r="B198" s="84"/>
      <c r="C198" s="84"/>
      <c r="D198" s="84" t="s">
        <v>516</v>
      </c>
      <c r="E198" s="84" t="s">
        <v>517</v>
      </c>
      <c r="F198" s="31">
        <f t="shared" ref="F198:N198" si="27">SUM(F199:F204)</f>
        <v>3257029.57</v>
      </c>
      <c r="G198" s="34">
        <f t="shared" si="27"/>
        <v>3257029.57</v>
      </c>
      <c r="H198" s="34">
        <f t="shared" si="27"/>
        <v>3257029.57</v>
      </c>
      <c r="I198" s="30">
        <f t="shared" si="27"/>
        <v>3257029.57</v>
      </c>
      <c r="J198" s="30">
        <f t="shared" si="27"/>
        <v>0</v>
      </c>
      <c r="K198" s="34">
        <f t="shared" si="27"/>
        <v>0</v>
      </c>
      <c r="L198" s="34">
        <f t="shared" si="27"/>
        <v>0</v>
      </c>
      <c r="M198" s="29">
        <f t="shared" si="27"/>
        <v>0</v>
      </c>
      <c r="N198" s="34">
        <f t="shared" si="27"/>
        <v>0</v>
      </c>
      <c r="O198" s="34">
        <f t="shared" si="19"/>
        <v>0</v>
      </c>
      <c r="P198" s="34">
        <f t="shared" si="19"/>
        <v>0</v>
      </c>
      <c r="Q198" s="34">
        <f>SUM(Q199:Q204)</f>
        <v>0</v>
      </c>
      <c r="R198" s="28">
        <f>SUM(R199:R204)</f>
        <v>0</v>
      </c>
      <c r="S198" s="28">
        <f>SUM(S199:S204)</f>
        <v>0</v>
      </c>
      <c r="T198" s="28">
        <f>SUM(T199:T204)</f>
        <v>0</v>
      </c>
      <c r="U198" s="85">
        <f>SUM(U199:U204)</f>
        <v>0</v>
      </c>
    </row>
    <row r="199" spans="1:21" ht="14.25" customHeight="1">
      <c r="A199" s="84" t="s">
        <v>435</v>
      </c>
      <c r="B199" s="84" t="s">
        <v>290</v>
      </c>
      <c r="C199" s="84" t="s">
        <v>290</v>
      </c>
      <c r="D199" s="84" t="s">
        <v>518</v>
      </c>
      <c r="E199" s="84" t="s">
        <v>440</v>
      </c>
      <c r="F199" s="31">
        <v>2183124</v>
      </c>
      <c r="G199" s="34">
        <v>2183124</v>
      </c>
      <c r="H199" s="34">
        <v>2183124</v>
      </c>
      <c r="I199" s="30">
        <v>2183124</v>
      </c>
      <c r="J199" s="30">
        <v>0</v>
      </c>
      <c r="K199" s="34">
        <v>0</v>
      </c>
      <c r="L199" s="34">
        <v>0</v>
      </c>
      <c r="M199" s="29">
        <v>0</v>
      </c>
      <c r="N199" s="34">
        <v>0</v>
      </c>
      <c r="O199" s="34">
        <f t="shared" si="19"/>
        <v>0</v>
      </c>
      <c r="P199" s="34">
        <f t="shared" si="19"/>
        <v>0</v>
      </c>
      <c r="Q199" s="34">
        <v>0</v>
      </c>
      <c r="R199" s="28">
        <v>0</v>
      </c>
      <c r="S199" s="28">
        <v>0</v>
      </c>
      <c r="T199" s="28">
        <v>0</v>
      </c>
      <c r="U199" s="85">
        <v>0</v>
      </c>
    </row>
    <row r="200" spans="1:21" ht="14.25" customHeight="1">
      <c r="A200" s="84" t="s">
        <v>282</v>
      </c>
      <c r="B200" s="84" t="s">
        <v>279</v>
      </c>
      <c r="C200" s="84" t="s">
        <v>279</v>
      </c>
      <c r="D200" s="84" t="s">
        <v>518</v>
      </c>
      <c r="E200" s="84" t="s">
        <v>283</v>
      </c>
      <c r="F200" s="31">
        <v>343454.4</v>
      </c>
      <c r="G200" s="34">
        <v>343454.4</v>
      </c>
      <c r="H200" s="34">
        <v>343454.4</v>
      </c>
      <c r="I200" s="30">
        <v>343454.4</v>
      </c>
      <c r="J200" s="30">
        <v>0</v>
      </c>
      <c r="K200" s="34">
        <v>0</v>
      </c>
      <c r="L200" s="34">
        <v>0</v>
      </c>
      <c r="M200" s="29">
        <v>0</v>
      </c>
      <c r="N200" s="34">
        <v>0</v>
      </c>
      <c r="O200" s="34">
        <f t="shared" ref="O200:P263" si="28">SUM(0)</f>
        <v>0</v>
      </c>
      <c r="P200" s="34">
        <f t="shared" si="28"/>
        <v>0</v>
      </c>
      <c r="Q200" s="34">
        <v>0</v>
      </c>
      <c r="R200" s="28">
        <v>0</v>
      </c>
      <c r="S200" s="28">
        <v>0</v>
      </c>
      <c r="T200" s="28">
        <v>0</v>
      </c>
      <c r="U200" s="85">
        <v>0</v>
      </c>
    </row>
    <row r="201" spans="1:21" ht="14.25" customHeight="1">
      <c r="A201" s="84" t="s">
        <v>282</v>
      </c>
      <c r="B201" s="84" t="s">
        <v>279</v>
      </c>
      <c r="C201" s="84" t="s">
        <v>278</v>
      </c>
      <c r="D201" s="84" t="s">
        <v>518</v>
      </c>
      <c r="E201" s="84" t="s">
        <v>284</v>
      </c>
      <c r="F201" s="31">
        <v>171727.2</v>
      </c>
      <c r="G201" s="34">
        <v>171727.2</v>
      </c>
      <c r="H201" s="34">
        <v>171727.2</v>
      </c>
      <c r="I201" s="30">
        <v>171727.2</v>
      </c>
      <c r="J201" s="30">
        <v>0</v>
      </c>
      <c r="K201" s="34">
        <v>0</v>
      </c>
      <c r="L201" s="34">
        <v>0</v>
      </c>
      <c r="M201" s="29">
        <v>0</v>
      </c>
      <c r="N201" s="34">
        <v>0</v>
      </c>
      <c r="O201" s="34">
        <f t="shared" si="28"/>
        <v>0</v>
      </c>
      <c r="P201" s="34">
        <f t="shared" si="28"/>
        <v>0</v>
      </c>
      <c r="Q201" s="34">
        <v>0</v>
      </c>
      <c r="R201" s="28">
        <v>0</v>
      </c>
      <c r="S201" s="28">
        <v>0</v>
      </c>
      <c r="T201" s="28">
        <v>0</v>
      </c>
      <c r="U201" s="85">
        <v>0</v>
      </c>
    </row>
    <row r="202" spans="1:21" ht="14.25" customHeight="1">
      <c r="A202" s="84" t="s">
        <v>282</v>
      </c>
      <c r="B202" s="84" t="s">
        <v>281</v>
      </c>
      <c r="C202" s="84" t="s">
        <v>277</v>
      </c>
      <c r="D202" s="84" t="s">
        <v>518</v>
      </c>
      <c r="E202" s="84" t="s">
        <v>285</v>
      </c>
      <c r="F202" s="31">
        <v>21631.9</v>
      </c>
      <c r="G202" s="34">
        <v>21631.9</v>
      </c>
      <c r="H202" s="34">
        <v>21631.9</v>
      </c>
      <c r="I202" s="30">
        <v>21631.9</v>
      </c>
      <c r="J202" s="30">
        <v>0</v>
      </c>
      <c r="K202" s="34">
        <v>0</v>
      </c>
      <c r="L202" s="34">
        <v>0</v>
      </c>
      <c r="M202" s="29">
        <v>0</v>
      </c>
      <c r="N202" s="34">
        <v>0</v>
      </c>
      <c r="O202" s="34">
        <f t="shared" si="28"/>
        <v>0</v>
      </c>
      <c r="P202" s="34">
        <f t="shared" si="28"/>
        <v>0</v>
      </c>
      <c r="Q202" s="34">
        <v>0</v>
      </c>
      <c r="R202" s="28">
        <v>0</v>
      </c>
      <c r="S202" s="28">
        <v>0</v>
      </c>
      <c r="T202" s="28">
        <v>0</v>
      </c>
      <c r="U202" s="85">
        <v>0</v>
      </c>
    </row>
    <row r="203" spans="1:21" ht="14.25" customHeight="1">
      <c r="A203" s="84" t="s">
        <v>286</v>
      </c>
      <c r="B203" s="84" t="s">
        <v>287</v>
      </c>
      <c r="C203" s="84" t="s">
        <v>290</v>
      </c>
      <c r="D203" s="84" t="s">
        <v>518</v>
      </c>
      <c r="E203" s="84" t="s">
        <v>448</v>
      </c>
      <c r="F203" s="31">
        <v>146612.07</v>
      </c>
      <c r="G203" s="34">
        <v>146612.07</v>
      </c>
      <c r="H203" s="34">
        <v>146612.07</v>
      </c>
      <c r="I203" s="30">
        <v>146612.07</v>
      </c>
      <c r="J203" s="30">
        <v>0</v>
      </c>
      <c r="K203" s="34">
        <v>0</v>
      </c>
      <c r="L203" s="34">
        <v>0</v>
      </c>
      <c r="M203" s="29">
        <v>0</v>
      </c>
      <c r="N203" s="34">
        <v>0</v>
      </c>
      <c r="O203" s="34">
        <f t="shared" si="28"/>
        <v>0</v>
      </c>
      <c r="P203" s="34">
        <f t="shared" si="28"/>
        <v>0</v>
      </c>
      <c r="Q203" s="34">
        <v>0</v>
      </c>
      <c r="R203" s="28">
        <v>0</v>
      </c>
      <c r="S203" s="28">
        <v>0</v>
      </c>
      <c r="T203" s="28">
        <v>0</v>
      </c>
      <c r="U203" s="85">
        <v>0</v>
      </c>
    </row>
    <row r="204" spans="1:21" ht="14.25" customHeight="1">
      <c r="A204" s="84" t="s">
        <v>289</v>
      </c>
      <c r="B204" s="84" t="s">
        <v>290</v>
      </c>
      <c r="C204" s="84" t="s">
        <v>277</v>
      </c>
      <c r="D204" s="84" t="s">
        <v>518</v>
      </c>
      <c r="E204" s="84" t="s">
        <v>291</v>
      </c>
      <c r="F204" s="31">
        <v>390480</v>
      </c>
      <c r="G204" s="34">
        <v>390480</v>
      </c>
      <c r="H204" s="34">
        <v>390480</v>
      </c>
      <c r="I204" s="30">
        <v>390480</v>
      </c>
      <c r="J204" s="30">
        <v>0</v>
      </c>
      <c r="K204" s="34">
        <v>0</v>
      </c>
      <c r="L204" s="34">
        <v>0</v>
      </c>
      <c r="M204" s="29">
        <v>0</v>
      </c>
      <c r="N204" s="34">
        <v>0</v>
      </c>
      <c r="O204" s="34">
        <f t="shared" si="28"/>
        <v>0</v>
      </c>
      <c r="P204" s="34">
        <f t="shared" si="28"/>
        <v>0</v>
      </c>
      <c r="Q204" s="34">
        <v>0</v>
      </c>
      <c r="R204" s="28">
        <v>0</v>
      </c>
      <c r="S204" s="28">
        <v>0</v>
      </c>
      <c r="T204" s="28">
        <v>0</v>
      </c>
      <c r="U204" s="85">
        <v>0</v>
      </c>
    </row>
    <row r="205" spans="1:21" ht="14.25" customHeight="1">
      <c r="A205" s="84"/>
      <c r="B205" s="84"/>
      <c r="C205" s="84"/>
      <c r="D205" s="84" t="s">
        <v>519</v>
      </c>
      <c r="E205" s="84" t="s">
        <v>520</v>
      </c>
      <c r="F205" s="31">
        <f t="shared" ref="F205:N205" si="29">SUM(F206:F211)</f>
        <v>3436807.9699999997</v>
      </c>
      <c r="G205" s="34">
        <f t="shared" si="29"/>
        <v>3436807.9699999997</v>
      </c>
      <c r="H205" s="34">
        <f t="shared" si="29"/>
        <v>3436807.9699999997</v>
      </c>
      <c r="I205" s="30">
        <f t="shared" si="29"/>
        <v>3436807.9699999997</v>
      </c>
      <c r="J205" s="30">
        <f t="shared" si="29"/>
        <v>0</v>
      </c>
      <c r="K205" s="34">
        <f t="shared" si="29"/>
        <v>0</v>
      </c>
      <c r="L205" s="34">
        <f t="shared" si="29"/>
        <v>0</v>
      </c>
      <c r="M205" s="29">
        <f t="shared" si="29"/>
        <v>0</v>
      </c>
      <c r="N205" s="34">
        <f t="shared" si="29"/>
        <v>0</v>
      </c>
      <c r="O205" s="34">
        <f t="shared" si="28"/>
        <v>0</v>
      </c>
      <c r="P205" s="34">
        <f t="shared" si="28"/>
        <v>0</v>
      </c>
      <c r="Q205" s="34">
        <f>SUM(Q206:Q211)</f>
        <v>0</v>
      </c>
      <c r="R205" s="28">
        <f>SUM(R206:R211)</f>
        <v>0</v>
      </c>
      <c r="S205" s="28">
        <f>SUM(S206:S211)</f>
        <v>0</v>
      </c>
      <c r="T205" s="28">
        <f>SUM(T206:T211)</f>
        <v>0</v>
      </c>
      <c r="U205" s="85">
        <f>SUM(U206:U211)</f>
        <v>0</v>
      </c>
    </row>
    <row r="206" spans="1:21" ht="14.25" customHeight="1">
      <c r="A206" s="84" t="s">
        <v>435</v>
      </c>
      <c r="B206" s="84" t="s">
        <v>290</v>
      </c>
      <c r="C206" s="84" t="s">
        <v>276</v>
      </c>
      <c r="D206" s="84" t="s">
        <v>521</v>
      </c>
      <c r="E206" s="84" t="s">
        <v>465</v>
      </c>
      <c r="F206" s="31">
        <v>2289300</v>
      </c>
      <c r="G206" s="34">
        <v>2289300</v>
      </c>
      <c r="H206" s="34">
        <v>2289300</v>
      </c>
      <c r="I206" s="30">
        <v>2289300</v>
      </c>
      <c r="J206" s="30">
        <v>0</v>
      </c>
      <c r="K206" s="34">
        <v>0</v>
      </c>
      <c r="L206" s="34">
        <v>0</v>
      </c>
      <c r="M206" s="29">
        <v>0</v>
      </c>
      <c r="N206" s="34">
        <v>0</v>
      </c>
      <c r="O206" s="34">
        <f t="shared" si="28"/>
        <v>0</v>
      </c>
      <c r="P206" s="34">
        <f t="shared" si="28"/>
        <v>0</v>
      </c>
      <c r="Q206" s="34">
        <v>0</v>
      </c>
      <c r="R206" s="28">
        <v>0</v>
      </c>
      <c r="S206" s="28">
        <v>0</v>
      </c>
      <c r="T206" s="28">
        <v>0</v>
      </c>
      <c r="U206" s="85">
        <v>0</v>
      </c>
    </row>
    <row r="207" spans="1:21" ht="14.25" customHeight="1">
      <c r="A207" s="84" t="s">
        <v>282</v>
      </c>
      <c r="B207" s="84" t="s">
        <v>279</v>
      </c>
      <c r="C207" s="84" t="s">
        <v>279</v>
      </c>
      <c r="D207" s="84" t="s">
        <v>521</v>
      </c>
      <c r="E207" s="84" t="s">
        <v>283</v>
      </c>
      <c r="F207" s="31">
        <v>367556.96</v>
      </c>
      <c r="G207" s="34">
        <v>367556.96</v>
      </c>
      <c r="H207" s="34">
        <v>367556.96</v>
      </c>
      <c r="I207" s="30">
        <v>367556.96</v>
      </c>
      <c r="J207" s="30">
        <v>0</v>
      </c>
      <c r="K207" s="34">
        <v>0</v>
      </c>
      <c r="L207" s="34">
        <v>0</v>
      </c>
      <c r="M207" s="29">
        <v>0</v>
      </c>
      <c r="N207" s="34">
        <v>0</v>
      </c>
      <c r="O207" s="34">
        <f t="shared" si="28"/>
        <v>0</v>
      </c>
      <c r="P207" s="34">
        <f t="shared" si="28"/>
        <v>0</v>
      </c>
      <c r="Q207" s="34">
        <v>0</v>
      </c>
      <c r="R207" s="28">
        <v>0</v>
      </c>
      <c r="S207" s="28">
        <v>0</v>
      </c>
      <c r="T207" s="28">
        <v>0</v>
      </c>
      <c r="U207" s="85">
        <v>0</v>
      </c>
    </row>
    <row r="208" spans="1:21" ht="14.25" customHeight="1">
      <c r="A208" s="84" t="s">
        <v>282</v>
      </c>
      <c r="B208" s="84" t="s">
        <v>279</v>
      </c>
      <c r="C208" s="84" t="s">
        <v>278</v>
      </c>
      <c r="D208" s="84" t="s">
        <v>521</v>
      </c>
      <c r="E208" s="84" t="s">
        <v>284</v>
      </c>
      <c r="F208" s="31">
        <v>183778.48</v>
      </c>
      <c r="G208" s="34">
        <v>183778.48</v>
      </c>
      <c r="H208" s="34">
        <v>183778.48</v>
      </c>
      <c r="I208" s="30">
        <v>183778.48</v>
      </c>
      <c r="J208" s="30">
        <v>0</v>
      </c>
      <c r="K208" s="34">
        <v>0</v>
      </c>
      <c r="L208" s="34">
        <v>0</v>
      </c>
      <c r="M208" s="29">
        <v>0</v>
      </c>
      <c r="N208" s="34">
        <v>0</v>
      </c>
      <c r="O208" s="34">
        <f t="shared" si="28"/>
        <v>0</v>
      </c>
      <c r="P208" s="34">
        <f t="shared" si="28"/>
        <v>0</v>
      </c>
      <c r="Q208" s="34">
        <v>0</v>
      </c>
      <c r="R208" s="28">
        <v>0</v>
      </c>
      <c r="S208" s="28">
        <v>0</v>
      </c>
      <c r="T208" s="28">
        <v>0</v>
      </c>
      <c r="U208" s="85">
        <v>0</v>
      </c>
    </row>
    <row r="209" spans="1:21" ht="14.25" customHeight="1">
      <c r="A209" s="84" t="s">
        <v>282</v>
      </c>
      <c r="B209" s="84" t="s">
        <v>281</v>
      </c>
      <c r="C209" s="84" t="s">
        <v>277</v>
      </c>
      <c r="D209" s="84" t="s">
        <v>521</v>
      </c>
      <c r="E209" s="84" t="s">
        <v>285</v>
      </c>
      <c r="F209" s="31">
        <v>22743.279999999999</v>
      </c>
      <c r="G209" s="34">
        <v>22743.279999999999</v>
      </c>
      <c r="H209" s="34">
        <v>22743.279999999999</v>
      </c>
      <c r="I209" s="30">
        <v>22743.279999999999</v>
      </c>
      <c r="J209" s="30">
        <v>0</v>
      </c>
      <c r="K209" s="34">
        <v>0</v>
      </c>
      <c r="L209" s="34">
        <v>0</v>
      </c>
      <c r="M209" s="29">
        <v>0</v>
      </c>
      <c r="N209" s="34">
        <v>0</v>
      </c>
      <c r="O209" s="34">
        <f t="shared" si="28"/>
        <v>0</v>
      </c>
      <c r="P209" s="34">
        <f t="shared" si="28"/>
        <v>0</v>
      </c>
      <c r="Q209" s="34">
        <v>0</v>
      </c>
      <c r="R209" s="28">
        <v>0</v>
      </c>
      <c r="S209" s="28">
        <v>0</v>
      </c>
      <c r="T209" s="28">
        <v>0</v>
      </c>
      <c r="U209" s="85">
        <v>0</v>
      </c>
    </row>
    <row r="210" spans="1:21" ht="14.25" customHeight="1">
      <c r="A210" s="84" t="s">
        <v>286</v>
      </c>
      <c r="B210" s="84" t="s">
        <v>287</v>
      </c>
      <c r="C210" s="84" t="s">
        <v>290</v>
      </c>
      <c r="D210" s="84" t="s">
        <v>521</v>
      </c>
      <c r="E210" s="84" t="s">
        <v>448</v>
      </c>
      <c r="F210" s="31">
        <v>154353.25</v>
      </c>
      <c r="G210" s="34">
        <v>154353.25</v>
      </c>
      <c r="H210" s="34">
        <v>154353.25</v>
      </c>
      <c r="I210" s="30">
        <v>154353.25</v>
      </c>
      <c r="J210" s="30">
        <v>0</v>
      </c>
      <c r="K210" s="34">
        <v>0</v>
      </c>
      <c r="L210" s="34">
        <v>0</v>
      </c>
      <c r="M210" s="29">
        <v>0</v>
      </c>
      <c r="N210" s="34">
        <v>0</v>
      </c>
      <c r="O210" s="34">
        <f t="shared" si="28"/>
        <v>0</v>
      </c>
      <c r="P210" s="34">
        <f t="shared" si="28"/>
        <v>0</v>
      </c>
      <c r="Q210" s="34">
        <v>0</v>
      </c>
      <c r="R210" s="28">
        <v>0</v>
      </c>
      <c r="S210" s="28">
        <v>0</v>
      </c>
      <c r="T210" s="28">
        <v>0</v>
      </c>
      <c r="U210" s="85">
        <v>0</v>
      </c>
    </row>
    <row r="211" spans="1:21" ht="14.25" customHeight="1">
      <c r="A211" s="84" t="s">
        <v>289</v>
      </c>
      <c r="B211" s="84" t="s">
        <v>290</v>
      </c>
      <c r="C211" s="84" t="s">
        <v>277</v>
      </c>
      <c r="D211" s="84" t="s">
        <v>521</v>
      </c>
      <c r="E211" s="84" t="s">
        <v>291</v>
      </c>
      <c r="F211" s="31">
        <v>419076</v>
      </c>
      <c r="G211" s="34">
        <v>419076</v>
      </c>
      <c r="H211" s="34">
        <v>419076</v>
      </c>
      <c r="I211" s="30">
        <v>419076</v>
      </c>
      <c r="J211" s="30">
        <v>0</v>
      </c>
      <c r="K211" s="34">
        <v>0</v>
      </c>
      <c r="L211" s="34">
        <v>0</v>
      </c>
      <c r="M211" s="29">
        <v>0</v>
      </c>
      <c r="N211" s="34">
        <v>0</v>
      </c>
      <c r="O211" s="34">
        <f t="shared" si="28"/>
        <v>0</v>
      </c>
      <c r="P211" s="34">
        <f t="shared" si="28"/>
        <v>0</v>
      </c>
      <c r="Q211" s="34">
        <v>0</v>
      </c>
      <c r="R211" s="28">
        <v>0</v>
      </c>
      <c r="S211" s="28">
        <v>0</v>
      </c>
      <c r="T211" s="28">
        <v>0</v>
      </c>
      <c r="U211" s="85">
        <v>0</v>
      </c>
    </row>
    <row r="212" spans="1:21" ht="14.25" customHeight="1">
      <c r="A212" s="84"/>
      <c r="B212" s="84"/>
      <c r="C212" s="84"/>
      <c r="D212" s="84" t="s">
        <v>522</v>
      </c>
      <c r="E212" s="84" t="s">
        <v>523</v>
      </c>
      <c r="F212" s="31">
        <f t="shared" ref="F212:N212" si="30">SUM(F213:F219)</f>
        <v>4186197.26</v>
      </c>
      <c r="G212" s="34">
        <f t="shared" si="30"/>
        <v>4186197.26</v>
      </c>
      <c r="H212" s="34">
        <f t="shared" si="30"/>
        <v>4094197.26</v>
      </c>
      <c r="I212" s="30">
        <f t="shared" si="30"/>
        <v>4094197.26</v>
      </c>
      <c r="J212" s="30">
        <f t="shared" si="30"/>
        <v>0</v>
      </c>
      <c r="K212" s="34">
        <f t="shared" si="30"/>
        <v>0</v>
      </c>
      <c r="L212" s="34">
        <f t="shared" si="30"/>
        <v>0</v>
      </c>
      <c r="M212" s="29">
        <f t="shared" si="30"/>
        <v>0</v>
      </c>
      <c r="N212" s="34">
        <f t="shared" si="30"/>
        <v>0</v>
      </c>
      <c r="O212" s="34">
        <f t="shared" si="28"/>
        <v>0</v>
      </c>
      <c r="P212" s="34">
        <f t="shared" si="28"/>
        <v>0</v>
      </c>
      <c r="Q212" s="34">
        <f>SUM(Q213:Q219)</f>
        <v>0</v>
      </c>
      <c r="R212" s="28">
        <f>SUM(R213:R219)</f>
        <v>92000</v>
      </c>
      <c r="S212" s="28">
        <f>SUM(S213:S219)</f>
        <v>0</v>
      </c>
      <c r="T212" s="28">
        <f>SUM(T213:T219)</f>
        <v>0</v>
      </c>
      <c r="U212" s="85">
        <f>SUM(U213:U219)</f>
        <v>0</v>
      </c>
    </row>
    <row r="213" spans="1:21" ht="14.25" customHeight="1">
      <c r="A213" s="84" t="s">
        <v>435</v>
      </c>
      <c r="B213" s="84" t="s">
        <v>290</v>
      </c>
      <c r="C213" s="84" t="s">
        <v>277</v>
      </c>
      <c r="D213" s="84" t="s">
        <v>524</v>
      </c>
      <c r="E213" s="84" t="s">
        <v>439</v>
      </c>
      <c r="F213" s="31">
        <v>92000</v>
      </c>
      <c r="G213" s="34">
        <v>92000</v>
      </c>
      <c r="H213" s="34">
        <v>0</v>
      </c>
      <c r="I213" s="30">
        <v>0</v>
      </c>
      <c r="J213" s="30">
        <v>0</v>
      </c>
      <c r="K213" s="34">
        <v>0</v>
      </c>
      <c r="L213" s="34">
        <v>0</v>
      </c>
      <c r="M213" s="29">
        <v>0</v>
      </c>
      <c r="N213" s="34">
        <v>0</v>
      </c>
      <c r="O213" s="34">
        <f t="shared" si="28"/>
        <v>0</v>
      </c>
      <c r="P213" s="34">
        <f t="shared" si="28"/>
        <v>0</v>
      </c>
      <c r="Q213" s="34">
        <v>0</v>
      </c>
      <c r="R213" s="28">
        <v>92000</v>
      </c>
      <c r="S213" s="28">
        <v>0</v>
      </c>
      <c r="T213" s="28">
        <v>0</v>
      </c>
      <c r="U213" s="85">
        <v>0</v>
      </c>
    </row>
    <row r="214" spans="1:21" ht="14.25" customHeight="1">
      <c r="A214" s="84" t="s">
        <v>435</v>
      </c>
      <c r="B214" s="84" t="s">
        <v>290</v>
      </c>
      <c r="C214" s="84" t="s">
        <v>290</v>
      </c>
      <c r="D214" s="84" t="s">
        <v>524</v>
      </c>
      <c r="E214" s="84" t="s">
        <v>440</v>
      </c>
      <c r="F214" s="31">
        <v>2748360</v>
      </c>
      <c r="G214" s="34">
        <v>2748360</v>
      </c>
      <c r="H214" s="34">
        <v>2748360</v>
      </c>
      <c r="I214" s="30">
        <v>2748360</v>
      </c>
      <c r="J214" s="30">
        <v>0</v>
      </c>
      <c r="K214" s="34">
        <v>0</v>
      </c>
      <c r="L214" s="34">
        <v>0</v>
      </c>
      <c r="M214" s="29">
        <v>0</v>
      </c>
      <c r="N214" s="34">
        <v>0</v>
      </c>
      <c r="O214" s="34">
        <f t="shared" si="28"/>
        <v>0</v>
      </c>
      <c r="P214" s="34">
        <f t="shared" si="28"/>
        <v>0</v>
      </c>
      <c r="Q214" s="34">
        <v>0</v>
      </c>
      <c r="R214" s="28">
        <v>0</v>
      </c>
      <c r="S214" s="28">
        <v>0</v>
      </c>
      <c r="T214" s="28">
        <v>0</v>
      </c>
      <c r="U214" s="85">
        <v>0</v>
      </c>
    </row>
    <row r="215" spans="1:21" ht="14.25" customHeight="1">
      <c r="A215" s="84" t="s">
        <v>282</v>
      </c>
      <c r="B215" s="84" t="s">
        <v>279</v>
      </c>
      <c r="C215" s="84" t="s">
        <v>279</v>
      </c>
      <c r="D215" s="84" t="s">
        <v>524</v>
      </c>
      <c r="E215" s="84" t="s">
        <v>283</v>
      </c>
      <c r="F215" s="31">
        <v>433108.47999999998</v>
      </c>
      <c r="G215" s="34">
        <v>433108.47999999998</v>
      </c>
      <c r="H215" s="34">
        <v>433108.47999999998</v>
      </c>
      <c r="I215" s="30">
        <v>433108.47999999998</v>
      </c>
      <c r="J215" s="30">
        <v>0</v>
      </c>
      <c r="K215" s="34">
        <v>0</v>
      </c>
      <c r="L215" s="34">
        <v>0</v>
      </c>
      <c r="M215" s="29">
        <v>0</v>
      </c>
      <c r="N215" s="34">
        <v>0</v>
      </c>
      <c r="O215" s="34">
        <f t="shared" si="28"/>
        <v>0</v>
      </c>
      <c r="P215" s="34">
        <f t="shared" si="28"/>
        <v>0</v>
      </c>
      <c r="Q215" s="34">
        <v>0</v>
      </c>
      <c r="R215" s="28">
        <v>0</v>
      </c>
      <c r="S215" s="28">
        <v>0</v>
      </c>
      <c r="T215" s="28">
        <v>0</v>
      </c>
      <c r="U215" s="85">
        <v>0</v>
      </c>
    </row>
    <row r="216" spans="1:21" ht="14.25" customHeight="1">
      <c r="A216" s="84" t="s">
        <v>282</v>
      </c>
      <c r="B216" s="84" t="s">
        <v>279</v>
      </c>
      <c r="C216" s="84" t="s">
        <v>278</v>
      </c>
      <c r="D216" s="84" t="s">
        <v>524</v>
      </c>
      <c r="E216" s="84" t="s">
        <v>284</v>
      </c>
      <c r="F216" s="31">
        <v>216554.23999999999</v>
      </c>
      <c r="G216" s="34">
        <v>216554.23999999999</v>
      </c>
      <c r="H216" s="34">
        <v>216554.23999999999</v>
      </c>
      <c r="I216" s="30">
        <v>216554.23999999999</v>
      </c>
      <c r="J216" s="30">
        <v>0</v>
      </c>
      <c r="K216" s="34">
        <v>0</v>
      </c>
      <c r="L216" s="34">
        <v>0</v>
      </c>
      <c r="M216" s="29">
        <v>0</v>
      </c>
      <c r="N216" s="34">
        <v>0</v>
      </c>
      <c r="O216" s="34">
        <f t="shared" si="28"/>
        <v>0</v>
      </c>
      <c r="P216" s="34">
        <f t="shared" si="28"/>
        <v>0</v>
      </c>
      <c r="Q216" s="34">
        <v>0</v>
      </c>
      <c r="R216" s="28">
        <v>0</v>
      </c>
      <c r="S216" s="28">
        <v>0</v>
      </c>
      <c r="T216" s="28">
        <v>0</v>
      </c>
      <c r="U216" s="85">
        <v>0</v>
      </c>
    </row>
    <row r="217" spans="1:21" ht="14.25" customHeight="1">
      <c r="A217" s="84" t="s">
        <v>282</v>
      </c>
      <c r="B217" s="84" t="s">
        <v>281</v>
      </c>
      <c r="C217" s="84" t="s">
        <v>277</v>
      </c>
      <c r="D217" s="84" t="s">
        <v>524</v>
      </c>
      <c r="E217" s="84" t="s">
        <v>285</v>
      </c>
      <c r="F217" s="31">
        <v>26923.05</v>
      </c>
      <c r="G217" s="34">
        <v>26923.05</v>
      </c>
      <c r="H217" s="34">
        <v>26923.05</v>
      </c>
      <c r="I217" s="30">
        <v>26923.05</v>
      </c>
      <c r="J217" s="30">
        <v>0</v>
      </c>
      <c r="K217" s="34">
        <v>0</v>
      </c>
      <c r="L217" s="34">
        <v>0</v>
      </c>
      <c r="M217" s="29">
        <v>0</v>
      </c>
      <c r="N217" s="34">
        <v>0</v>
      </c>
      <c r="O217" s="34">
        <f t="shared" si="28"/>
        <v>0</v>
      </c>
      <c r="P217" s="34">
        <f t="shared" si="28"/>
        <v>0</v>
      </c>
      <c r="Q217" s="34">
        <v>0</v>
      </c>
      <c r="R217" s="28">
        <v>0</v>
      </c>
      <c r="S217" s="28">
        <v>0</v>
      </c>
      <c r="T217" s="28">
        <v>0</v>
      </c>
      <c r="U217" s="85">
        <v>0</v>
      </c>
    </row>
    <row r="218" spans="1:21" ht="14.25" customHeight="1">
      <c r="A218" s="84" t="s">
        <v>286</v>
      </c>
      <c r="B218" s="84" t="s">
        <v>287</v>
      </c>
      <c r="C218" s="84" t="s">
        <v>290</v>
      </c>
      <c r="D218" s="84" t="s">
        <v>524</v>
      </c>
      <c r="E218" s="84" t="s">
        <v>448</v>
      </c>
      <c r="F218" s="31">
        <v>182603.49</v>
      </c>
      <c r="G218" s="34">
        <v>182603.49</v>
      </c>
      <c r="H218" s="34">
        <v>182603.49</v>
      </c>
      <c r="I218" s="30">
        <v>182603.49</v>
      </c>
      <c r="J218" s="30">
        <v>0</v>
      </c>
      <c r="K218" s="34">
        <v>0</v>
      </c>
      <c r="L218" s="34">
        <v>0</v>
      </c>
      <c r="M218" s="29">
        <v>0</v>
      </c>
      <c r="N218" s="34">
        <v>0</v>
      </c>
      <c r="O218" s="34">
        <f t="shared" si="28"/>
        <v>0</v>
      </c>
      <c r="P218" s="34">
        <f t="shared" si="28"/>
        <v>0</v>
      </c>
      <c r="Q218" s="34">
        <v>0</v>
      </c>
      <c r="R218" s="28">
        <v>0</v>
      </c>
      <c r="S218" s="28">
        <v>0</v>
      </c>
      <c r="T218" s="28">
        <v>0</v>
      </c>
      <c r="U218" s="85">
        <v>0</v>
      </c>
    </row>
    <row r="219" spans="1:21" ht="14.25" customHeight="1">
      <c r="A219" s="84" t="s">
        <v>289</v>
      </c>
      <c r="B219" s="84" t="s">
        <v>290</v>
      </c>
      <c r="C219" s="84" t="s">
        <v>277</v>
      </c>
      <c r="D219" s="84" t="s">
        <v>524</v>
      </c>
      <c r="E219" s="84" t="s">
        <v>291</v>
      </c>
      <c r="F219" s="31">
        <v>486648</v>
      </c>
      <c r="G219" s="34">
        <v>486648</v>
      </c>
      <c r="H219" s="34">
        <v>486648</v>
      </c>
      <c r="I219" s="30">
        <v>486648</v>
      </c>
      <c r="J219" s="30">
        <v>0</v>
      </c>
      <c r="K219" s="34">
        <v>0</v>
      </c>
      <c r="L219" s="34">
        <v>0</v>
      </c>
      <c r="M219" s="29">
        <v>0</v>
      </c>
      <c r="N219" s="34">
        <v>0</v>
      </c>
      <c r="O219" s="34">
        <f t="shared" si="28"/>
        <v>0</v>
      </c>
      <c r="P219" s="34">
        <f t="shared" si="28"/>
        <v>0</v>
      </c>
      <c r="Q219" s="34">
        <v>0</v>
      </c>
      <c r="R219" s="28">
        <v>0</v>
      </c>
      <c r="S219" s="28">
        <v>0</v>
      </c>
      <c r="T219" s="28">
        <v>0</v>
      </c>
      <c r="U219" s="85">
        <v>0</v>
      </c>
    </row>
    <row r="220" spans="1:21" ht="14.25" customHeight="1">
      <c r="A220" s="84"/>
      <c r="B220" s="84"/>
      <c r="C220" s="84"/>
      <c r="D220" s="84" t="s">
        <v>525</v>
      </c>
      <c r="E220" s="84" t="s">
        <v>526</v>
      </c>
      <c r="F220" s="31">
        <f t="shared" ref="F220:N220" si="31">SUM(F221:F228)</f>
        <v>7351482.7199999988</v>
      </c>
      <c r="G220" s="34">
        <f t="shared" si="31"/>
        <v>7351482.7199999988</v>
      </c>
      <c r="H220" s="34">
        <f t="shared" si="31"/>
        <v>7081482.7199999988</v>
      </c>
      <c r="I220" s="30">
        <f t="shared" si="31"/>
        <v>7081482.7199999988</v>
      </c>
      <c r="J220" s="30">
        <f t="shared" si="31"/>
        <v>0</v>
      </c>
      <c r="K220" s="34">
        <f t="shared" si="31"/>
        <v>0</v>
      </c>
      <c r="L220" s="34">
        <f t="shared" si="31"/>
        <v>0</v>
      </c>
      <c r="M220" s="29">
        <f t="shared" si="31"/>
        <v>0</v>
      </c>
      <c r="N220" s="34">
        <f t="shared" si="31"/>
        <v>0</v>
      </c>
      <c r="O220" s="34">
        <f t="shared" si="28"/>
        <v>0</v>
      </c>
      <c r="P220" s="34">
        <f t="shared" si="28"/>
        <v>0</v>
      </c>
      <c r="Q220" s="34">
        <f>SUM(Q221:Q228)</f>
        <v>0</v>
      </c>
      <c r="R220" s="28">
        <f>SUM(R221:R228)</f>
        <v>270000</v>
      </c>
      <c r="S220" s="28">
        <f>SUM(S221:S228)</f>
        <v>0</v>
      </c>
      <c r="T220" s="28">
        <f>SUM(T221:T228)</f>
        <v>0</v>
      </c>
      <c r="U220" s="85">
        <f>SUM(U221:U228)</f>
        <v>0</v>
      </c>
    </row>
    <row r="221" spans="1:21" ht="14.25" customHeight="1">
      <c r="A221" s="84" t="s">
        <v>435</v>
      </c>
      <c r="B221" s="84" t="s">
        <v>290</v>
      </c>
      <c r="C221" s="84" t="s">
        <v>277</v>
      </c>
      <c r="D221" s="84" t="s">
        <v>527</v>
      </c>
      <c r="E221" s="84" t="s">
        <v>439</v>
      </c>
      <c r="F221" s="31">
        <v>270000</v>
      </c>
      <c r="G221" s="34">
        <v>270000</v>
      </c>
      <c r="H221" s="34">
        <v>0</v>
      </c>
      <c r="I221" s="30">
        <v>0</v>
      </c>
      <c r="J221" s="30">
        <v>0</v>
      </c>
      <c r="K221" s="34">
        <v>0</v>
      </c>
      <c r="L221" s="34">
        <v>0</v>
      </c>
      <c r="M221" s="29">
        <v>0</v>
      </c>
      <c r="N221" s="34">
        <v>0</v>
      </c>
      <c r="O221" s="34">
        <f t="shared" si="28"/>
        <v>0</v>
      </c>
      <c r="P221" s="34">
        <f t="shared" si="28"/>
        <v>0</v>
      </c>
      <c r="Q221" s="34">
        <v>0</v>
      </c>
      <c r="R221" s="28">
        <v>270000</v>
      </c>
      <c r="S221" s="28">
        <v>0</v>
      </c>
      <c r="T221" s="28">
        <v>0</v>
      </c>
      <c r="U221" s="85">
        <v>0</v>
      </c>
    </row>
    <row r="222" spans="1:21" ht="14.25" customHeight="1">
      <c r="A222" s="84" t="s">
        <v>435</v>
      </c>
      <c r="B222" s="84" t="s">
        <v>290</v>
      </c>
      <c r="C222" s="84" t="s">
        <v>290</v>
      </c>
      <c r="D222" s="84" t="s">
        <v>527</v>
      </c>
      <c r="E222" s="84" t="s">
        <v>440</v>
      </c>
      <c r="F222" s="31">
        <v>4674312</v>
      </c>
      <c r="G222" s="34">
        <v>4674312</v>
      </c>
      <c r="H222" s="34">
        <v>4674312</v>
      </c>
      <c r="I222" s="30">
        <v>4674312</v>
      </c>
      <c r="J222" s="30">
        <v>0</v>
      </c>
      <c r="K222" s="34">
        <v>0</v>
      </c>
      <c r="L222" s="34">
        <v>0</v>
      </c>
      <c r="M222" s="29">
        <v>0</v>
      </c>
      <c r="N222" s="34">
        <v>0</v>
      </c>
      <c r="O222" s="34">
        <f t="shared" si="28"/>
        <v>0</v>
      </c>
      <c r="P222" s="34">
        <f t="shared" si="28"/>
        <v>0</v>
      </c>
      <c r="Q222" s="34">
        <v>0</v>
      </c>
      <c r="R222" s="28">
        <v>0</v>
      </c>
      <c r="S222" s="28">
        <v>0</v>
      </c>
      <c r="T222" s="28">
        <v>0</v>
      </c>
      <c r="U222" s="85">
        <v>0</v>
      </c>
    </row>
    <row r="223" spans="1:21" ht="14.25" customHeight="1">
      <c r="A223" s="84" t="s">
        <v>282</v>
      </c>
      <c r="B223" s="84" t="s">
        <v>279</v>
      </c>
      <c r="C223" s="84" t="s">
        <v>279</v>
      </c>
      <c r="D223" s="84" t="s">
        <v>527</v>
      </c>
      <c r="E223" s="84" t="s">
        <v>283</v>
      </c>
      <c r="F223" s="31">
        <v>791445.44</v>
      </c>
      <c r="G223" s="34">
        <v>791445.44</v>
      </c>
      <c r="H223" s="34">
        <v>791445.44</v>
      </c>
      <c r="I223" s="30">
        <v>791445.44</v>
      </c>
      <c r="J223" s="30">
        <v>0</v>
      </c>
      <c r="K223" s="34">
        <v>0</v>
      </c>
      <c r="L223" s="34">
        <v>0</v>
      </c>
      <c r="M223" s="29">
        <v>0</v>
      </c>
      <c r="N223" s="34">
        <v>0</v>
      </c>
      <c r="O223" s="34">
        <f t="shared" si="28"/>
        <v>0</v>
      </c>
      <c r="P223" s="34">
        <f t="shared" si="28"/>
        <v>0</v>
      </c>
      <c r="Q223" s="34">
        <v>0</v>
      </c>
      <c r="R223" s="28">
        <v>0</v>
      </c>
      <c r="S223" s="28">
        <v>0</v>
      </c>
      <c r="T223" s="28">
        <v>0</v>
      </c>
      <c r="U223" s="85">
        <v>0</v>
      </c>
    </row>
    <row r="224" spans="1:21" ht="14.25" customHeight="1">
      <c r="A224" s="84" t="s">
        <v>282</v>
      </c>
      <c r="B224" s="84" t="s">
        <v>279</v>
      </c>
      <c r="C224" s="84" t="s">
        <v>278</v>
      </c>
      <c r="D224" s="84" t="s">
        <v>527</v>
      </c>
      <c r="E224" s="84" t="s">
        <v>284</v>
      </c>
      <c r="F224" s="31">
        <v>395722.72</v>
      </c>
      <c r="G224" s="34">
        <v>395722.72</v>
      </c>
      <c r="H224" s="34">
        <v>395722.72</v>
      </c>
      <c r="I224" s="30">
        <v>395722.72</v>
      </c>
      <c r="J224" s="30">
        <v>0</v>
      </c>
      <c r="K224" s="34">
        <v>0</v>
      </c>
      <c r="L224" s="34">
        <v>0</v>
      </c>
      <c r="M224" s="29">
        <v>0</v>
      </c>
      <c r="N224" s="34">
        <v>0</v>
      </c>
      <c r="O224" s="34">
        <f t="shared" si="28"/>
        <v>0</v>
      </c>
      <c r="P224" s="34">
        <f t="shared" si="28"/>
        <v>0</v>
      </c>
      <c r="Q224" s="34">
        <v>0</v>
      </c>
      <c r="R224" s="28">
        <v>0</v>
      </c>
      <c r="S224" s="28">
        <v>0</v>
      </c>
      <c r="T224" s="28">
        <v>0</v>
      </c>
      <c r="U224" s="85">
        <v>0</v>
      </c>
    </row>
    <row r="225" spans="1:21" ht="14.25" customHeight="1">
      <c r="A225" s="84" t="s">
        <v>282</v>
      </c>
      <c r="B225" s="84" t="s">
        <v>452</v>
      </c>
      <c r="C225" s="84" t="s">
        <v>281</v>
      </c>
      <c r="D225" s="84" t="s">
        <v>527</v>
      </c>
      <c r="E225" s="84" t="s">
        <v>455</v>
      </c>
      <c r="F225" s="31">
        <v>26676</v>
      </c>
      <c r="G225" s="34">
        <v>26676</v>
      </c>
      <c r="H225" s="34">
        <v>26676</v>
      </c>
      <c r="I225" s="30">
        <v>26676</v>
      </c>
      <c r="J225" s="30">
        <v>0</v>
      </c>
      <c r="K225" s="34">
        <v>0</v>
      </c>
      <c r="L225" s="34">
        <v>0</v>
      </c>
      <c r="M225" s="29">
        <v>0</v>
      </c>
      <c r="N225" s="34">
        <v>0</v>
      </c>
      <c r="O225" s="34">
        <f t="shared" si="28"/>
        <v>0</v>
      </c>
      <c r="P225" s="34">
        <f t="shared" si="28"/>
        <v>0</v>
      </c>
      <c r="Q225" s="34">
        <v>0</v>
      </c>
      <c r="R225" s="28">
        <v>0</v>
      </c>
      <c r="S225" s="28">
        <v>0</v>
      </c>
      <c r="T225" s="28">
        <v>0</v>
      </c>
      <c r="U225" s="85">
        <v>0</v>
      </c>
    </row>
    <row r="226" spans="1:21" ht="14.25" customHeight="1">
      <c r="A226" s="84" t="s">
        <v>282</v>
      </c>
      <c r="B226" s="84" t="s">
        <v>281</v>
      </c>
      <c r="C226" s="84" t="s">
        <v>277</v>
      </c>
      <c r="D226" s="84" t="s">
        <v>527</v>
      </c>
      <c r="E226" s="84" t="s">
        <v>285</v>
      </c>
      <c r="F226" s="31">
        <v>46390.43</v>
      </c>
      <c r="G226" s="34">
        <v>46390.43</v>
      </c>
      <c r="H226" s="34">
        <v>46390.43</v>
      </c>
      <c r="I226" s="30">
        <v>46390.43</v>
      </c>
      <c r="J226" s="30">
        <v>0</v>
      </c>
      <c r="K226" s="34">
        <v>0</v>
      </c>
      <c r="L226" s="34">
        <v>0</v>
      </c>
      <c r="M226" s="29">
        <v>0</v>
      </c>
      <c r="N226" s="34">
        <v>0</v>
      </c>
      <c r="O226" s="34">
        <f t="shared" si="28"/>
        <v>0</v>
      </c>
      <c r="P226" s="34">
        <f t="shared" si="28"/>
        <v>0</v>
      </c>
      <c r="Q226" s="34">
        <v>0</v>
      </c>
      <c r="R226" s="28">
        <v>0</v>
      </c>
      <c r="S226" s="28">
        <v>0</v>
      </c>
      <c r="T226" s="28">
        <v>0</v>
      </c>
      <c r="U226" s="85">
        <v>0</v>
      </c>
    </row>
    <row r="227" spans="1:21" ht="14.25" customHeight="1">
      <c r="A227" s="84" t="s">
        <v>286</v>
      </c>
      <c r="B227" s="84" t="s">
        <v>287</v>
      </c>
      <c r="C227" s="84" t="s">
        <v>290</v>
      </c>
      <c r="D227" s="84" t="s">
        <v>527</v>
      </c>
      <c r="E227" s="84" t="s">
        <v>448</v>
      </c>
      <c r="F227" s="31">
        <v>314424.13</v>
      </c>
      <c r="G227" s="34">
        <v>314424.13</v>
      </c>
      <c r="H227" s="34">
        <v>314424.13</v>
      </c>
      <c r="I227" s="30">
        <v>314424.13</v>
      </c>
      <c r="J227" s="30">
        <v>0</v>
      </c>
      <c r="K227" s="34">
        <v>0</v>
      </c>
      <c r="L227" s="34">
        <v>0</v>
      </c>
      <c r="M227" s="29">
        <v>0</v>
      </c>
      <c r="N227" s="34">
        <v>0</v>
      </c>
      <c r="O227" s="34">
        <f t="shared" si="28"/>
        <v>0</v>
      </c>
      <c r="P227" s="34">
        <f t="shared" si="28"/>
        <v>0</v>
      </c>
      <c r="Q227" s="34">
        <v>0</v>
      </c>
      <c r="R227" s="28">
        <v>0</v>
      </c>
      <c r="S227" s="28">
        <v>0</v>
      </c>
      <c r="T227" s="28">
        <v>0</v>
      </c>
      <c r="U227" s="85">
        <v>0</v>
      </c>
    </row>
    <row r="228" spans="1:21" ht="14.25" customHeight="1">
      <c r="A228" s="84" t="s">
        <v>289</v>
      </c>
      <c r="B228" s="84" t="s">
        <v>290</v>
      </c>
      <c r="C228" s="84" t="s">
        <v>277</v>
      </c>
      <c r="D228" s="84" t="s">
        <v>527</v>
      </c>
      <c r="E228" s="84" t="s">
        <v>291</v>
      </c>
      <c r="F228" s="31">
        <v>832512</v>
      </c>
      <c r="G228" s="34">
        <v>832512</v>
      </c>
      <c r="H228" s="34">
        <v>832512</v>
      </c>
      <c r="I228" s="30">
        <v>832512</v>
      </c>
      <c r="J228" s="30">
        <v>0</v>
      </c>
      <c r="K228" s="34">
        <v>0</v>
      </c>
      <c r="L228" s="34">
        <v>0</v>
      </c>
      <c r="M228" s="29">
        <v>0</v>
      </c>
      <c r="N228" s="34">
        <v>0</v>
      </c>
      <c r="O228" s="34">
        <f t="shared" si="28"/>
        <v>0</v>
      </c>
      <c r="P228" s="34">
        <f t="shared" si="28"/>
        <v>0</v>
      </c>
      <c r="Q228" s="34">
        <v>0</v>
      </c>
      <c r="R228" s="28">
        <v>0</v>
      </c>
      <c r="S228" s="28">
        <v>0</v>
      </c>
      <c r="T228" s="28">
        <v>0</v>
      </c>
      <c r="U228" s="85">
        <v>0</v>
      </c>
    </row>
    <row r="229" spans="1:21" ht="14.25" customHeight="1">
      <c r="A229" s="84"/>
      <c r="B229" s="84"/>
      <c r="C229" s="84"/>
      <c r="D229" s="84" t="s">
        <v>528</v>
      </c>
      <c r="E229" s="84" t="s">
        <v>529</v>
      </c>
      <c r="F229" s="31">
        <f t="shared" ref="F229:N229" si="32">SUM(F230:F236)</f>
        <v>7485285.1100000003</v>
      </c>
      <c r="G229" s="34">
        <f t="shared" si="32"/>
        <v>7485285.1100000003</v>
      </c>
      <c r="H229" s="34">
        <f t="shared" si="32"/>
        <v>7485285.1100000003</v>
      </c>
      <c r="I229" s="30">
        <f t="shared" si="32"/>
        <v>7485285.1100000003</v>
      </c>
      <c r="J229" s="30">
        <f t="shared" si="32"/>
        <v>0</v>
      </c>
      <c r="K229" s="34">
        <f t="shared" si="32"/>
        <v>0</v>
      </c>
      <c r="L229" s="34">
        <f t="shared" si="32"/>
        <v>0</v>
      </c>
      <c r="M229" s="29">
        <f t="shared" si="32"/>
        <v>0</v>
      </c>
      <c r="N229" s="34">
        <f t="shared" si="32"/>
        <v>0</v>
      </c>
      <c r="O229" s="34">
        <f t="shared" si="28"/>
        <v>0</v>
      </c>
      <c r="P229" s="34">
        <f t="shared" si="28"/>
        <v>0</v>
      </c>
      <c r="Q229" s="34">
        <f>SUM(Q230:Q236)</f>
        <v>0</v>
      </c>
      <c r="R229" s="28">
        <f>SUM(R230:R236)</f>
        <v>0</v>
      </c>
      <c r="S229" s="28">
        <f>SUM(S230:S236)</f>
        <v>0</v>
      </c>
      <c r="T229" s="28">
        <f>SUM(T230:T236)</f>
        <v>0</v>
      </c>
      <c r="U229" s="85">
        <f>SUM(U230:U236)</f>
        <v>0</v>
      </c>
    </row>
    <row r="230" spans="1:21" ht="14.25" customHeight="1">
      <c r="A230" s="84" t="s">
        <v>435</v>
      </c>
      <c r="B230" s="84" t="s">
        <v>290</v>
      </c>
      <c r="C230" s="84" t="s">
        <v>276</v>
      </c>
      <c r="D230" s="84" t="s">
        <v>530</v>
      </c>
      <c r="E230" s="84" t="s">
        <v>465</v>
      </c>
      <c r="F230" s="31">
        <v>4933464</v>
      </c>
      <c r="G230" s="34">
        <v>4933464</v>
      </c>
      <c r="H230" s="34">
        <v>4933464</v>
      </c>
      <c r="I230" s="30">
        <v>4933464</v>
      </c>
      <c r="J230" s="30">
        <v>0</v>
      </c>
      <c r="K230" s="34">
        <v>0</v>
      </c>
      <c r="L230" s="34">
        <v>0</v>
      </c>
      <c r="M230" s="29">
        <v>0</v>
      </c>
      <c r="N230" s="34">
        <v>0</v>
      </c>
      <c r="O230" s="34">
        <f t="shared" si="28"/>
        <v>0</v>
      </c>
      <c r="P230" s="34">
        <f t="shared" si="28"/>
        <v>0</v>
      </c>
      <c r="Q230" s="34">
        <v>0</v>
      </c>
      <c r="R230" s="28">
        <v>0</v>
      </c>
      <c r="S230" s="28">
        <v>0</v>
      </c>
      <c r="T230" s="28">
        <v>0</v>
      </c>
      <c r="U230" s="85">
        <v>0</v>
      </c>
    </row>
    <row r="231" spans="1:21" ht="14.25" customHeight="1">
      <c r="A231" s="84" t="s">
        <v>282</v>
      </c>
      <c r="B231" s="84" t="s">
        <v>279</v>
      </c>
      <c r="C231" s="84" t="s">
        <v>279</v>
      </c>
      <c r="D231" s="84" t="s">
        <v>530</v>
      </c>
      <c r="E231" s="84" t="s">
        <v>283</v>
      </c>
      <c r="F231" s="31">
        <v>842319.84</v>
      </c>
      <c r="G231" s="34">
        <v>842319.84</v>
      </c>
      <c r="H231" s="34">
        <v>842319.84</v>
      </c>
      <c r="I231" s="30">
        <v>842319.84</v>
      </c>
      <c r="J231" s="30">
        <v>0</v>
      </c>
      <c r="K231" s="34">
        <v>0</v>
      </c>
      <c r="L231" s="34">
        <v>0</v>
      </c>
      <c r="M231" s="29">
        <v>0</v>
      </c>
      <c r="N231" s="34">
        <v>0</v>
      </c>
      <c r="O231" s="34">
        <f t="shared" si="28"/>
        <v>0</v>
      </c>
      <c r="P231" s="34">
        <f t="shared" si="28"/>
        <v>0</v>
      </c>
      <c r="Q231" s="34">
        <v>0</v>
      </c>
      <c r="R231" s="28">
        <v>0</v>
      </c>
      <c r="S231" s="28">
        <v>0</v>
      </c>
      <c r="T231" s="28">
        <v>0</v>
      </c>
      <c r="U231" s="85">
        <v>0</v>
      </c>
    </row>
    <row r="232" spans="1:21" ht="14.25" customHeight="1">
      <c r="A232" s="84" t="s">
        <v>282</v>
      </c>
      <c r="B232" s="84" t="s">
        <v>279</v>
      </c>
      <c r="C232" s="84" t="s">
        <v>278</v>
      </c>
      <c r="D232" s="84" t="s">
        <v>530</v>
      </c>
      <c r="E232" s="84" t="s">
        <v>284</v>
      </c>
      <c r="F232" s="31">
        <v>421159.92</v>
      </c>
      <c r="G232" s="34">
        <v>421159.92</v>
      </c>
      <c r="H232" s="34">
        <v>421159.92</v>
      </c>
      <c r="I232" s="30">
        <v>421159.92</v>
      </c>
      <c r="J232" s="30">
        <v>0</v>
      </c>
      <c r="K232" s="34">
        <v>0</v>
      </c>
      <c r="L232" s="34">
        <v>0</v>
      </c>
      <c r="M232" s="29">
        <v>0</v>
      </c>
      <c r="N232" s="34">
        <v>0</v>
      </c>
      <c r="O232" s="34">
        <f t="shared" si="28"/>
        <v>0</v>
      </c>
      <c r="P232" s="34">
        <f t="shared" si="28"/>
        <v>0</v>
      </c>
      <c r="Q232" s="34">
        <v>0</v>
      </c>
      <c r="R232" s="28">
        <v>0</v>
      </c>
      <c r="S232" s="28">
        <v>0</v>
      </c>
      <c r="T232" s="28">
        <v>0</v>
      </c>
      <c r="U232" s="85">
        <v>0</v>
      </c>
    </row>
    <row r="233" spans="1:21" ht="14.25" customHeight="1">
      <c r="A233" s="84" t="s">
        <v>282</v>
      </c>
      <c r="B233" s="84" t="s">
        <v>452</v>
      </c>
      <c r="C233" s="84" t="s">
        <v>281</v>
      </c>
      <c r="D233" s="84" t="s">
        <v>530</v>
      </c>
      <c r="E233" s="84" t="s">
        <v>455</v>
      </c>
      <c r="F233" s="31">
        <v>6588</v>
      </c>
      <c r="G233" s="34">
        <v>6588</v>
      </c>
      <c r="H233" s="34">
        <v>6588</v>
      </c>
      <c r="I233" s="30">
        <v>6588</v>
      </c>
      <c r="J233" s="30">
        <v>0</v>
      </c>
      <c r="K233" s="34">
        <v>0</v>
      </c>
      <c r="L233" s="34">
        <v>0</v>
      </c>
      <c r="M233" s="29">
        <v>0</v>
      </c>
      <c r="N233" s="34">
        <v>0</v>
      </c>
      <c r="O233" s="34">
        <f t="shared" si="28"/>
        <v>0</v>
      </c>
      <c r="P233" s="34">
        <f t="shared" si="28"/>
        <v>0</v>
      </c>
      <c r="Q233" s="34">
        <v>0</v>
      </c>
      <c r="R233" s="28">
        <v>0</v>
      </c>
      <c r="S233" s="28">
        <v>0</v>
      </c>
      <c r="T233" s="28">
        <v>0</v>
      </c>
      <c r="U233" s="85">
        <v>0</v>
      </c>
    </row>
    <row r="234" spans="1:21" ht="14.25" customHeight="1">
      <c r="A234" s="84" t="s">
        <v>282</v>
      </c>
      <c r="B234" s="84" t="s">
        <v>281</v>
      </c>
      <c r="C234" s="84" t="s">
        <v>277</v>
      </c>
      <c r="D234" s="84" t="s">
        <v>530</v>
      </c>
      <c r="E234" s="84" t="s">
        <v>285</v>
      </c>
      <c r="F234" s="31">
        <v>49158.19</v>
      </c>
      <c r="G234" s="34">
        <v>49158.19</v>
      </c>
      <c r="H234" s="34">
        <v>49158.19</v>
      </c>
      <c r="I234" s="30">
        <v>49158.19</v>
      </c>
      <c r="J234" s="30">
        <v>0</v>
      </c>
      <c r="K234" s="34">
        <v>0</v>
      </c>
      <c r="L234" s="34">
        <v>0</v>
      </c>
      <c r="M234" s="29">
        <v>0</v>
      </c>
      <c r="N234" s="34">
        <v>0</v>
      </c>
      <c r="O234" s="34">
        <f t="shared" si="28"/>
        <v>0</v>
      </c>
      <c r="P234" s="34">
        <f t="shared" si="28"/>
        <v>0</v>
      </c>
      <c r="Q234" s="34">
        <v>0</v>
      </c>
      <c r="R234" s="28">
        <v>0</v>
      </c>
      <c r="S234" s="28">
        <v>0</v>
      </c>
      <c r="T234" s="28">
        <v>0</v>
      </c>
      <c r="U234" s="85">
        <v>0</v>
      </c>
    </row>
    <row r="235" spans="1:21" ht="14.25" customHeight="1">
      <c r="A235" s="84" t="s">
        <v>286</v>
      </c>
      <c r="B235" s="84" t="s">
        <v>287</v>
      </c>
      <c r="C235" s="84" t="s">
        <v>290</v>
      </c>
      <c r="D235" s="84" t="s">
        <v>530</v>
      </c>
      <c r="E235" s="84" t="s">
        <v>448</v>
      </c>
      <c r="F235" s="31">
        <v>333183.15999999997</v>
      </c>
      <c r="G235" s="34">
        <v>333183.15999999997</v>
      </c>
      <c r="H235" s="34">
        <v>333183.15999999997</v>
      </c>
      <c r="I235" s="30">
        <v>333183.15999999997</v>
      </c>
      <c r="J235" s="30">
        <v>0</v>
      </c>
      <c r="K235" s="34">
        <v>0</v>
      </c>
      <c r="L235" s="34">
        <v>0</v>
      </c>
      <c r="M235" s="29">
        <v>0</v>
      </c>
      <c r="N235" s="34">
        <v>0</v>
      </c>
      <c r="O235" s="34">
        <f t="shared" si="28"/>
        <v>0</v>
      </c>
      <c r="P235" s="34">
        <f t="shared" si="28"/>
        <v>0</v>
      </c>
      <c r="Q235" s="34">
        <v>0</v>
      </c>
      <c r="R235" s="28">
        <v>0</v>
      </c>
      <c r="S235" s="28">
        <v>0</v>
      </c>
      <c r="T235" s="28">
        <v>0</v>
      </c>
      <c r="U235" s="85">
        <v>0</v>
      </c>
    </row>
    <row r="236" spans="1:21" ht="14.25" customHeight="1">
      <c r="A236" s="84" t="s">
        <v>289</v>
      </c>
      <c r="B236" s="84" t="s">
        <v>290</v>
      </c>
      <c r="C236" s="84" t="s">
        <v>277</v>
      </c>
      <c r="D236" s="84" t="s">
        <v>530</v>
      </c>
      <c r="E236" s="84" t="s">
        <v>291</v>
      </c>
      <c r="F236" s="31">
        <v>899412</v>
      </c>
      <c r="G236" s="34">
        <v>899412</v>
      </c>
      <c r="H236" s="34">
        <v>899412</v>
      </c>
      <c r="I236" s="30">
        <v>899412</v>
      </c>
      <c r="J236" s="30">
        <v>0</v>
      </c>
      <c r="K236" s="34">
        <v>0</v>
      </c>
      <c r="L236" s="34">
        <v>0</v>
      </c>
      <c r="M236" s="29">
        <v>0</v>
      </c>
      <c r="N236" s="34">
        <v>0</v>
      </c>
      <c r="O236" s="34">
        <f t="shared" si="28"/>
        <v>0</v>
      </c>
      <c r="P236" s="34">
        <f t="shared" si="28"/>
        <v>0</v>
      </c>
      <c r="Q236" s="34">
        <v>0</v>
      </c>
      <c r="R236" s="28">
        <v>0</v>
      </c>
      <c r="S236" s="28">
        <v>0</v>
      </c>
      <c r="T236" s="28">
        <v>0</v>
      </c>
      <c r="U236" s="85">
        <v>0</v>
      </c>
    </row>
    <row r="237" spans="1:21" ht="14.25" customHeight="1">
      <c r="A237" s="84"/>
      <c r="B237" s="84"/>
      <c r="C237" s="84"/>
      <c r="D237" s="84" t="s">
        <v>531</v>
      </c>
      <c r="E237" s="84" t="s">
        <v>532</v>
      </c>
      <c r="F237" s="31">
        <f t="shared" ref="F237:N237" si="33">SUM(F238:F245)</f>
        <v>4370138.2300000004</v>
      </c>
      <c r="G237" s="34">
        <f t="shared" si="33"/>
        <v>4370138.2300000004</v>
      </c>
      <c r="H237" s="34">
        <f t="shared" si="33"/>
        <v>4243638.2300000004</v>
      </c>
      <c r="I237" s="30">
        <f t="shared" si="33"/>
        <v>4243638.2300000004</v>
      </c>
      <c r="J237" s="30">
        <f t="shared" si="33"/>
        <v>0</v>
      </c>
      <c r="K237" s="34">
        <f t="shared" si="33"/>
        <v>0</v>
      </c>
      <c r="L237" s="34">
        <f t="shared" si="33"/>
        <v>0</v>
      </c>
      <c r="M237" s="29">
        <f t="shared" si="33"/>
        <v>0</v>
      </c>
      <c r="N237" s="34">
        <f t="shared" si="33"/>
        <v>0</v>
      </c>
      <c r="O237" s="34">
        <f t="shared" si="28"/>
        <v>0</v>
      </c>
      <c r="P237" s="34">
        <f t="shared" si="28"/>
        <v>0</v>
      </c>
      <c r="Q237" s="34">
        <f>SUM(Q238:Q245)</f>
        <v>0</v>
      </c>
      <c r="R237" s="28">
        <f>SUM(R238:R245)</f>
        <v>126500</v>
      </c>
      <c r="S237" s="28">
        <f>SUM(S238:S245)</f>
        <v>0</v>
      </c>
      <c r="T237" s="28">
        <f>SUM(T238:T245)</f>
        <v>0</v>
      </c>
      <c r="U237" s="85">
        <f>SUM(U238:U245)</f>
        <v>0</v>
      </c>
    </row>
    <row r="238" spans="1:21" ht="14.25" customHeight="1">
      <c r="A238" s="84" t="s">
        <v>435</v>
      </c>
      <c r="B238" s="84" t="s">
        <v>290</v>
      </c>
      <c r="C238" s="84" t="s">
        <v>277</v>
      </c>
      <c r="D238" s="84" t="s">
        <v>533</v>
      </c>
      <c r="E238" s="84" t="s">
        <v>439</v>
      </c>
      <c r="F238" s="31">
        <v>126500</v>
      </c>
      <c r="G238" s="34">
        <v>126500</v>
      </c>
      <c r="H238" s="34">
        <v>0</v>
      </c>
      <c r="I238" s="30">
        <v>0</v>
      </c>
      <c r="J238" s="30">
        <v>0</v>
      </c>
      <c r="K238" s="34">
        <v>0</v>
      </c>
      <c r="L238" s="34">
        <v>0</v>
      </c>
      <c r="M238" s="29">
        <v>0</v>
      </c>
      <c r="N238" s="34">
        <v>0</v>
      </c>
      <c r="O238" s="34">
        <f t="shared" si="28"/>
        <v>0</v>
      </c>
      <c r="P238" s="34">
        <f t="shared" si="28"/>
        <v>0</v>
      </c>
      <c r="Q238" s="34">
        <v>0</v>
      </c>
      <c r="R238" s="28">
        <v>126500</v>
      </c>
      <c r="S238" s="28">
        <v>0</v>
      </c>
      <c r="T238" s="28">
        <v>0</v>
      </c>
      <c r="U238" s="85">
        <v>0</v>
      </c>
    </row>
    <row r="239" spans="1:21" ht="14.25" customHeight="1">
      <c r="A239" s="84" t="s">
        <v>435</v>
      </c>
      <c r="B239" s="84" t="s">
        <v>290</v>
      </c>
      <c r="C239" s="84" t="s">
        <v>290</v>
      </c>
      <c r="D239" s="84" t="s">
        <v>533</v>
      </c>
      <c r="E239" s="84" t="s">
        <v>440</v>
      </c>
      <c r="F239" s="31">
        <v>2796732</v>
      </c>
      <c r="G239" s="34">
        <v>2796732</v>
      </c>
      <c r="H239" s="34">
        <v>2796732</v>
      </c>
      <c r="I239" s="30">
        <v>2796732</v>
      </c>
      <c r="J239" s="30">
        <v>0</v>
      </c>
      <c r="K239" s="34">
        <v>0</v>
      </c>
      <c r="L239" s="34">
        <v>0</v>
      </c>
      <c r="M239" s="29">
        <v>0</v>
      </c>
      <c r="N239" s="34">
        <v>0</v>
      </c>
      <c r="O239" s="34">
        <f t="shared" si="28"/>
        <v>0</v>
      </c>
      <c r="P239" s="34">
        <f t="shared" si="28"/>
        <v>0</v>
      </c>
      <c r="Q239" s="34">
        <v>0</v>
      </c>
      <c r="R239" s="28">
        <v>0</v>
      </c>
      <c r="S239" s="28">
        <v>0</v>
      </c>
      <c r="T239" s="28">
        <v>0</v>
      </c>
      <c r="U239" s="85">
        <v>0</v>
      </c>
    </row>
    <row r="240" spans="1:21" ht="14.25" customHeight="1">
      <c r="A240" s="84" t="s">
        <v>282</v>
      </c>
      <c r="B240" s="84" t="s">
        <v>279</v>
      </c>
      <c r="C240" s="84" t="s">
        <v>279</v>
      </c>
      <c r="D240" s="84" t="s">
        <v>533</v>
      </c>
      <c r="E240" s="84" t="s">
        <v>283</v>
      </c>
      <c r="F240" s="31">
        <v>456261.28</v>
      </c>
      <c r="G240" s="34">
        <v>456261.28</v>
      </c>
      <c r="H240" s="34">
        <v>456261.28</v>
      </c>
      <c r="I240" s="30">
        <v>456261.28</v>
      </c>
      <c r="J240" s="30">
        <v>0</v>
      </c>
      <c r="K240" s="34">
        <v>0</v>
      </c>
      <c r="L240" s="34">
        <v>0</v>
      </c>
      <c r="M240" s="29">
        <v>0</v>
      </c>
      <c r="N240" s="34">
        <v>0</v>
      </c>
      <c r="O240" s="34">
        <f t="shared" si="28"/>
        <v>0</v>
      </c>
      <c r="P240" s="34">
        <f t="shared" si="28"/>
        <v>0</v>
      </c>
      <c r="Q240" s="34">
        <v>0</v>
      </c>
      <c r="R240" s="28">
        <v>0</v>
      </c>
      <c r="S240" s="28">
        <v>0</v>
      </c>
      <c r="T240" s="28">
        <v>0</v>
      </c>
      <c r="U240" s="85">
        <v>0</v>
      </c>
    </row>
    <row r="241" spans="1:21" ht="14.25" customHeight="1">
      <c r="A241" s="84" t="s">
        <v>282</v>
      </c>
      <c r="B241" s="84" t="s">
        <v>279</v>
      </c>
      <c r="C241" s="84" t="s">
        <v>278</v>
      </c>
      <c r="D241" s="84" t="s">
        <v>533</v>
      </c>
      <c r="E241" s="84" t="s">
        <v>284</v>
      </c>
      <c r="F241" s="31">
        <v>228130.64</v>
      </c>
      <c r="G241" s="34">
        <v>228130.64</v>
      </c>
      <c r="H241" s="34">
        <v>228130.64</v>
      </c>
      <c r="I241" s="30">
        <v>228130.64</v>
      </c>
      <c r="J241" s="30">
        <v>0</v>
      </c>
      <c r="K241" s="34">
        <v>0</v>
      </c>
      <c r="L241" s="34">
        <v>0</v>
      </c>
      <c r="M241" s="29">
        <v>0</v>
      </c>
      <c r="N241" s="34">
        <v>0</v>
      </c>
      <c r="O241" s="34">
        <f t="shared" si="28"/>
        <v>0</v>
      </c>
      <c r="P241" s="34">
        <f t="shared" si="28"/>
        <v>0</v>
      </c>
      <c r="Q241" s="34">
        <v>0</v>
      </c>
      <c r="R241" s="28">
        <v>0</v>
      </c>
      <c r="S241" s="28">
        <v>0</v>
      </c>
      <c r="T241" s="28">
        <v>0</v>
      </c>
      <c r="U241" s="85">
        <v>0</v>
      </c>
    </row>
    <row r="242" spans="1:21" ht="14.25" customHeight="1">
      <c r="A242" s="84" t="s">
        <v>282</v>
      </c>
      <c r="B242" s="84" t="s">
        <v>452</v>
      </c>
      <c r="C242" s="84" t="s">
        <v>281</v>
      </c>
      <c r="D242" s="84" t="s">
        <v>533</v>
      </c>
      <c r="E242" s="84" t="s">
        <v>455</v>
      </c>
      <c r="F242" s="31">
        <v>37882</v>
      </c>
      <c r="G242" s="34">
        <v>37882</v>
      </c>
      <c r="H242" s="34">
        <v>37882</v>
      </c>
      <c r="I242" s="30">
        <v>37882</v>
      </c>
      <c r="J242" s="30">
        <v>0</v>
      </c>
      <c r="K242" s="34">
        <v>0</v>
      </c>
      <c r="L242" s="34">
        <v>0</v>
      </c>
      <c r="M242" s="29">
        <v>0</v>
      </c>
      <c r="N242" s="34">
        <v>0</v>
      </c>
      <c r="O242" s="34">
        <f t="shared" si="28"/>
        <v>0</v>
      </c>
      <c r="P242" s="34">
        <f t="shared" si="28"/>
        <v>0</v>
      </c>
      <c r="Q242" s="34">
        <v>0</v>
      </c>
      <c r="R242" s="28">
        <v>0</v>
      </c>
      <c r="S242" s="28">
        <v>0</v>
      </c>
      <c r="T242" s="28">
        <v>0</v>
      </c>
      <c r="U242" s="85">
        <v>0</v>
      </c>
    </row>
    <row r="243" spans="1:21" ht="14.25" customHeight="1">
      <c r="A243" s="84" t="s">
        <v>282</v>
      </c>
      <c r="B243" s="84" t="s">
        <v>281</v>
      </c>
      <c r="C243" s="84" t="s">
        <v>277</v>
      </c>
      <c r="D243" s="84" t="s">
        <v>533</v>
      </c>
      <c r="E243" s="84" t="s">
        <v>285</v>
      </c>
      <c r="F243" s="31">
        <v>27722.1</v>
      </c>
      <c r="G243" s="34">
        <v>27722.1</v>
      </c>
      <c r="H243" s="34">
        <v>27722.1</v>
      </c>
      <c r="I243" s="30">
        <v>27722.1</v>
      </c>
      <c r="J243" s="30">
        <v>0</v>
      </c>
      <c r="K243" s="34">
        <v>0</v>
      </c>
      <c r="L243" s="34">
        <v>0</v>
      </c>
      <c r="M243" s="29">
        <v>0</v>
      </c>
      <c r="N243" s="34">
        <v>0</v>
      </c>
      <c r="O243" s="34">
        <f t="shared" si="28"/>
        <v>0</v>
      </c>
      <c r="P243" s="34">
        <f t="shared" si="28"/>
        <v>0</v>
      </c>
      <c r="Q243" s="34">
        <v>0</v>
      </c>
      <c r="R243" s="28">
        <v>0</v>
      </c>
      <c r="S243" s="28">
        <v>0</v>
      </c>
      <c r="T243" s="28">
        <v>0</v>
      </c>
      <c r="U243" s="85">
        <v>0</v>
      </c>
    </row>
    <row r="244" spans="1:21" ht="14.25" customHeight="1">
      <c r="A244" s="84" t="s">
        <v>286</v>
      </c>
      <c r="B244" s="84" t="s">
        <v>287</v>
      </c>
      <c r="C244" s="84" t="s">
        <v>290</v>
      </c>
      <c r="D244" s="84" t="s">
        <v>533</v>
      </c>
      <c r="E244" s="84" t="s">
        <v>448</v>
      </c>
      <c r="F244" s="31">
        <v>187894.21</v>
      </c>
      <c r="G244" s="34">
        <v>187894.21</v>
      </c>
      <c r="H244" s="34">
        <v>187894.21</v>
      </c>
      <c r="I244" s="30">
        <v>187894.21</v>
      </c>
      <c r="J244" s="30">
        <v>0</v>
      </c>
      <c r="K244" s="34">
        <v>0</v>
      </c>
      <c r="L244" s="34">
        <v>0</v>
      </c>
      <c r="M244" s="29">
        <v>0</v>
      </c>
      <c r="N244" s="34">
        <v>0</v>
      </c>
      <c r="O244" s="34">
        <f t="shared" si="28"/>
        <v>0</v>
      </c>
      <c r="P244" s="34">
        <f t="shared" si="28"/>
        <v>0</v>
      </c>
      <c r="Q244" s="34">
        <v>0</v>
      </c>
      <c r="R244" s="28">
        <v>0</v>
      </c>
      <c r="S244" s="28">
        <v>0</v>
      </c>
      <c r="T244" s="28">
        <v>0</v>
      </c>
      <c r="U244" s="85">
        <v>0</v>
      </c>
    </row>
    <row r="245" spans="1:21" ht="14.25" customHeight="1">
      <c r="A245" s="84" t="s">
        <v>289</v>
      </c>
      <c r="B245" s="84" t="s">
        <v>290</v>
      </c>
      <c r="C245" s="84" t="s">
        <v>277</v>
      </c>
      <c r="D245" s="84" t="s">
        <v>533</v>
      </c>
      <c r="E245" s="84" t="s">
        <v>291</v>
      </c>
      <c r="F245" s="31">
        <v>509016</v>
      </c>
      <c r="G245" s="34">
        <v>509016</v>
      </c>
      <c r="H245" s="34">
        <v>509016</v>
      </c>
      <c r="I245" s="30">
        <v>509016</v>
      </c>
      <c r="J245" s="30">
        <v>0</v>
      </c>
      <c r="K245" s="34">
        <v>0</v>
      </c>
      <c r="L245" s="34">
        <v>0</v>
      </c>
      <c r="M245" s="29">
        <v>0</v>
      </c>
      <c r="N245" s="34">
        <v>0</v>
      </c>
      <c r="O245" s="34">
        <f t="shared" si="28"/>
        <v>0</v>
      </c>
      <c r="P245" s="34">
        <f t="shared" si="28"/>
        <v>0</v>
      </c>
      <c r="Q245" s="34">
        <v>0</v>
      </c>
      <c r="R245" s="28">
        <v>0</v>
      </c>
      <c r="S245" s="28">
        <v>0</v>
      </c>
      <c r="T245" s="28">
        <v>0</v>
      </c>
      <c r="U245" s="85">
        <v>0</v>
      </c>
    </row>
    <row r="246" spans="1:21" ht="14.25" customHeight="1">
      <c r="A246" s="84"/>
      <c r="B246" s="84"/>
      <c r="C246" s="84"/>
      <c r="D246" s="84" t="s">
        <v>534</v>
      </c>
      <c r="E246" s="84" t="s">
        <v>535</v>
      </c>
      <c r="F246" s="31">
        <f t="shared" ref="F246:N246" si="34">SUM(F247:F254)</f>
        <v>5021497.9799999995</v>
      </c>
      <c r="G246" s="34">
        <f t="shared" si="34"/>
        <v>5021497.9799999995</v>
      </c>
      <c r="H246" s="34">
        <f t="shared" si="34"/>
        <v>4377497.9800000004</v>
      </c>
      <c r="I246" s="30">
        <f t="shared" si="34"/>
        <v>4377497.9800000004</v>
      </c>
      <c r="J246" s="30">
        <f t="shared" si="34"/>
        <v>0</v>
      </c>
      <c r="K246" s="34">
        <f t="shared" si="34"/>
        <v>0</v>
      </c>
      <c r="L246" s="34">
        <f t="shared" si="34"/>
        <v>0</v>
      </c>
      <c r="M246" s="29">
        <f t="shared" si="34"/>
        <v>0</v>
      </c>
      <c r="N246" s="34">
        <f t="shared" si="34"/>
        <v>0</v>
      </c>
      <c r="O246" s="34">
        <f t="shared" si="28"/>
        <v>0</v>
      </c>
      <c r="P246" s="34">
        <f t="shared" si="28"/>
        <v>0</v>
      </c>
      <c r="Q246" s="34">
        <f>SUM(Q247:Q254)</f>
        <v>0</v>
      </c>
      <c r="R246" s="28">
        <f>SUM(R247:R254)</f>
        <v>644000</v>
      </c>
      <c r="S246" s="28">
        <f>SUM(S247:S254)</f>
        <v>0</v>
      </c>
      <c r="T246" s="28">
        <f>SUM(T247:T254)</f>
        <v>0</v>
      </c>
      <c r="U246" s="85">
        <f>SUM(U247:U254)</f>
        <v>0</v>
      </c>
    </row>
    <row r="247" spans="1:21" ht="14.25" customHeight="1">
      <c r="A247" s="84" t="s">
        <v>435</v>
      </c>
      <c r="B247" s="84" t="s">
        <v>290</v>
      </c>
      <c r="C247" s="84" t="s">
        <v>277</v>
      </c>
      <c r="D247" s="84" t="s">
        <v>536</v>
      </c>
      <c r="E247" s="84" t="s">
        <v>439</v>
      </c>
      <c r="F247" s="31">
        <v>790076</v>
      </c>
      <c r="G247" s="34">
        <v>790076</v>
      </c>
      <c r="H247" s="34">
        <v>146076</v>
      </c>
      <c r="I247" s="30">
        <v>146076</v>
      </c>
      <c r="J247" s="30">
        <v>0</v>
      </c>
      <c r="K247" s="34">
        <v>0</v>
      </c>
      <c r="L247" s="34">
        <v>0</v>
      </c>
      <c r="M247" s="29">
        <v>0</v>
      </c>
      <c r="N247" s="34">
        <v>0</v>
      </c>
      <c r="O247" s="34">
        <f t="shared" si="28"/>
        <v>0</v>
      </c>
      <c r="P247" s="34">
        <f t="shared" si="28"/>
        <v>0</v>
      </c>
      <c r="Q247" s="34">
        <v>0</v>
      </c>
      <c r="R247" s="28">
        <v>644000</v>
      </c>
      <c r="S247" s="28">
        <v>0</v>
      </c>
      <c r="T247" s="28">
        <v>0</v>
      </c>
      <c r="U247" s="85">
        <v>0</v>
      </c>
    </row>
    <row r="248" spans="1:21" ht="14.25" customHeight="1">
      <c r="A248" s="84" t="s">
        <v>435</v>
      </c>
      <c r="B248" s="84" t="s">
        <v>290</v>
      </c>
      <c r="C248" s="84" t="s">
        <v>290</v>
      </c>
      <c r="D248" s="84" t="s">
        <v>536</v>
      </c>
      <c r="E248" s="84" t="s">
        <v>440</v>
      </c>
      <c r="F248" s="31">
        <v>2726592</v>
      </c>
      <c r="G248" s="34">
        <v>2726592</v>
      </c>
      <c r="H248" s="34">
        <v>2726592</v>
      </c>
      <c r="I248" s="30">
        <v>2726592</v>
      </c>
      <c r="J248" s="30">
        <v>0</v>
      </c>
      <c r="K248" s="34">
        <v>0</v>
      </c>
      <c r="L248" s="34">
        <v>0</v>
      </c>
      <c r="M248" s="29">
        <v>0</v>
      </c>
      <c r="N248" s="34">
        <v>0</v>
      </c>
      <c r="O248" s="34">
        <f t="shared" si="28"/>
        <v>0</v>
      </c>
      <c r="P248" s="34">
        <f t="shared" si="28"/>
        <v>0</v>
      </c>
      <c r="Q248" s="34">
        <v>0</v>
      </c>
      <c r="R248" s="28">
        <v>0</v>
      </c>
      <c r="S248" s="28">
        <v>0</v>
      </c>
      <c r="T248" s="28">
        <v>0</v>
      </c>
      <c r="U248" s="85">
        <v>0</v>
      </c>
    </row>
    <row r="249" spans="1:21" ht="14.25" customHeight="1">
      <c r="A249" s="84" t="s">
        <v>282</v>
      </c>
      <c r="B249" s="84" t="s">
        <v>279</v>
      </c>
      <c r="C249" s="84" t="s">
        <v>279</v>
      </c>
      <c r="D249" s="84" t="s">
        <v>536</v>
      </c>
      <c r="E249" s="84" t="s">
        <v>283</v>
      </c>
      <c r="F249" s="31">
        <v>488507.04</v>
      </c>
      <c r="G249" s="34">
        <v>488507.04</v>
      </c>
      <c r="H249" s="34">
        <v>488507.04</v>
      </c>
      <c r="I249" s="30">
        <v>488507.04</v>
      </c>
      <c r="J249" s="30">
        <v>0</v>
      </c>
      <c r="K249" s="34">
        <v>0</v>
      </c>
      <c r="L249" s="34">
        <v>0</v>
      </c>
      <c r="M249" s="29">
        <v>0</v>
      </c>
      <c r="N249" s="34">
        <v>0</v>
      </c>
      <c r="O249" s="34">
        <f t="shared" si="28"/>
        <v>0</v>
      </c>
      <c r="P249" s="34">
        <f t="shared" si="28"/>
        <v>0</v>
      </c>
      <c r="Q249" s="34">
        <v>0</v>
      </c>
      <c r="R249" s="28">
        <v>0</v>
      </c>
      <c r="S249" s="28">
        <v>0</v>
      </c>
      <c r="T249" s="28">
        <v>0</v>
      </c>
      <c r="U249" s="85">
        <v>0</v>
      </c>
    </row>
    <row r="250" spans="1:21" ht="14.25" customHeight="1">
      <c r="A250" s="84" t="s">
        <v>282</v>
      </c>
      <c r="B250" s="84" t="s">
        <v>279</v>
      </c>
      <c r="C250" s="84" t="s">
        <v>278</v>
      </c>
      <c r="D250" s="84" t="s">
        <v>536</v>
      </c>
      <c r="E250" s="84" t="s">
        <v>284</v>
      </c>
      <c r="F250" s="31">
        <v>244253.52</v>
      </c>
      <c r="G250" s="34">
        <v>244253.52</v>
      </c>
      <c r="H250" s="34">
        <v>244253.52</v>
      </c>
      <c r="I250" s="30">
        <v>244253.52</v>
      </c>
      <c r="J250" s="30">
        <v>0</v>
      </c>
      <c r="K250" s="34">
        <v>0</v>
      </c>
      <c r="L250" s="34">
        <v>0</v>
      </c>
      <c r="M250" s="29">
        <v>0</v>
      </c>
      <c r="N250" s="34">
        <v>0</v>
      </c>
      <c r="O250" s="34">
        <f t="shared" si="28"/>
        <v>0</v>
      </c>
      <c r="P250" s="34">
        <f t="shared" si="28"/>
        <v>0</v>
      </c>
      <c r="Q250" s="34">
        <v>0</v>
      </c>
      <c r="R250" s="28">
        <v>0</v>
      </c>
      <c r="S250" s="28">
        <v>0</v>
      </c>
      <c r="T250" s="28">
        <v>0</v>
      </c>
      <c r="U250" s="85">
        <v>0</v>
      </c>
    </row>
    <row r="251" spans="1:21" ht="14.25" customHeight="1">
      <c r="A251" s="84" t="s">
        <v>282</v>
      </c>
      <c r="B251" s="84" t="s">
        <v>452</v>
      </c>
      <c r="C251" s="84" t="s">
        <v>281</v>
      </c>
      <c r="D251" s="84" t="s">
        <v>536</v>
      </c>
      <c r="E251" s="84" t="s">
        <v>455</v>
      </c>
      <c r="F251" s="31">
        <v>26004.240000000002</v>
      </c>
      <c r="G251" s="34">
        <v>26004.240000000002</v>
      </c>
      <c r="H251" s="34">
        <v>26004.240000000002</v>
      </c>
      <c r="I251" s="30">
        <v>26004.240000000002</v>
      </c>
      <c r="J251" s="30">
        <v>0</v>
      </c>
      <c r="K251" s="34">
        <v>0</v>
      </c>
      <c r="L251" s="34">
        <v>0</v>
      </c>
      <c r="M251" s="29">
        <v>0</v>
      </c>
      <c r="N251" s="34">
        <v>0</v>
      </c>
      <c r="O251" s="34">
        <f t="shared" si="28"/>
        <v>0</v>
      </c>
      <c r="P251" s="34">
        <f t="shared" si="28"/>
        <v>0</v>
      </c>
      <c r="Q251" s="34">
        <v>0</v>
      </c>
      <c r="R251" s="28">
        <v>0</v>
      </c>
      <c r="S251" s="28">
        <v>0</v>
      </c>
      <c r="T251" s="28">
        <v>0</v>
      </c>
      <c r="U251" s="85">
        <v>0</v>
      </c>
    </row>
    <row r="252" spans="1:21" ht="14.25" customHeight="1">
      <c r="A252" s="84" t="s">
        <v>282</v>
      </c>
      <c r="B252" s="84" t="s">
        <v>281</v>
      </c>
      <c r="C252" s="84" t="s">
        <v>277</v>
      </c>
      <c r="D252" s="84" t="s">
        <v>536</v>
      </c>
      <c r="E252" s="84" t="s">
        <v>285</v>
      </c>
      <c r="F252" s="31">
        <v>28655.85</v>
      </c>
      <c r="G252" s="34">
        <v>28655.85</v>
      </c>
      <c r="H252" s="34">
        <v>28655.85</v>
      </c>
      <c r="I252" s="30">
        <v>28655.85</v>
      </c>
      <c r="J252" s="30">
        <v>0</v>
      </c>
      <c r="K252" s="34">
        <v>0</v>
      </c>
      <c r="L252" s="34">
        <v>0</v>
      </c>
      <c r="M252" s="29">
        <v>0</v>
      </c>
      <c r="N252" s="34">
        <v>0</v>
      </c>
      <c r="O252" s="34">
        <f t="shared" si="28"/>
        <v>0</v>
      </c>
      <c r="P252" s="34">
        <f t="shared" si="28"/>
        <v>0</v>
      </c>
      <c r="Q252" s="34">
        <v>0</v>
      </c>
      <c r="R252" s="28">
        <v>0</v>
      </c>
      <c r="S252" s="28">
        <v>0</v>
      </c>
      <c r="T252" s="28">
        <v>0</v>
      </c>
      <c r="U252" s="85">
        <v>0</v>
      </c>
    </row>
    <row r="253" spans="1:21" ht="14.25" customHeight="1">
      <c r="A253" s="84" t="s">
        <v>286</v>
      </c>
      <c r="B253" s="84" t="s">
        <v>287</v>
      </c>
      <c r="C253" s="84" t="s">
        <v>290</v>
      </c>
      <c r="D253" s="84" t="s">
        <v>536</v>
      </c>
      <c r="E253" s="84" t="s">
        <v>448</v>
      </c>
      <c r="F253" s="31">
        <v>194209.33</v>
      </c>
      <c r="G253" s="34">
        <v>194209.33</v>
      </c>
      <c r="H253" s="34">
        <v>194209.33</v>
      </c>
      <c r="I253" s="30">
        <v>194209.33</v>
      </c>
      <c r="J253" s="30">
        <v>0</v>
      </c>
      <c r="K253" s="34">
        <v>0</v>
      </c>
      <c r="L253" s="34">
        <v>0</v>
      </c>
      <c r="M253" s="29">
        <v>0</v>
      </c>
      <c r="N253" s="34">
        <v>0</v>
      </c>
      <c r="O253" s="34">
        <f t="shared" si="28"/>
        <v>0</v>
      </c>
      <c r="P253" s="34">
        <f t="shared" si="28"/>
        <v>0</v>
      </c>
      <c r="Q253" s="34">
        <v>0</v>
      </c>
      <c r="R253" s="28">
        <v>0</v>
      </c>
      <c r="S253" s="28">
        <v>0</v>
      </c>
      <c r="T253" s="28">
        <v>0</v>
      </c>
      <c r="U253" s="85">
        <v>0</v>
      </c>
    </row>
    <row r="254" spans="1:21" ht="14.25" customHeight="1">
      <c r="A254" s="84" t="s">
        <v>289</v>
      </c>
      <c r="B254" s="84" t="s">
        <v>290</v>
      </c>
      <c r="C254" s="84" t="s">
        <v>277</v>
      </c>
      <c r="D254" s="84" t="s">
        <v>536</v>
      </c>
      <c r="E254" s="84" t="s">
        <v>291</v>
      </c>
      <c r="F254" s="31">
        <v>523200</v>
      </c>
      <c r="G254" s="34">
        <v>523200</v>
      </c>
      <c r="H254" s="34">
        <v>523200</v>
      </c>
      <c r="I254" s="30">
        <v>523200</v>
      </c>
      <c r="J254" s="30">
        <v>0</v>
      </c>
      <c r="K254" s="34">
        <v>0</v>
      </c>
      <c r="L254" s="34">
        <v>0</v>
      </c>
      <c r="M254" s="29">
        <v>0</v>
      </c>
      <c r="N254" s="34">
        <v>0</v>
      </c>
      <c r="O254" s="34">
        <f t="shared" si="28"/>
        <v>0</v>
      </c>
      <c r="P254" s="34">
        <f t="shared" si="28"/>
        <v>0</v>
      </c>
      <c r="Q254" s="34">
        <v>0</v>
      </c>
      <c r="R254" s="28">
        <v>0</v>
      </c>
      <c r="S254" s="28">
        <v>0</v>
      </c>
      <c r="T254" s="28">
        <v>0</v>
      </c>
      <c r="U254" s="85">
        <v>0</v>
      </c>
    </row>
    <row r="255" spans="1:21" ht="14.25" customHeight="1">
      <c r="A255" s="84"/>
      <c r="B255" s="84"/>
      <c r="C255" s="84"/>
      <c r="D255" s="84" t="s">
        <v>537</v>
      </c>
      <c r="E255" s="84" t="s">
        <v>538</v>
      </c>
      <c r="F255" s="31">
        <f t="shared" ref="F255:N255" si="35">SUM(F256:F263)</f>
        <v>9479343.8999999985</v>
      </c>
      <c r="G255" s="34">
        <f t="shared" si="35"/>
        <v>9479343.8999999985</v>
      </c>
      <c r="H255" s="34">
        <f t="shared" si="35"/>
        <v>8996343.8999999985</v>
      </c>
      <c r="I255" s="30">
        <f t="shared" si="35"/>
        <v>8996343.8999999985</v>
      </c>
      <c r="J255" s="30">
        <f t="shared" si="35"/>
        <v>0</v>
      </c>
      <c r="K255" s="34">
        <f t="shared" si="35"/>
        <v>0</v>
      </c>
      <c r="L255" s="34">
        <f t="shared" si="35"/>
        <v>0</v>
      </c>
      <c r="M255" s="29">
        <f t="shared" si="35"/>
        <v>0</v>
      </c>
      <c r="N255" s="34">
        <f t="shared" si="35"/>
        <v>0</v>
      </c>
      <c r="O255" s="34">
        <f t="shared" si="28"/>
        <v>0</v>
      </c>
      <c r="P255" s="34">
        <f t="shared" si="28"/>
        <v>0</v>
      </c>
      <c r="Q255" s="34">
        <f>SUM(Q256:Q263)</f>
        <v>0</v>
      </c>
      <c r="R255" s="28">
        <f>SUM(R256:R263)</f>
        <v>483000</v>
      </c>
      <c r="S255" s="28">
        <f>SUM(S256:S263)</f>
        <v>0</v>
      </c>
      <c r="T255" s="28">
        <f>SUM(T256:T263)</f>
        <v>0</v>
      </c>
      <c r="U255" s="85">
        <f>SUM(U256:U263)</f>
        <v>0</v>
      </c>
    </row>
    <row r="256" spans="1:21" ht="14.25" customHeight="1">
      <c r="A256" s="84" t="s">
        <v>435</v>
      </c>
      <c r="B256" s="84" t="s">
        <v>290</v>
      </c>
      <c r="C256" s="84" t="s">
        <v>277</v>
      </c>
      <c r="D256" s="84" t="s">
        <v>539</v>
      </c>
      <c r="E256" s="84" t="s">
        <v>439</v>
      </c>
      <c r="F256" s="31">
        <v>483000</v>
      </c>
      <c r="G256" s="34">
        <v>483000</v>
      </c>
      <c r="H256" s="34">
        <v>0</v>
      </c>
      <c r="I256" s="30">
        <v>0</v>
      </c>
      <c r="J256" s="30">
        <v>0</v>
      </c>
      <c r="K256" s="34">
        <v>0</v>
      </c>
      <c r="L256" s="34">
        <v>0</v>
      </c>
      <c r="M256" s="29">
        <v>0</v>
      </c>
      <c r="N256" s="34">
        <v>0</v>
      </c>
      <c r="O256" s="34">
        <f t="shared" si="28"/>
        <v>0</v>
      </c>
      <c r="P256" s="34">
        <f t="shared" si="28"/>
        <v>0</v>
      </c>
      <c r="Q256" s="34">
        <v>0</v>
      </c>
      <c r="R256" s="28">
        <v>483000</v>
      </c>
      <c r="S256" s="28">
        <v>0</v>
      </c>
      <c r="T256" s="28">
        <v>0</v>
      </c>
      <c r="U256" s="85">
        <v>0</v>
      </c>
    </row>
    <row r="257" spans="1:21" ht="14.25" customHeight="1">
      <c r="A257" s="84" t="s">
        <v>435</v>
      </c>
      <c r="B257" s="84" t="s">
        <v>290</v>
      </c>
      <c r="C257" s="84" t="s">
        <v>290</v>
      </c>
      <c r="D257" s="84" t="s">
        <v>539</v>
      </c>
      <c r="E257" s="84" t="s">
        <v>440</v>
      </c>
      <c r="F257" s="31">
        <v>5900040</v>
      </c>
      <c r="G257" s="34">
        <v>5900040</v>
      </c>
      <c r="H257" s="34">
        <v>5900040</v>
      </c>
      <c r="I257" s="30">
        <v>5900040</v>
      </c>
      <c r="J257" s="30">
        <v>0</v>
      </c>
      <c r="K257" s="34">
        <v>0</v>
      </c>
      <c r="L257" s="34">
        <v>0</v>
      </c>
      <c r="M257" s="29">
        <v>0</v>
      </c>
      <c r="N257" s="34">
        <v>0</v>
      </c>
      <c r="O257" s="34">
        <f t="shared" si="28"/>
        <v>0</v>
      </c>
      <c r="P257" s="34">
        <f t="shared" si="28"/>
        <v>0</v>
      </c>
      <c r="Q257" s="34">
        <v>0</v>
      </c>
      <c r="R257" s="28">
        <v>0</v>
      </c>
      <c r="S257" s="28">
        <v>0</v>
      </c>
      <c r="T257" s="28">
        <v>0</v>
      </c>
      <c r="U257" s="85">
        <v>0</v>
      </c>
    </row>
    <row r="258" spans="1:21" ht="14.25" customHeight="1">
      <c r="A258" s="84" t="s">
        <v>282</v>
      </c>
      <c r="B258" s="84" t="s">
        <v>279</v>
      </c>
      <c r="C258" s="84" t="s">
        <v>279</v>
      </c>
      <c r="D258" s="84" t="s">
        <v>539</v>
      </c>
      <c r="E258" s="84" t="s">
        <v>283</v>
      </c>
      <c r="F258" s="31">
        <v>1002691.68</v>
      </c>
      <c r="G258" s="34">
        <v>1002691.68</v>
      </c>
      <c r="H258" s="34">
        <v>1002691.68</v>
      </c>
      <c r="I258" s="30">
        <v>1002691.68</v>
      </c>
      <c r="J258" s="30">
        <v>0</v>
      </c>
      <c r="K258" s="34">
        <v>0</v>
      </c>
      <c r="L258" s="34">
        <v>0</v>
      </c>
      <c r="M258" s="29">
        <v>0</v>
      </c>
      <c r="N258" s="34">
        <v>0</v>
      </c>
      <c r="O258" s="34">
        <f t="shared" si="28"/>
        <v>0</v>
      </c>
      <c r="P258" s="34">
        <f t="shared" si="28"/>
        <v>0</v>
      </c>
      <c r="Q258" s="34">
        <v>0</v>
      </c>
      <c r="R258" s="28">
        <v>0</v>
      </c>
      <c r="S258" s="28">
        <v>0</v>
      </c>
      <c r="T258" s="28">
        <v>0</v>
      </c>
      <c r="U258" s="85">
        <v>0</v>
      </c>
    </row>
    <row r="259" spans="1:21" ht="14.25" customHeight="1">
      <c r="A259" s="84" t="s">
        <v>282</v>
      </c>
      <c r="B259" s="84" t="s">
        <v>279</v>
      </c>
      <c r="C259" s="84" t="s">
        <v>278</v>
      </c>
      <c r="D259" s="84" t="s">
        <v>539</v>
      </c>
      <c r="E259" s="84" t="s">
        <v>284</v>
      </c>
      <c r="F259" s="31">
        <v>501345.84</v>
      </c>
      <c r="G259" s="34">
        <v>501345.84</v>
      </c>
      <c r="H259" s="34">
        <v>501345.84</v>
      </c>
      <c r="I259" s="30">
        <v>501345.84</v>
      </c>
      <c r="J259" s="30">
        <v>0</v>
      </c>
      <c r="K259" s="34">
        <v>0</v>
      </c>
      <c r="L259" s="34">
        <v>0</v>
      </c>
      <c r="M259" s="29">
        <v>0</v>
      </c>
      <c r="N259" s="34">
        <v>0</v>
      </c>
      <c r="O259" s="34">
        <f t="shared" si="28"/>
        <v>0</v>
      </c>
      <c r="P259" s="34">
        <f t="shared" si="28"/>
        <v>0</v>
      </c>
      <c r="Q259" s="34">
        <v>0</v>
      </c>
      <c r="R259" s="28">
        <v>0</v>
      </c>
      <c r="S259" s="28">
        <v>0</v>
      </c>
      <c r="T259" s="28">
        <v>0</v>
      </c>
      <c r="U259" s="85">
        <v>0</v>
      </c>
    </row>
    <row r="260" spans="1:21" ht="14.25" customHeight="1">
      <c r="A260" s="84" t="s">
        <v>282</v>
      </c>
      <c r="B260" s="84" t="s">
        <v>452</v>
      </c>
      <c r="C260" s="84" t="s">
        <v>281</v>
      </c>
      <c r="D260" s="84" t="s">
        <v>539</v>
      </c>
      <c r="E260" s="84" t="s">
        <v>455</v>
      </c>
      <c r="F260" s="31">
        <v>72096</v>
      </c>
      <c r="G260" s="34">
        <v>72096</v>
      </c>
      <c r="H260" s="34">
        <v>72096</v>
      </c>
      <c r="I260" s="30">
        <v>72096</v>
      </c>
      <c r="J260" s="30">
        <v>0</v>
      </c>
      <c r="K260" s="34">
        <v>0</v>
      </c>
      <c r="L260" s="34">
        <v>0</v>
      </c>
      <c r="M260" s="29">
        <v>0</v>
      </c>
      <c r="N260" s="34">
        <v>0</v>
      </c>
      <c r="O260" s="34">
        <f t="shared" si="28"/>
        <v>0</v>
      </c>
      <c r="P260" s="34">
        <f t="shared" si="28"/>
        <v>0</v>
      </c>
      <c r="Q260" s="34">
        <v>0</v>
      </c>
      <c r="R260" s="28">
        <v>0</v>
      </c>
      <c r="S260" s="28">
        <v>0</v>
      </c>
      <c r="T260" s="28">
        <v>0</v>
      </c>
      <c r="U260" s="85">
        <v>0</v>
      </c>
    </row>
    <row r="261" spans="1:21" ht="14.25" customHeight="1">
      <c r="A261" s="84" t="s">
        <v>282</v>
      </c>
      <c r="B261" s="84" t="s">
        <v>281</v>
      </c>
      <c r="C261" s="84" t="s">
        <v>277</v>
      </c>
      <c r="D261" s="84" t="s">
        <v>539</v>
      </c>
      <c r="E261" s="84" t="s">
        <v>285</v>
      </c>
      <c r="F261" s="31">
        <v>58693.14</v>
      </c>
      <c r="G261" s="34">
        <v>58693.14</v>
      </c>
      <c r="H261" s="34">
        <v>58693.14</v>
      </c>
      <c r="I261" s="30">
        <v>58693.14</v>
      </c>
      <c r="J261" s="30">
        <v>0</v>
      </c>
      <c r="K261" s="34">
        <v>0</v>
      </c>
      <c r="L261" s="34">
        <v>0</v>
      </c>
      <c r="M261" s="29">
        <v>0</v>
      </c>
      <c r="N261" s="34">
        <v>0</v>
      </c>
      <c r="O261" s="34">
        <f t="shared" si="28"/>
        <v>0</v>
      </c>
      <c r="P261" s="34">
        <f t="shared" si="28"/>
        <v>0</v>
      </c>
      <c r="Q261" s="34">
        <v>0</v>
      </c>
      <c r="R261" s="28">
        <v>0</v>
      </c>
      <c r="S261" s="28">
        <v>0</v>
      </c>
      <c r="T261" s="28">
        <v>0</v>
      </c>
      <c r="U261" s="85">
        <v>0</v>
      </c>
    </row>
    <row r="262" spans="1:21" ht="14.25" customHeight="1">
      <c r="A262" s="84" t="s">
        <v>286</v>
      </c>
      <c r="B262" s="84" t="s">
        <v>287</v>
      </c>
      <c r="C262" s="84" t="s">
        <v>290</v>
      </c>
      <c r="D262" s="84" t="s">
        <v>539</v>
      </c>
      <c r="E262" s="84" t="s">
        <v>448</v>
      </c>
      <c r="F262" s="31">
        <v>397809.24</v>
      </c>
      <c r="G262" s="34">
        <v>397809.24</v>
      </c>
      <c r="H262" s="34">
        <v>397809.24</v>
      </c>
      <c r="I262" s="30">
        <v>397809.24</v>
      </c>
      <c r="J262" s="30">
        <v>0</v>
      </c>
      <c r="K262" s="34">
        <v>0</v>
      </c>
      <c r="L262" s="34">
        <v>0</v>
      </c>
      <c r="M262" s="29">
        <v>0</v>
      </c>
      <c r="N262" s="34">
        <v>0</v>
      </c>
      <c r="O262" s="34">
        <f t="shared" si="28"/>
        <v>0</v>
      </c>
      <c r="P262" s="34">
        <f t="shared" si="28"/>
        <v>0</v>
      </c>
      <c r="Q262" s="34">
        <v>0</v>
      </c>
      <c r="R262" s="28">
        <v>0</v>
      </c>
      <c r="S262" s="28">
        <v>0</v>
      </c>
      <c r="T262" s="28">
        <v>0</v>
      </c>
      <c r="U262" s="85">
        <v>0</v>
      </c>
    </row>
    <row r="263" spans="1:21" ht="14.25" customHeight="1">
      <c r="A263" s="84" t="s">
        <v>289</v>
      </c>
      <c r="B263" s="84" t="s">
        <v>290</v>
      </c>
      <c r="C263" s="84" t="s">
        <v>277</v>
      </c>
      <c r="D263" s="84" t="s">
        <v>539</v>
      </c>
      <c r="E263" s="84" t="s">
        <v>291</v>
      </c>
      <c r="F263" s="31">
        <v>1063668</v>
      </c>
      <c r="G263" s="34">
        <v>1063668</v>
      </c>
      <c r="H263" s="34">
        <v>1063668</v>
      </c>
      <c r="I263" s="30">
        <v>1063668</v>
      </c>
      <c r="J263" s="30">
        <v>0</v>
      </c>
      <c r="K263" s="34">
        <v>0</v>
      </c>
      <c r="L263" s="34">
        <v>0</v>
      </c>
      <c r="M263" s="29">
        <v>0</v>
      </c>
      <c r="N263" s="34">
        <v>0</v>
      </c>
      <c r="O263" s="34">
        <f t="shared" si="28"/>
        <v>0</v>
      </c>
      <c r="P263" s="34">
        <f t="shared" si="28"/>
        <v>0</v>
      </c>
      <c r="Q263" s="34">
        <v>0</v>
      </c>
      <c r="R263" s="28">
        <v>0</v>
      </c>
      <c r="S263" s="28">
        <v>0</v>
      </c>
      <c r="T263" s="28">
        <v>0</v>
      </c>
      <c r="U263" s="85">
        <v>0</v>
      </c>
    </row>
    <row r="264" spans="1:21" ht="14.25" customHeight="1">
      <c r="A264" s="84"/>
      <c r="B264" s="84"/>
      <c r="C264" s="84"/>
      <c r="D264" s="84" t="s">
        <v>540</v>
      </c>
      <c r="E264" s="84" t="s">
        <v>541</v>
      </c>
      <c r="F264" s="31">
        <f t="shared" ref="F264:N264" si="36">SUM(F265:F272)</f>
        <v>4656416.45</v>
      </c>
      <c r="G264" s="34">
        <f t="shared" si="36"/>
        <v>4656416.45</v>
      </c>
      <c r="H264" s="34">
        <f t="shared" si="36"/>
        <v>4495416.45</v>
      </c>
      <c r="I264" s="30">
        <f t="shared" si="36"/>
        <v>4495416.45</v>
      </c>
      <c r="J264" s="30">
        <f t="shared" si="36"/>
        <v>0</v>
      </c>
      <c r="K264" s="34">
        <f t="shared" si="36"/>
        <v>0</v>
      </c>
      <c r="L264" s="34">
        <f t="shared" si="36"/>
        <v>0</v>
      </c>
      <c r="M264" s="29">
        <f t="shared" si="36"/>
        <v>0</v>
      </c>
      <c r="N264" s="34">
        <f t="shared" si="36"/>
        <v>0</v>
      </c>
      <c r="O264" s="34">
        <f t="shared" ref="O264:P327" si="37">SUM(0)</f>
        <v>0</v>
      </c>
      <c r="P264" s="34">
        <f t="shared" si="37"/>
        <v>0</v>
      </c>
      <c r="Q264" s="34">
        <f>SUM(Q265:Q272)</f>
        <v>0</v>
      </c>
      <c r="R264" s="28">
        <f>SUM(R265:R272)</f>
        <v>161000</v>
      </c>
      <c r="S264" s="28">
        <f>SUM(S265:S272)</f>
        <v>0</v>
      </c>
      <c r="T264" s="28">
        <f>SUM(T265:T272)</f>
        <v>0</v>
      </c>
      <c r="U264" s="85">
        <f>SUM(U265:U272)</f>
        <v>0</v>
      </c>
    </row>
    <row r="265" spans="1:21" ht="14.25" customHeight="1">
      <c r="A265" s="84" t="s">
        <v>435</v>
      </c>
      <c r="B265" s="84" t="s">
        <v>290</v>
      </c>
      <c r="C265" s="84" t="s">
        <v>277</v>
      </c>
      <c r="D265" s="84" t="s">
        <v>542</v>
      </c>
      <c r="E265" s="84" t="s">
        <v>439</v>
      </c>
      <c r="F265" s="31">
        <v>161000</v>
      </c>
      <c r="G265" s="34">
        <v>161000</v>
      </c>
      <c r="H265" s="34">
        <v>0</v>
      </c>
      <c r="I265" s="30">
        <v>0</v>
      </c>
      <c r="J265" s="30">
        <v>0</v>
      </c>
      <c r="K265" s="34">
        <v>0</v>
      </c>
      <c r="L265" s="34">
        <v>0</v>
      </c>
      <c r="M265" s="29">
        <v>0</v>
      </c>
      <c r="N265" s="34">
        <v>0</v>
      </c>
      <c r="O265" s="34">
        <f t="shared" si="37"/>
        <v>0</v>
      </c>
      <c r="P265" s="34">
        <f t="shared" si="37"/>
        <v>0</v>
      </c>
      <c r="Q265" s="34">
        <v>0</v>
      </c>
      <c r="R265" s="28">
        <v>161000</v>
      </c>
      <c r="S265" s="28">
        <v>0</v>
      </c>
      <c r="T265" s="28">
        <v>0</v>
      </c>
      <c r="U265" s="85">
        <v>0</v>
      </c>
    </row>
    <row r="266" spans="1:21" ht="14.25" customHeight="1">
      <c r="A266" s="84" t="s">
        <v>435</v>
      </c>
      <c r="B266" s="84" t="s">
        <v>290</v>
      </c>
      <c r="C266" s="84" t="s">
        <v>290</v>
      </c>
      <c r="D266" s="84" t="s">
        <v>542</v>
      </c>
      <c r="E266" s="84" t="s">
        <v>440</v>
      </c>
      <c r="F266" s="31">
        <v>2957814</v>
      </c>
      <c r="G266" s="34">
        <v>2957814</v>
      </c>
      <c r="H266" s="34">
        <v>2957814</v>
      </c>
      <c r="I266" s="30">
        <v>2957814</v>
      </c>
      <c r="J266" s="30">
        <v>0</v>
      </c>
      <c r="K266" s="34">
        <v>0</v>
      </c>
      <c r="L266" s="34">
        <v>0</v>
      </c>
      <c r="M266" s="29">
        <v>0</v>
      </c>
      <c r="N266" s="34">
        <v>0</v>
      </c>
      <c r="O266" s="34">
        <f t="shared" si="37"/>
        <v>0</v>
      </c>
      <c r="P266" s="34">
        <f t="shared" si="37"/>
        <v>0</v>
      </c>
      <c r="Q266" s="34">
        <v>0</v>
      </c>
      <c r="R266" s="28">
        <v>0</v>
      </c>
      <c r="S266" s="28">
        <v>0</v>
      </c>
      <c r="T266" s="28">
        <v>0</v>
      </c>
      <c r="U266" s="85">
        <v>0</v>
      </c>
    </row>
    <row r="267" spans="1:21" ht="14.25" customHeight="1">
      <c r="A267" s="84" t="s">
        <v>282</v>
      </c>
      <c r="B267" s="84" t="s">
        <v>279</v>
      </c>
      <c r="C267" s="84" t="s">
        <v>279</v>
      </c>
      <c r="D267" s="84" t="s">
        <v>542</v>
      </c>
      <c r="E267" s="84" t="s">
        <v>283</v>
      </c>
      <c r="F267" s="31">
        <v>501405.12</v>
      </c>
      <c r="G267" s="34">
        <v>501405.12</v>
      </c>
      <c r="H267" s="34">
        <v>501405.12</v>
      </c>
      <c r="I267" s="30">
        <v>501405.12</v>
      </c>
      <c r="J267" s="30">
        <v>0</v>
      </c>
      <c r="K267" s="34">
        <v>0</v>
      </c>
      <c r="L267" s="34">
        <v>0</v>
      </c>
      <c r="M267" s="29">
        <v>0</v>
      </c>
      <c r="N267" s="34">
        <v>0</v>
      </c>
      <c r="O267" s="34">
        <f t="shared" si="37"/>
        <v>0</v>
      </c>
      <c r="P267" s="34">
        <f t="shared" si="37"/>
        <v>0</v>
      </c>
      <c r="Q267" s="34">
        <v>0</v>
      </c>
      <c r="R267" s="28">
        <v>0</v>
      </c>
      <c r="S267" s="28">
        <v>0</v>
      </c>
      <c r="T267" s="28">
        <v>0</v>
      </c>
      <c r="U267" s="85">
        <v>0</v>
      </c>
    </row>
    <row r="268" spans="1:21" ht="14.25" customHeight="1">
      <c r="A268" s="84" t="s">
        <v>282</v>
      </c>
      <c r="B268" s="84" t="s">
        <v>279</v>
      </c>
      <c r="C268" s="84" t="s">
        <v>278</v>
      </c>
      <c r="D268" s="84" t="s">
        <v>542</v>
      </c>
      <c r="E268" s="84" t="s">
        <v>284</v>
      </c>
      <c r="F268" s="31">
        <v>250702.56</v>
      </c>
      <c r="G268" s="34">
        <v>250702.56</v>
      </c>
      <c r="H268" s="34">
        <v>250702.56</v>
      </c>
      <c r="I268" s="30">
        <v>250702.56</v>
      </c>
      <c r="J268" s="30">
        <v>0</v>
      </c>
      <c r="K268" s="34">
        <v>0</v>
      </c>
      <c r="L268" s="34">
        <v>0</v>
      </c>
      <c r="M268" s="29">
        <v>0</v>
      </c>
      <c r="N268" s="34">
        <v>0</v>
      </c>
      <c r="O268" s="34">
        <f t="shared" si="37"/>
        <v>0</v>
      </c>
      <c r="P268" s="34">
        <f t="shared" si="37"/>
        <v>0</v>
      </c>
      <c r="Q268" s="34">
        <v>0</v>
      </c>
      <c r="R268" s="28">
        <v>0</v>
      </c>
      <c r="S268" s="28">
        <v>0</v>
      </c>
      <c r="T268" s="28">
        <v>0</v>
      </c>
      <c r="U268" s="85">
        <v>0</v>
      </c>
    </row>
    <row r="269" spans="1:21" ht="14.25" customHeight="1">
      <c r="A269" s="84" t="s">
        <v>282</v>
      </c>
      <c r="B269" s="84" t="s">
        <v>452</v>
      </c>
      <c r="C269" s="84" t="s">
        <v>281</v>
      </c>
      <c r="D269" s="84" t="s">
        <v>542</v>
      </c>
      <c r="E269" s="84" t="s">
        <v>455</v>
      </c>
      <c r="F269" s="31">
        <v>14424</v>
      </c>
      <c r="G269" s="34">
        <v>14424</v>
      </c>
      <c r="H269" s="34">
        <v>14424</v>
      </c>
      <c r="I269" s="30">
        <v>14424</v>
      </c>
      <c r="J269" s="30">
        <v>0</v>
      </c>
      <c r="K269" s="34">
        <v>0</v>
      </c>
      <c r="L269" s="34">
        <v>0</v>
      </c>
      <c r="M269" s="29">
        <v>0</v>
      </c>
      <c r="N269" s="34">
        <v>0</v>
      </c>
      <c r="O269" s="34">
        <f t="shared" si="37"/>
        <v>0</v>
      </c>
      <c r="P269" s="34">
        <f t="shared" si="37"/>
        <v>0</v>
      </c>
      <c r="Q269" s="34">
        <v>0</v>
      </c>
      <c r="R269" s="28">
        <v>0</v>
      </c>
      <c r="S269" s="28">
        <v>0</v>
      </c>
      <c r="T269" s="28">
        <v>0</v>
      </c>
      <c r="U269" s="85">
        <v>0</v>
      </c>
    </row>
    <row r="270" spans="1:21" ht="14.25" customHeight="1">
      <c r="A270" s="84" t="s">
        <v>282</v>
      </c>
      <c r="B270" s="84" t="s">
        <v>281</v>
      </c>
      <c r="C270" s="84" t="s">
        <v>277</v>
      </c>
      <c r="D270" s="84" t="s">
        <v>542</v>
      </c>
      <c r="E270" s="84" t="s">
        <v>285</v>
      </c>
      <c r="F270" s="31">
        <v>29408.27</v>
      </c>
      <c r="G270" s="34">
        <v>29408.27</v>
      </c>
      <c r="H270" s="34">
        <v>29408.27</v>
      </c>
      <c r="I270" s="30">
        <v>29408.27</v>
      </c>
      <c r="J270" s="30">
        <v>0</v>
      </c>
      <c r="K270" s="34">
        <v>0</v>
      </c>
      <c r="L270" s="34">
        <v>0</v>
      </c>
      <c r="M270" s="29">
        <v>0</v>
      </c>
      <c r="N270" s="34">
        <v>0</v>
      </c>
      <c r="O270" s="34">
        <f t="shared" si="37"/>
        <v>0</v>
      </c>
      <c r="P270" s="34">
        <f t="shared" si="37"/>
        <v>0</v>
      </c>
      <c r="Q270" s="34">
        <v>0</v>
      </c>
      <c r="R270" s="28">
        <v>0</v>
      </c>
      <c r="S270" s="28">
        <v>0</v>
      </c>
      <c r="T270" s="28">
        <v>0</v>
      </c>
      <c r="U270" s="85">
        <v>0</v>
      </c>
    </row>
    <row r="271" spans="1:21" ht="14.25" customHeight="1">
      <c r="A271" s="84" t="s">
        <v>286</v>
      </c>
      <c r="B271" s="84" t="s">
        <v>287</v>
      </c>
      <c r="C271" s="84" t="s">
        <v>290</v>
      </c>
      <c r="D271" s="84" t="s">
        <v>542</v>
      </c>
      <c r="E271" s="84" t="s">
        <v>448</v>
      </c>
      <c r="F271" s="31">
        <v>199322.5</v>
      </c>
      <c r="G271" s="34">
        <v>199322.5</v>
      </c>
      <c r="H271" s="34">
        <v>199322.5</v>
      </c>
      <c r="I271" s="30">
        <v>199322.5</v>
      </c>
      <c r="J271" s="30">
        <v>0</v>
      </c>
      <c r="K271" s="34">
        <v>0</v>
      </c>
      <c r="L271" s="34">
        <v>0</v>
      </c>
      <c r="M271" s="29">
        <v>0</v>
      </c>
      <c r="N271" s="34">
        <v>0</v>
      </c>
      <c r="O271" s="34">
        <f t="shared" si="37"/>
        <v>0</v>
      </c>
      <c r="P271" s="34">
        <f t="shared" si="37"/>
        <v>0</v>
      </c>
      <c r="Q271" s="34">
        <v>0</v>
      </c>
      <c r="R271" s="28">
        <v>0</v>
      </c>
      <c r="S271" s="28">
        <v>0</v>
      </c>
      <c r="T271" s="28">
        <v>0</v>
      </c>
      <c r="U271" s="85">
        <v>0</v>
      </c>
    </row>
    <row r="272" spans="1:21" ht="14.25" customHeight="1">
      <c r="A272" s="84" t="s">
        <v>289</v>
      </c>
      <c r="B272" s="84" t="s">
        <v>290</v>
      </c>
      <c r="C272" s="84" t="s">
        <v>277</v>
      </c>
      <c r="D272" s="84" t="s">
        <v>542</v>
      </c>
      <c r="E272" s="84" t="s">
        <v>291</v>
      </c>
      <c r="F272" s="31">
        <v>542340</v>
      </c>
      <c r="G272" s="34">
        <v>542340</v>
      </c>
      <c r="H272" s="34">
        <v>542340</v>
      </c>
      <c r="I272" s="30">
        <v>542340</v>
      </c>
      <c r="J272" s="30">
        <v>0</v>
      </c>
      <c r="K272" s="34">
        <v>0</v>
      </c>
      <c r="L272" s="34">
        <v>0</v>
      </c>
      <c r="M272" s="29">
        <v>0</v>
      </c>
      <c r="N272" s="34">
        <v>0</v>
      </c>
      <c r="O272" s="34">
        <f t="shared" si="37"/>
        <v>0</v>
      </c>
      <c r="P272" s="34">
        <f t="shared" si="37"/>
        <v>0</v>
      </c>
      <c r="Q272" s="34">
        <v>0</v>
      </c>
      <c r="R272" s="28">
        <v>0</v>
      </c>
      <c r="S272" s="28">
        <v>0</v>
      </c>
      <c r="T272" s="28">
        <v>0</v>
      </c>
      <c r="U272" s="85">
        <v>0</v>
      </c>
    </row>
    <row r="273" spans="1:21" ht="14.25" customHeight="1">
      <c r="A273" s="84"/>
      <c r="B273" s="84"/>
      <c r="C273" s="84"/>
      <c r="D273" s="84" t="s">
        <v>543</v>
      </c>
      <c r="E273" s="84" t="s">
        <v>544</v>
      </c>
      <c r="F273" s="31">
        <f t="shared" ref="F273:N273" si="38">SUM(F274:F280)</f>
        <v>4509369.5</v>
      </c>
      <c r="G273" s="34">
        <f t="shared" si="38"/>
        <v>4509369.5</v>
      </c>
      <c r="H273" s="34">
        <f t="shared" si="38"/>
        <v>4426569.5</v>
      </c>
      <c r="I273" s="30">
        <f t="shared" si="38"/>
        <v>4426569.5</v>
      </c>
      <c r="J273" s="30">
        <f t="shared" si="38"/>
        <v>0</v>
      </c>
      <c r="K273" s="34">
        <f t="shared" si="38"/>
        <v>0</v>
      </c>
      <c r="L273" s="34">
        <f t="shared" si="38"/>
        <v>0</v>
      </c>
      <c r="M273" s="29">
        <f t="shared" si="38"/>
        <v>0</v>
      </c>
      <c r="N273" s="34">
        <f t="shared" si="38"/>
        <v>0</v>
      </c>
      <c r="O273" s="34">
        <f t="shared" si="37"/>
        <v>0</v>
      </c>
      <c r="P273" s="34">
        <f t="shared" si="37"/>
        <v>0</v>
      </c>
      <c r="Q273" s="34">
        <f>SUM(Q274:Q280)</f>
        <v>0</v>
      </c>
      <c r="R273" s="28">
        <f>SUM(R274:R280)</f>
        <v>82800</v>
      </c>
      <c r="S273" s="28">
        <f>SUM(S274:S280)</f>
        <v>0</v>
      </c>
      <c r="T273" s="28">
        <f>SUM(T274:T280)</f>
        <v>0</v>
      </c>
      <c r="U273" s="85">
        <f>SUM(U274:U280)</f>
        <v>0</v>
      </c>
    </row>
    <row r="274" spans="1:21" ht="14.25" customHeight="1">
      <c r="A274" s="84" t="s">
        <v>435</v>
      </c>
      <c r="B274" s="84" t="s">
        <v>290</v>
      </c>
      <c r="C274" s="84" t="s">
        <v>277</v>
      </c>
      <c r="D274" s="84" t="s">
        <v>545</v>
      </c>
      <c r="E274" s="84" t="s">
        <v>439</v>
      </c>
      <c r="F274" s="31">
        <v>82800</v>
      </c>
      <c r="G274" s="34">
        <v>82800</v>
      </c>
      <c r="H274" s="34">
        <v>0</v>
      </c>
      <c r="I274" s="30">
        <v>0</v>
      </c>
      <c r="J274" s="30">
        <v>0</v>
      </c>
      <c r="K274" s="34">
        <v>0</v>
      </c>
      <c r="L274" s="34">
        <v>0</v>
      </c>
      <c r="M274" s="29">
        <v>0</v>
      </c>
      <c r="N274" s="34">
        <v>0</v>
      </c>
      <c r="O274" s="34">
        <f t="shared" si="37"/>
        <v>0</v>
      </c>
      <c r="P274" s="34">
        <f t="shared" si="37"/>
        <v>0</v>
      </c>
      <c r="Q274" s="34">
        <v>0</v>
      </c>
      <c r="R274" s="28">
        <v>82800</v>
      </c>
      <c r="S274" s="28">
        <v>0</v>
      </c>
      <c r="T274" s="28">
        <v>0</v>
      </c>
      <c r="U274" s="85">
        <v>0</v>
      </c>
    </row>
    <row r="275" spans="1:21" ht="14.25" customHeight="1">
      <c r="A275" s="84" t="s">
        <v>435</v>
      </c>
      <c r="B275" s="84" t="s">
        <v>290</v>
      </c>
      <c r="C275" s="84" t="s">
        <v>290</v>
      </c>
      <c r="D275" s="84" t="s">
        <v>545</v>
      </c>
      <c r="E275" s="84" t="s">
        <v>440</v>
      </c>
      <c r="F275" s="31">
        <v>2927364</v>
      </c>
      <c r="G275" s="34">
        <v>2927364</v>
      </c>
      <c r="H275" s="34">
        <v>2927364</v>
      </c>
      <c r="I275" s="30">
        <v>2927364</v>
      </c>
      <c r="J275" s="30">
        <v>0</v>
      </c>
      <c r="K275" s="34">
        <v>0</v>
      </c>
      <c r="L275" s="34">
        <v>0</v>
      </c>
      <c r="M275" s="29">
        <v>0</v>
      </c>
      <c r="N275" s="34">
        <v>0</v>
      </c>
      <c r="O275" s="34">
        <f t="shared" si="37"/>
        <v>0</v>
      </c>
      <c r="P275" s="34">
        <f t="shared" si="37"/>
        <v>0</v>
      </c>
      <c r="Q275" s="34">
        <v>0</v>
      </c>
      <c r="R275" s="28">
        <v>0</v>
      </c>
      <c r="S275" s="28">
        <v>0</v>
      </c>
      <c r="T275" s="28">
        <v>0</v>
      </c>
      <c r="U275" s="85">
        <v>0</v>
      </c>
    </row>
    <row r="276" spans="1:21" ht="14.25" customHeight="1">
      <c r="A276" s="84" t="s">
        <v>282</v>
      </c>
      <c r="B276" s="84" t="s">
        <v>279</v>
      </c>
      <c r="C276" s="84" t="s">
        <v>279</v>
      </c>
      <c r="D276" s="84" t="s">
        <v>545</v>
      </c>
      <c r="E276" s="84" t="s">
        <v>283</v>
      </c>
      <c r="F276" s="31">
        <v>496122.4</v>
      </c>
      <c r="G276" s="34">
        <v>496122.4</v>
      </c>
      <c r="H276" s="34">
        <v>496122.4</v>
      </c>
      <c r="I276" s="30">
        <v>496122.4</v>
      </c>
      <c r="J276" s="30">
        <v>0</v>
      </c>
      <c r="K276" s="34">
        <v>0</v>
      </c>
      <c r="L276" s="34">
        <v>0</v>
      </c>
      <c r="M276" s="29">
        <v>0</v>
      </c>
      <c r="N276" s="34">
        <v>0</v>
      </c>
      <c r="O276" s="34">
        <f t="shared" si="37"/>
        <v>0</v>
      </c>
      <c r="P276" s="34">
        <f t="shared" si="37"/>
        <v>0</v>
      </c>
      <c r="Q276" s="34">
        <v>0</v>
      </c>
      <c r="R276" s="28">
        <v>0</v>
      </c>
      <c r="S276" s="28">
        <v>0</v>
      </c>
      <c r="T276" s="28">
        <v>0</v>
      </c>
      <c r="U276" s="85">
        <v>0</v>
      </c>
    </row>
    <row r="277" spans="1:21" ht="14.25" customHeight="1">
      <c r="A277" s="84" t="s">
        <v>282</v>
      </c>
      <c r="B277" s="84" t="s">
        <v>279</v>
      </c>
      <c r="C277" s="84" t="s">
        <v>278</v>
      </c>
      <c r="D277" s="84" t="s">
        <v>545</v>
      </c>
      <c r="E277" s="84" t="s">
        <v>284</v>
      </c>
      <c r="F277" s="31">
        <v>248061.2</v>
      </c>
      <c r="G277" s="34">
        <v>248061.2</v>
      </c>
      <c r="H277" s="34">
        <v>248061.2</v>
      </c>
      <c r="I277" s="30">
        <v>248061.2</v>
      </c>
      <c r="J277" s="30">
        <v>0</v>
      </c>
      <c r="K277" s="34">
        <v>0</v>
      </c>
      <c r="L277" s="34">
        <v>0</v>
      </c>
      <c r="M277" s="29">
        <v>0</v>
      </c>
      <c r="N277" s="34">
        <v>0</v>
      </c>
      <c r="O277" s="34">
        <f t="shared" si="37"/>
        <v>0</v>
      </c>
      <c r="P277" s="34">
        <f t="shared" si="37"/>
        <v>0</v>
      </c>
      <c r="Q277" s="34">
        <v>0</v>
      </c>
      <c r="R277" s="28">
        <v>0</v>
      </c>
      <c r="S277" s="28">
        <v>0</v>
      </c>
      <c r="T277" s="28">
        <v>0</v>
      </c>
      <c r="U277" s="85">
        <v>0</v>
      </c>
    </row>
    <row r="278" spans="1:21" ht="14.25" customHeight="1">
      <c r="A278" s="84" t="s">
        <v>282</v>
      </c>
      <c r="B278" s="84" t="s">
        <v>281</v>
      </c>
      <c r="C278" s="84" t="s">
        <v>277</v>
      </c>
      <c r="D278" s="84" t="s">
        <v>545</v>
      </c>
      <c r="E278" s="84" t="s">
        <v>285</v>
      </c>
      <c r="F278" s="31">
        <v>29094.05</v>
      </c>
      <c r="G278" s="34">
        <v>29094.05</v>
      </c>
      <c r="H278" s="34">
        <v>29094.05</v>
      </c>
      <c r="I278" s="30">
        <v>29094.05</v>
      </c>
      <c r="J278" s="30">
        <v>0</v>
      </c>
      <c r="K278" s="34">
        <v>0</v>
      </c>
      <c r="L278" s="34">
        <v>0</v>
      </c>
      <c r="M278" s="29">
        <v>0</v>
      </c>
      <c r="N278" s="34">
        <v>0</v>
      </c>
      <c r="O278" s="34">
        <f t="shared" si="37"/>
        <v>0</v>
      </c>
      <c r="P278" s="34">
        <f t="shared" si="37"/>
        <v>0</v>
      </c>
      <c r="Q278" s="34">
        <v>0</v>
      </c>
      <c r="R278" s="28">
        <v>0</v>
      </c>
      <c r="S278" s="28">
        <v>0</v>
      </c>
      <c r="T278" s="28">
        <v>0</v>
      </c>
      <c r="U278" s="85">
        <v>0</v>
      </c>
    </row>
    <row r="279" spans="1:21" ht="14.25" customHeight="1">
      <c r="A279" s="84" t="s">
        <v>286</v>
      </c>
      <c r="B279" s="84" t="s">
        <v>287</v>
      </c>
      <c r="C279" s="84" t="s">
        <v>290</v>
      </c>
      <c r="D279" s="84" t="s">
        <v>545</v>
      </c>
      <c r="E279" s="84" t="s">
        <v>448</v>
      </c>
      <c r="F279" s="31">
        <v>197435.85</v>
      </c>
      <c r="G279" s="34">
        <v>197435.85</v>
      </c>
      <c r="H279" s="34">
        <v>197435.85</v>
      </c>
      <c r="I279" s="30">
        <v>197435.85</v>
      </c>
      <c r="J279" s="30">
        <v>0</v>
      </c>
      <c r="K279" s="34">
        <v>0</v>
      </c>
      <c r="L279" s="34">
        <v>0</v>
      </c>
      <c r="M279" s="29">
        <v>0</v>
      </c>
      <c r="N279" s="34">
        <v>0</v>
      </c>
      <c r="O279" s="34">
        <f t="shared" si="37"/>
        <v>0</v>
      </c>
      <c r="P279" s="34">
        <f t="shared" si="37"/>
        <v>0</v>
      </c>
      <c r="Q279" s="34">
        <v>0</v>
      </c>
      <c r="R279" s="28">
        <v>0</v>
      </c>
      <c r="S279" s="28">
        <v>0</v>
      </c>
      <c r="T279" s="28">
        <v>0</v>
      </c>
      <c r="U279" s="85">
        <v>0</v>
      </c>
    </row>
    <row r="280" spans="1:21" ht="14.25" customHeight="1">
      <c r="A280" s="84" t="s">
        <v>289</v>
      </c>
      <c r="B280" s="84" t="s">
        <v>290</v>
      </c>
      <c r="C280" s="84" t="s">
        <v>277</v>
      </c>
      <c r="D280" s="84" t="s">
        <v>545</v>
      </c>
      <c r="E280" s="84" t="s">
        <v>291</v>
      </c>
      <c r="F280" s="31">
        <v>528492</v>
      </c>
      <c r="G280" s="34">
        <v>528492</v>
      </c>
      <c r="H280" s="34">
        <v>528492</v>
      </c>
      <c r="I280" s="30">
        <v>528492</v>
      </c>
      <c r="J280" s="30">
        <v>0</v>
      </c>
      <c r="K280" s="34">
        <v>0</v>
      </c>
      <c r="L280" s="34">
        <v>0</v>
      </c>
      <c r="M280" s="29">
        <v>0</v>
      </c>
      <c r="N280" s="34">
        <v>0</v>
      </c>
      <c r="O280" s="34">
        <f t="shared" si="37"/>
        <v>0</v>
      </c>
      <c r="P280" s="34">
        <f t="shared" si="37"/>
        <v>0</v>
      </c>
      <c r="Q280" s="34">
        <v>0</v>
      </c>
      <c r="R280" s="28">
        <v>0</v>
      </c>
      <c r="S280" s="28">
        <v>0</v>
      </c>
      <c r="T280" s="28">
        <v>0</v>
      </c>
      <c r="U280" s="85">
        <v>0</v>
      </c>
    </row>
    <row r="281" spans="1:21" ht="14.25" customHeight="1">
      <c r="A281" s="84"/>
      <c r="B281" s="84"/>
      <c r="C281" s="84"/>
      <c r="D281" s="84" t="s">
        <v>546</v>
      </c>
      <c r="E281" s="84" t="s">
        <v>547</v>
      </c>
      <c r="F281" s="31">
        <f t="shared" ref="F281:N281" si="39">SUM(F282:F288)</f>
        <v>7926782</v>
      </c>
      <c r="G281" s="34">
        <f t="shared" si="39"/>
        <v>7926782</v>
      </c>
      <c r="H281" s="34">
        <f t="shared" si="39"/>
        <v>7926782</v>
      </c>
      <c r="I281" s="30">
        <f t="shared" si="39"/>
        <v>7926782</v>
      </c>
      <c r="J281" s="30">
        <f t="shared" si="39"/>
        <v>0</v>
      </c>
      <c r="K281" s="34">
        <f t="shared" si="39"/>
        <v>0</v>
      </c>
      <c r="L281" s="34">
        <f t="shared" si="39"/>
        <v>0</v>
      </c>
      <c r="M281" s="29">
        <f t="shared" si="39"/>
        <v>0</v>
      </c>
      <c r="N281" s="34">
        <f t="shared" si="39"/>
        <v>0</v>
      </c>
      <c r="O281" s="34">
        <f t="shared" si="37"/>
        <v>0</v>
      </c>
      <c r="P281" s="34">
        <f t="shared" si="37"/>
        <v>0</v>
      </c>
      <c r="Q281" s="34">
        <f>SUM(Q282:Q288)</f>
        <v>0</v>
      </c>
      <c r="R281" s="28">
        <f>SUM(R282:R288)</f>
        <v>0</v>
      </c>
      <c r="S281" s="28">
        <f>SUM(S282:S288)</f>
        <v>0</v>
      </c>
      <c r="T281" s="28">
        <f>SUM(T282:T288)</f>
        <v>0</v>
      </c>
      <c r="U281" s="85">
        <f>SUM(U282:U288)</f>
        <v>0</v>
      </c>
    </row>
    <row r="282" spans="1:21" ht="14.25" customHeight="1">
      <c r="A282" s="84" t="s">
        <v>435</v>
      </c>
      <c r="B282" s="84" t="s">
        <v>290</v>
      </c>
      <c r="C282" s="84" t="s">
        <v>276</v>
      </c>
      <c r="D282" s="84" t="s">
        <v>548</v>
      </c>
      <c r="E282" s="84" t="s">
        <v>465</v>
      </c>
      <c r="F282" s="31">
        <v>5223756</v>
      </c>
      <c r="G282" s="34">
        <v>5223756</v>
      </c>
      <c r="H282" s="34">
        <v>5223756</v>
      </c>
      <c r="I282" s="30">
        <v>5223756</v>
      </c>
      <c r="J282" s="30">
        <v>0</v>
      </c>
      <c r="K282" s="34">
        <v>0</v>
      </c>
      <c r="L282" s="34">
        <v>0</v>
      </c>
      <c r="M282" s="29">
        <v>0</v>
      </c>
      <c r="N282" s="34">
        <v>0</v>
      </c>
      <c r="O282" s="34">
        <f t="shared" si="37"/>
        <v>0</v>
      </c>
      <c r="P282" s="34">
        <f t="shared" si="37"/>
        <v>0</v>
      </c>
      <c r="Q282" s="34">
        <v>0</v>
      </c>
      <c r="R282" s="28">
        <v>0</v>
      </c>
      <c r="S282" s="28">
        <v>0</v>
      </c>
      <c r="T282" s="28">
        <v>0</v>
      </c>
      <c r="U282" s="85">
        <v>0</v>
      </c>
    </row>
    <row r="283" spans="1:21" ht="14.25" customHeight="1">
      <c r="A283" s="84" t="s">
        <v>282</v>
      </c>
      <c r="B283" s="84" t="s">
        <v>279</v>
      </c>
      <c r="C283" s="84" t="s">
        <v>279</v>
      </c>
      <c r="D283" s="84" t="s">
        <v>548</v>
      </c>
      <c r="E283" s="84" t="s">
        <v>283</v>
      </c>
      <c r="F283" s="31">
        <v>893273.12</v>
      </c>
      <c r="G283" s="34">
        <v>893273.12</v>
      </c>
      <c r="H283" s="34">
        <v>893273.12</v>
      </c>
      <c r="I283" s="30">
        <v>893273.12</v>
      </c>
      <c r="J283" s="30">
        <v>0</v>
      </c>
      <c r="K283" s="34">
        <v>0</v>
      </c>
      <c r="L283" s="34">
        <v>0</v>
      </c>
      <c r="M283" s="29">
        <v>0</v>
      </c>
      <c r="N283" s="34">
        <v>0</v>
      </c>
      <c r="O283" s="34">
        <f t="shared" si="37"/>
        <v>0</v>
      </c>
      <c r="P283" s="34">
        <f t="shared" si="37"/>
        <v>0</v>
      </c>
      <c r="Q283" s="34">
        <v>0</v>
      </c>
      <c r="R283" s="28">
        <v>0</v>
      </c>
      <c r="S283" s="28">
        <v>0</v>
      </c>
      <c r="T283" s="28">
        <v>0</v>
      </c>
      <c r="U283" s="85">
        <v>0</v>
      </c>
    </row>
    <row r="284" spans="1:21" ht="14.25" customHeight="1">
      <c r="A284" s="84" t="s">
        <v>282</v>
      </c>
      <c r="B284" s="84" t="s">
        <v>279</v>
      </c>
      <c r="C284" s="84" t="s">
        <v>278</v>
      </c>
      <c r="D284" s="84" t="s">
        <v>548</v>
      </c>
      <c r="E284" s="84" t="s">
        <v>284</v>
      </c>
      <c r="F284" s="31">
        <v>446636.56</v>
      </c>
      <c r="G284" s="34">
        <v>446636.56</v>
      </c>
      <c r="H284" s="34">
        <v>446636.56</v>
      </c>
      <c r="I284" s="30">
        <v>446636.56</v>
      </c>
      <c r="J284" s="30">
        <v>0</v>
      </c>
      <c r="K284" s="34">
        <v>0</v>
      </c>
      <c r="L284" s="34">
        <v>0</v>
      </c>
      <c r="M284" s="29">
        <v>0</v>
      </c>
      <c r="N284" s="34">
        <v>0</v>
      </c>
      <c r="O284" s="34">
        <f t="shared" si="37"/>
        <v>0</v>
      </c>
      <c r="P284" s="34">
        <f t="shared" si="37"/>
        <v>0</v>
      </c>
      <c r="Q284" s="34">
        <v>0</v>
      </c>
      <c r="R284" s="28">
        <v>0</v>
      </c>
      <c r="S284" s="28">
        <v>0</v>
      </c>
      <c r="T284" s="28">
        <v>0</v>
      </c>
      <c r="U284" s="85">
        <v>0</v>
      </c>
    </row>
    <row r="285" spans="1:21" ht="14.25" customHeight="1">
      <c r="A285" s="84" t="s">
        <v>282</v>
      </c>
      <c r="B285" s="84" t="s">
        <v>452</v>
      </c>
      <c r="C285" s="84" t="s">
        <v>281</v>
      </c>
      <c r="D285" s="84" t="s">
        <v>548</v>
      </c>
      <c r="E285" s="84" t="s">
        <v>455</v>
      </c>
      <c r="F285" s="31">
        <v>9870</v>
      </c>
      <c r="G285" s="34">
        <v>9870</v>
      </c>
      <c r="H285" s="34">
        <v>9870</v>
      </c>
      <c r="I285" s="30">
        <v>9870</v>
      </c>
      <c r="J285" s="30">
        <v>0</v>
      </c>
      <c r="K285" s="34">
        <v>0</v>
      </c>
      <c r="L285" s="34">
        <v>0</v>
      </c>
      <c r="M285" s="29">
        <v>0</v>
      </c>
      <c r="N285" s="34">
        <v>0</v>
      </c>
      <c r="O285" s="34">
        <f t="shared" si="37"/>
        <v>0</v>
      </c>
      <c r="P285" s="34">
        <f t="shared" si="37"/>
        <v>0</v>
      </c>
      <c r="Q285" s="34">
        <v>0</v>
      </c>
      <c r="R285" s="28">
        <v>0</v>
      </c>
      <c r="S285" s="28">
        <v>0</v>
      </c>
      <c r="T285" s="28">
        <v>0</v>
      </c>
      <c r="U285" s="85">
        <v>0</v>
      </c>
    </row>
    <row r="286" spans="1:21" ht="14.25" customHeight="1">
      <c r="A286" s="84" t="s">
        <v>282</v>
      </c>
      <c r="B286" s="84" t="s">
        <v>281</v>
      </c>
      <c r="C286" s="84" t="s">
        <v>277</v>
      </c>
      <c r="D286" s="84" t="s">
        <v>548</v>
      </c>
      <c r="E286" s="84" t="s">
        <v>285</v>
      </c>
      <c r="F286" s="31">
        <v>52086.66</v>
      </c>
      <c r="G286" s="34">
        <v>52086.66</v>
      </c>
      <c r="H286" s="34">
        <v>52086.66</v>
      </c>
      <c r="I286" s="30">
        <v>52086.66</v>
      </c>
      <c r="J286" s="30">
        <v>0</v>
      </c>
      <c r="K286" s="34">
        <v>0</v>
      </c>
      <c r="L286" s="34">
        <v>0</v>
      </c>
      <c r="M286" s="29">
        <v>0</v>
      </c>
      <c r="N286" s="34">
        <v>0</v>
      </c>
      <c r="O286" s="34">
        <f t="shared" si="37"/>
        <v>0</v>
      </c>
      <c r="P286" s="34">
        <f t="shared" si="37"/>
        <v>0</v>
      </c>
      <c r="Q286" s="34">
        <v>0</v>
      </c>
      <c r="R286" s="28">
        <v>0</v>
      </c>
      <c r="S286" s="28">
        <v>0</v>
      </c>
      <c r="T286" s="28">
        <v>0</v>
      </c>
      <c r="U286" s="85">
        <v>0</v>
      </c>
    </row>
    <row r="287" spans="1:21" ht="14.25" customHeight="1">
      <c r="A287" s="84" t="s">
        <v>286</v>
      </c>
      <c r="B287" s="84" t="s">
        <v>287</v>
      </c>
      <c r="C287" s="84" t="s">
        <v>290</v>
      </c>
      <c r="D287" s="84" t="s">
        <v>548</v>
      </c>
      <c r="E287" s="84" t="s">
        <v>448</v>
      </c>
      <c r="F287" s="31">
        <v>353027.66</v>
      </c>
      <c r="G287" s="34">
        <v>353027.66</v>
      </c>
      <c r="H287" s="34">
        <v>353027.66</v>
      </c>
      <c r="I287" s="30">
        <v>353027.66</v>
      </c>
      <c r="J287" s="30">
        <v>0</v>
      </c>
      <c r="K287" s="34">
        <v>0</v>
      </c>
      <c r="L287" s="34">
        <v>0</v>
      </c>
      <c r="M287" s="29">
        <v>0</v>
      </c>
      <c r="N287" s="34">
        <v>0</v>
      </c>
      <c r="O287" s="34">
        <f t="shared" si="37"/>
        <v>0</v>
      </c>
      <c r="P287" s="34">
        <f t="shared" si="37"/>
        <v>0</v>
      </c>
      <c r="Q287" s="34">
        <v>0</v>
      </c>
      <c r="R287" s="28">
        <v>0</v>
      </c>
      <c r="S287" s="28">
        <v>0</v>
      </c>
      <c r="T287" s="28">
        <v>0</v>
      </c>
      <c r="U287" s="85">
        <v>0</v>
      </c>
    </row>
    <row r="288" spans="1:21" ht="14.25" customHeight="1">
      <c r="A288" s="84" t="s">
        <v>289</v>
      </c>
      <c r="B288" s="84" t="s">
        <v>290</v>
      </c>
      <c r="C288" s="84" t="s">
        <v>277</v>
      </c>
      <c r="D288" s="84" t="s">
        <v>548</v>
      </c>
      <c r="E288" s="84" t="s">
        <v>291</v>
      </c>
      <c r="F288" s="31">
        <v>948132</v>
      </c>
      <c r="G288" s="34">
        <v>948132</v>
      </c>
      <c r="H288" s="34">
        <v>948132</v>
      </c>
      <c r="I288" s="30">
        <v>948132</v>
      </c>
      <c r="J288" s="30">
        <v>0</v>
      </c>
      <c r="K288" s="34">
        <v>0</v>
      </c>
      <c r="L288" s="34">
        <v>0</v>
      </c>
      <c r="M288" s="29">
        <v>0</v>
      </c>
      <c r="N288" s="34">
        <v>0</v>
      </c>
      <c r="O288" s="34">
        <f t="shared" si="37"/>
        <v>0</v>
      </c>
      <c r="P288" s="34">
        <f t="shared" si="37"/>
        <v>0</v>
      </c>
      <c r="Q288" s="34">
        <v>0</v>
      </c>
      <c r="R288" s="28">
        <v>0</v>
      </c>
      <c r="S288" s="28">
        <v>0</v>
      </c>
      <c r="T288" s="28">
        <v>0</v>
      </c>
      <c r="U288" s="85">
        <v>0</v>
      </c>
    </row>
    <row r="289" spans="1:21" ht="14.25" customHeight="1">
      <c r="A289" s="84"/>
      <c r="B289" s="84"/>
      <c r="C289" s="84"/>
      <c r="D289" s="84" t="s">
        <v>549</v>
      </c>
      <c r="E289" s="84" t="s">
        <v>550</v>
      </c>
      <c r="F289" s="31">
        <f t="shared" ref="F289:N289" si="40">SUM(F290:F297)</f>
        <v>4525890.8100000005</v>
      </c>
      <c r="G289" s="34">
        <f t="shared" si="40"/>
        <v>4525890.8100000005</v>
      </c>
      <c r="H289" s="34">
        <f t="shared" si="40"/>
        <v>4364890.8100000005</v>
      </c>
      <c r="I289" s="30">
        <f t="shared" si="40"/>
        <v>4364890.8100000005</v>
      </c>
      <c r="J289" s="30">
        <f t="shared" si="40"/>
        <v>0</v>
      </c>
      <c r="K289" s="34">
        <f t="shared" si="40"/>
        <v>0</v>
      </c>
      <c r="L289" s="34">
        <f t="shared" si="40"/>
        <v>0</v>
      </c>
      <c r="M289" s="29">
        <f t="shared" si="40"/>
        <v>0</v>
      </c>
      <c r="N289" s="34">
        <f t="shared" si="40"/>
        <v>0</v>
      </c>
      <c r="O289" s="34">
        <f t="shared" si="37"/>
        <v>0</v>
      </c>
      <c r="P289" s="34">
        <f t="shared" si="37"/>
        <v>0</v>
      </c>
      <c r="Q289" s="34">
        <f>SUM(Q290:Q297)</f>
        <v>0</v>
      </c>
      <c r="R289" s="28">
        <f>SUM(R290:R297)</f>
        <v>161000</v>
      </c>
      <c r="S289" s="28">
        <f>SUM(S290:S297)</f>
        <v>0</v>
      </c>
      <c r="T289" s="28">
        <f>SUM(T290:T297)</f>
        <v>0</v>
      </c>
      <c r="U289" s="85">
        <f>SUM(U290:U297)</f>
        <v>0</v>
      </c>
    </row>
    <row r="290" spans="1:21" ht="14.25" customHeight="1">
      <c r="A290" s="84" t="s">
        <v>435</v>
      </c>
      <c r="B290" s="84" t="s">
        <v>290</v>
      </c>
      <c r="C290" s="84" t="s">
        <v>277</v>
      </c>
      <c r="D290" s="84" t="s">
        <v>551</v>
      </c>
      <c r="E290" s="84" t="s">
        <v>439</v>
      </c>
      <c r="F290" s="31">
        <v>161000</v>
      </c>
      <c r="G290" s="34">
        <v>161000</v>
      </c>
      <c r="H290" s="34">
        <v>0</v>
      </c>
      <c r="I290" s="30">
        <v>0</v>
      </c>
      <c r="J290" s="30">
        <v>0</v>
      </c>
      <c r="K290" s="34">
        <v>0</v>
      </c>
      <c r="L290" s="34">
        <v>0</v>
      </c>
      <c r="M290" s="29">
        <v>0</v>
      </c>
      <c r="N290" s="34">
        <v>0</v>
      </c>
      <c r="O290" s="34">
        <f t="shared" si="37"/>
        <v>0</v>
      </c>
      <c r="P290" s="34">
        <f t="shared" si="37"/>
        <v>0</v>
      </c>
      <c r="Q290" s="34">
        <v>0</v>
      </c>
      <c r="R290" s="28">
        <v>161000</v>
      </c>
      <c r="S290" s="28">
        <v>0</v>
      </c>
      <c r="T290" s="28">
        <v>0</v>
      </c>
      <c r="U290" s="85">
        <v>0</v>
      </c>
    </row>
    <row r="291" spans="1:21" ht="14.25" customHeight="1">
      <c r="A291" s="84" t="s">
        <v>435</v>
      </c>
      <c r="B291" s="84" t="s">
        <v>290</v>
      </c>
      <c r="C291" s="84" t="s">
        <v>290</v>
      </c>
      <c r="D291" s="84" t="s">
        <v>551</v>
      </c>
      <c r="E291" s="84" t="s">
        <v>440</v>
      </c>
      <c r="F291" s="31">
        <v>2875284</v>
      </c>
      <c r="G291" s="34">
        <v>2875284</v>
      </c>
      <c r="H291" s="34">
        <v>2875284</v>
      </c>
      <c r="I291" s="30">
        <v>2875284</v>
      </c>
      <c r="J291" s="30">
        <v>0</v>
      </c>
      <c r="K291" s="34">
        <v>0</v>
      </c>
      <c r="L291" s="34">
        <v>0</v>
      </c>
      <c r="M291" s="29">
        <v>0</v>
      </c>
      <c r="N291" s="34">
        <v>0</v>
      </c>
      <c r="O291" s="34">
        <f t="shared" si="37"/>
        <v>0</v>
      </c>
      <c r="P291" s="34">
        <f t="shared" si="37"/>
        <v>0</v>
      </c>
      <c r="Q291" s="34">
        <v>0</v>
      </c>
      <c r="R291" s="28">
        <v>0</v>
      </c>
      <c r="S291" s="28">
        <v>0</v>
      </c>
      <c r="T291" s="28">
        <v>0</v>
      </c>
      <c r="U291" s="85">
        <v>0</v>
      </c>
    </row>
    <row r="292" spans="1:21" ht="14.25" customHeight="1">
      <c r="A292" s="84" t="s">
        <v>282</v>
      </c>
      <c r="B292" s="84" t="s">
        <v>279</v>
      </c>
      <c r="C292" s="84" t="s">
        <v>279</v>
      </c>
      <c r="D292" s="84" t="s">
        <v>551</v>
      </c>
      <c r="E292" s="84" t="s">
        <v>283</v>
      </c>
      <c r="F292" s="31">
        <v>487320.16</v>
      </c>
      <c r="G292" s="34">
        <v>487320.16</v>
      </c>
      <c r="H292" s="34">
        <v>487320.16</v>
      </c>
      <c r="I292" s="30">
        <v>487320.16</v>
      </c>
      <c r="J292" s="30">
        <v>0</v>
      </c>
      <c r="K292" s="34">
        <v>0</v>
      </c>
      <c r="L292" s="34">
        <v>0</v>
      </c>
      <c r="M292" s="29">
        <v>0</v>
      </c>
      <c r="N292" s="34">
        <v>0</v>
      </c>
      <c r="O292" s="34">
        <f t="shared" si="37"/>
        <v>0</v>
      </c>
      <c r="P292" s="34">
        <f t="shared" si="37"/>
        <v>0</v>
      </c>
      <c r="Q292" s="34">
        <v>0</v>
      </c>
      <c r="R292" s="28">
        <v>0</v>
      </c>
      <c r="S292" s="28">
        <v>0</v>
      </c>
      <c r="T292" s="28">
        <v>0</v>
      </c>
      <c r="U292" s="85">
        <v>0</v>
      </c>
    </row>
    <row r="293" spans="1:21" ht="14.25" customHeight="1">
      <c r="A293" s="84" t="s">
        <v>282</v>
      </c>
      <c r="B293" s="84" t="s">
        <v>279</v>
      </c>
      <c r="C293" s="84" t="s">
        <v>278</v>
      </c>
      <c r="D293" s="84" t="s">
        <v>551</v>
      </c>
      <c r="E293" s="84" t="s">
        <v>284</v>
      </c>
      <c r="F293" s="31">
        <v>243660.08</v>
      </c>
      <c r="G293" s="34">
        <v>243660.08</v>
      </c>
      <c r="H293" s="34">
        <v>243660.08</v>
      </c>
      <c r="I293" s="30">
        <v>243660.08</v>
      </c>
      <c r="J293" s="30">
        <v>0</v>
      </c>
      <c r="K293" s="34">
        <v>0</v>
      </c>
      <c r="L293" s="34">
        <v>0</v>
      </c>
      <c r="M293" s="29">
        <v>0</v>
      </c>
      <c r="N293" s="34">
        <v>0</v>
      </c>
      <c r="O293" s="34">
        <f t="shared" si="37"/>
        <v>0</v>
      </c>
      <c r="P293" s="34">
        <f t="shared" si="37"/>
        <v>0</v>
      </c>
      <c r="Q293" s="34">
        <v>0</v>
      </c>
      <c r="R293" s="28">
        <v>0</v>
      </c>
      <c r="S293" s="28">
        <v>0</v>
      </c>
      <c r="T293" s="28">
        <v>0</v>
      </c>
      <c r="U293" s="85">
        <v>0</v>
      </c>
    </row>
    <row r="294" spans="1:21" ht="14.25" customHeight="1">
      <c r="A294" s="84" t="s">
        <v>282</v>
      </c>
      <c r="B294" s="84" t="s">
        <v>452</v>
      </c>
      <c r="C294" s="84" t="s">
        <v>281</v>
      </c>
      <c r="D294" s="84" t="s">
        <v>551</v>
      </c>
      <c r="E294" s="84" t="s">
        <v>455</v>
      </c>
      <c r="F294" s="31">
        <v>18588</v>
      </c>
      <c r="G294" s="34">
        <v>18588</v>
      </c>
      <c r="H294" s="34">
        <v>18588</v>
      </c>
      <c r="I294" s="30">
        <v>18588</v>
      </c>
      <c r="J294" s="30">
        <v>0</v>
      </c>
      <c r="K294" s="34">
        <v>0</v>
      </c>
      <c r="L294" s="34">
        <v>0</v>
      </c>
      <c r="M294" s="29">
        <v>0</v>
      </c>
      <c r="N294" s="34">
        <v>0</v>
      </c>
      <c r="O294" s="34">
        <f t="shared" si="37"/>
        <v>0</v>
      </c>
      <c r="P294" s="34">
        <f t="shared" si="37"/>
        <v>0</v>
      </c>
      <c r="Q294" s="34">
        <v>0</v>
      </c>
      <c r="R294" s="28">
        <v>0</v>
      </c>
      <c r="S294" s="28">
        <v>0</v>
      </c>
      <c r="T294" s="28">
        <v>0</v>
      </c>
      <c r="U294" s="85">
        <v>0</v>
      </c>
    </row>
    <row r="295" spans="1:21" ht="14.25" customHeight="1">
      <c r="A295" s="84" t="s">
        <v>282</v>
      </c>
      <c r="B295" s="84" t="s">
        <v>281</v>
      </c>
      <c r="C295" s="84" t="s">
        <v>277</v>
      </c>
      <c r="D295" s="84" t="s">
        <v>551</v>
      </c>
      <c r="E295" s="84" t="s">
        <v>285</v>
      </c>
      <c r="F295" s="31">
        <v>28588.959999999999</v>
      </c>
      <c r="G295" s="34">
        <v>28588.959999999999</v>
      </c>
      <c r="H295" s="34">
        <v>28588.959999999999</v>
      </c>
      <c r="I295" s="30">
        <v>28588.959999999999</v>
      </c>
      <c r="J295" s="30">
        <v>0</v>
      </c>
      <c r="K295" s="34">
        <v>0</v>
      </c>
      <c r="L295" s="34">
        <v>0</v>
      </c>
      <c r="M295" s="29">
        <v>0</v>
      </c>
      <c r="N295" s="34">
        <v>0</v>
      </c>
      <c r="O295" s="34">
        <f t="shared" si="37"/>
        <v>0</v>
      </c>
      <c r="P295" s="34">
        <f t="shared" si="37"/>
        <v>0</v>
      </c>
      <c r="Q295" s="34">
        <v>0</v>
      </c>
      <c r="R295" s="28">
        <v>0</v>
      </c>
      <c r="S295" s="28">
        <v>0</v>
      </c>
      <c r="T295" s="28">
        <v>0</v>
      </c>
      <c r="U295" s="85">
        <v>0</v>
      </c>
    </row>
    <row r="296" spans="1:21" ht="14.25" customHeight="1">
      <c r="A296" s="84" t="s">
        <v>286</v>
      </c>
      <c r="B296" s="84" t="s">
        <v>287</v>
      </c>
      <c r="C296" s="84" t="s">
        <v>290</v>
      </c>
      <c r="D296" s="84" t="s">
        <v>551</v>
      </c>
      <c r="E296" s="84" t="s">
        <v>448</v>
      </c>
      <c r="F296" s="31">
        <v>193769.61</v>
      </c>
      <c r="G296" s="34">
        <v>193769.61</v>
      </c>
      <c r="H296" s="34">
        <v>193769.61</v>
      </c>
      <c r="I296" s="30">
        <v>193769.61</v>
      </c>
      <c r="J296" s="30">
        <v>0</v>
      </c>
      <c r="K296" s="34">
        <v>0</v>
      </c>
      <c r="L296" s="34">
        <v>0</v>
      </c>
      <c r="M296" s="29">
        <v>0</v>
      </c>
      <c r="N296" s="34">
        <v>0</v>
      </c>
      <c r="O296" s="34">
        <f t="shared" si="37"/>
        <v>0</v>
      </c>
      <c r="P296" s="34">
        <f t="shared" si="37"/>
        <v>0</v>
      </c>
      <c r="Q296" s="34">
        <v>0</v>
      </c>
      <c r="R296" s="28">
        <v>0</v>
      </c>
      <c r="S296" s="28">
        <v>0</v>
      </c>
      <c r="T296" s="28">
        <v>0</v>
      </c>
      <c r="U296" s="85">
        <v>0</v>
      </c>
    </row>
    <row r="297" spans="1:21" ht="14.25" customHeight="1">
      <c r="A297" s="84" t="s">
        <v>289</v>
      </c>
      <c r="B297" s="84" t="s">
        <v>290</v>
      </c>
      <c r="C297" s="84" t="s">
        <v>277</v>
      </c>
      <c r="D297" s="84" t="s">
        <v>551</v>
      </c>
      <c r="E297" s="84" t="s">
        <v>291</v>
      </c>
      <c r="F297" s="31">
        <v>517680</v>
      </c>
      <c r="G297" s="34">
        <v>517680</v>
      </c>
      <c r="H297" s="34">
        <v>517680</v>
      </c>
      <c r="I297" s="30">
        <v>517680</v>
      </c>
      <c r="J297" s="30">
        <v>0</v>
      </c>
      <c r="K297" s="34">
        <v>0</v>
      </c>
      <c r="L297" s="34">
        <v>0</v>
      </c>
      <c r="M297" s="29">
        <v>0</v>
      </c>
      <c r="N297" s="34">
        <v>0</v>
      </c>
      <c r="O297" s="34">
        <f t="shared" si="37"/>
        <v>0</v>
      </c>
      <c r="P297" s="34">
        <f t="shared" si="37"/>
        <v>0</v>
      </c>
      <c r="Q297" s="34">
        <v>0</v>
      </c>
      <c r="R297" s="28">
        <v>0</v>
      </c>
      <c r="S297" s="28">
        <v>0</v>
      </c>
      <c r="T297" s="28">
        <v>0</v>
      </c>
      <c r="U297" s="85">
        <v>0</v>
      </c>
    </row>
    <row r="298" spans="1:21" ht="14.25" customHeight="1">
      <c r="A298" s="84"/>
      <c r="B298" s="84"/>
      <c r="C298" s="84"/>
      <c r="D298" s="84" t="s">
        <v>552</v>
      </c>
      <c r="E298" s="84" t="s">
        <v>553</v>
      </c>
      <c r="F298" s="31">
        <f t="shared" ref="F298:N298" si="41">SUM(F299:F305)</f>
        <v>3365206.57</v>
      </c>
      <c r="G298" s="34">
        <f t="shared" si="41"/>
        <v>3365206.57</v>
      </c>
      <c r="H298" s="34">
        <f t="shared" si="41"/>
        <v>3365206.57</v>
      </c>
      <c r="I298" s="30">
        <f t="shared" si="41"/>
        <v>3365206.57</v>
      </c>
      <c r="J298" s="30">
        <f t="shared" si="41"/>
        <v>0</v>
      </c>
      <c r="K298" s="34">
        <f t="shared" si="41"/>
        <v>0</v>
      </c>
      <c r="L298" s="34">
        <f t="shared" si="41"/>
        <v>0</v>
      </c>
      <c r="M298" s="29">
        <f t="shared" si="41"/>
        <v>0</v>
      </c>
      <c r="N298" s="34">
        <f t="shared" si="41"/>
        <v>0</v>
      </c>
      <c r="O298" s="34">
        <f t="shared" si="37"/>
        <v>0</v>
      </c>
      <c r="P298" s="34">
        <f t="shared" si="37"/>
        <v>0</v>
      </c>
      <c r="Q298" s="34">
        <f>SUM(Q299:Q305)</f>
        <v>0</v>
      </c>
      <c r="R298" s="28">
        <f>SUM(R299:R305)</f>
        <v>0</v>
      </c>
      <c r="S298" s="28">
        <f>SUM(S299:S305)</f>
        <v>0</v>
      </c>
      <c r="T298" s="28">
        <f>SUM(T299:T305)</f>
        <v>0</v>
      </c>
      <c r="U298" s="85">
        <f>SUM(U299:U305)</f>
        <v>0</v>
      </c>
    </row>
    <row r="299" spans="1:21" ht="14.25" customHeight="1">
      <c r="A299" s="84" t="s">
        <v>435</v>
      </c>
      <c r="B299" s="84" t="s">
        <v>290</v>
      </c>
      <c r="C299" s="84" t="s">
        <v>290</v>
      </c>
      <c r="D299" s="84" t="s">
        <v>554</v>
      </c>
      <c r="E299" s="84" t="s">
        <v>440</v>
      </c>
      <c r="F299" s="31">
        <v>2221815.6</v>
      </c>
      <c r="G299" s="34">
        <v>2221815.6</v>
      </c>
      <c r="H299" s="34">
        <v>2221815.6</v>
      </c>
      <c r="I299" s="30">
        <v>2221815.6</v>
      </c>
      <c r="J299" s="30">
        <v>0</v>
      </c>
      <c r="K299" s="34">
        <v>0</v>
      </c>
      <c r="L299" s="34">
        <v>0</v>
      </c>
      <c r="M299" s="29">
        <v>0</v>
      </c>
      <c r="N299" s="34">
        <v>0</v>
      </c>
      <c r="O299" s="34">
        <f t="shared" si="37"/>
        <v>0</v>
      </c>
      <c r="P299" s="34">
        <f t="shared" si="37"/>
        <v>0</v>
      </c>
      <c r="Q299" s="34">
        <v>0</v>
      </c>
      <c r="R299" s="28">
        <v>0</v>
      </c>
      <c r="S299" s="28">
        <v>0</v>
      </c>
      <c r="T299" s="28">
        <v>0</v>
      </c>
      <c r="U299" s="85">
        <v>0</v>
      </c>
    </row>
    <row r="300" spans="1:21" ht="14.25" customHeight="1">
      <c r="A300" s="84" t="s">
        <v>282</v>
      </c>
      <c r="B300" s="84" t="s">
        <v>279</v>
      </c>
      <c r="C300" s="84" t="s">
        <v>279</v>
      </c>
      <c r="D300" s="84" t="s">
        <v>554</v>
      </c>
      <c r="E300" s="84" t="s">
        <v>283</v>
      </c>
      <c r="F300" s="31">
        <v>376537.28</v>
      </c>
      <c r="G300" s="34">
        <v>376537.28</v>
      </c>
      <c r="H300" s="34">
        <v>376537.28</v>
      </c>
      <c r="I300" s="30">
        <v>376537.28</v>
      </c>
      <c r="J300" s="30">
        <v>0</v>
      </c>
      <c r="K300" s="34">
        <v>0</v>
      </c>
      <c r="L300" s="34">
        <v>0</v>
      </c>
      <c r="M300" s="29">
        <v>0</v>
      </c>
      <c r="N300" s="34">
        <v>0</v>
      </c>
      <c r="O300" s="34">
        <f t="shared" si="37"/>
        <v>0</v>
      </c>
      <c r="P300" s="34">
        <f t="shared" si="37"/>
        <v>0</v>
      </c>
      <c r="Q300" s="34">
        <v>0</v>
      </c>
      <c r="R300" s="28">
        <v>0</v>
      </c>
      <c r="S300" s="28">
        <v>0</v>
      </c>
      <c r="T300" s="28">
        <v>0</v>
      </c>
      <c r="U300" s="85">
        <v>0</v>
      </c>
    </row>
    <row r="301" spans="1:21" ht="14.25" customHeight="1">
      <c r="A301" s="84" t="s">
        <v>282</v>
      </c>
      <c r="B301" s="84" t="s">
        <v>279</v>
      </c>
      <c r="C301" s="84" t="s">
        <v>278</v>
      </c>
      <c r="D301" s="84" t="s">
        <v>554</v>
      </c>
      <c r="E301" s="84" t="s">
        <v>284</v>
      </c>
      <c r="F301" s="31">
        <v>188268.64</v>
      </c>
      <c r="G301" s="34">
        <v>188268.64</v>
      </c>
      <c r="H301" s="34">
        <v>188268.64</v>
      </c>
      <c r="I301" s="30">
        <v>188268.64</v>
      </c>
      <c r="J301" s="30">
        <v>0</v>
      </c>
      <c r="K301" s="34">
        <v>0</v>
      </c>
      <c r="L301" s="34">
        <v>0</v>
      </c>
      <c r="M301" s="29">
        <v>0</v>
      </c>
      <c r="N301" s="34">
        <v>0</v>
      </c>
      <c r="O301" s="34">
        <f t="shared" si="37"/>
        <v>0</v>
      </c>
      <c r="P301" s="34">
        <f t="shared" si="37"/>
        <v>0</v>
      </c>
      <c r="Q301" s="34">
        <v>0</v>
      </c>
      <c r="R301" s="28">
        <v>0</v>
      </c>
      <c r="S301" s="28">
        <v>0</v>
      </c>
      <c r="T301" s="28">
        <v>0</v>
      </c>
      <c r="U301" s="85">
        <v>0</v>
      </c>
    </row>
    <row r="302" spans="1:21" ht="14.25" customHeight="1">
      <c r="A302" s="84" t="s">
        <v>282</v>
      </c>
      <c r="B302" s="84" t="s">
        <v>452</v>
      </c>
      <c r="C302" s="84" t="s">
        <v>281</v>
      </c>
      <c r="D302" s="84" t="s">
        <v>554</v>
      </c>
      <c r="E302" s="84" t="s">
        <v>455</v>
      </c>
      <c r="F302" s="31">
        <v>8112</v>
      </c>
      <c r="G302" s="34">
        <v>8112</v>
      </c>
      <c r="H302" s="34">
        <v>8112</v>
      </c>
      <c r="I302" s="30">
        <v>8112</v>
      </c>
      <c r="J302" s="30">
        <v>0</v>
      </c>
      <c r="K302" s="34">
        <v>0</v>
      </c>
      <c r="L302" s="34">
        <v>0</v>
      </c>
      <c r="M302" s="29">
        <v>0</v>
      </c>
      <c r="N302" s="34">
        <v>0</v>
      </c>
      <c r="O302" s="34">
        <f t="shared" si="37"/>
        <v>0</v>
      </c>
      <c r="P302" s="34">
        <f t="shared" si="37"/>
        <v>0</v>
      </c>
      <c r="Q302" s="34">
        <v>0</v>
      </c>
      <c r="R302" s="28">
        <v>0</v>
      </c>
      <c r="S302" s="28">
        <v>0</v>
      </c>
      <c r="T302" s="28">
        <v>0</v>
      </c>
      <c r="U302" s="85">
        <v>0</v>
      </c>
    </row>
    <row r="303" spans="1:21" ht="14.25" customHeight="1">
      <c r="A303" s="84" t="s">
        <v>282</v>
      </c>
      <c r="B303" s="84" t="s">
        <v>281</v>
      </c>
      <c r="C303" s="84" t="s">
        <v>277</v>
      </c>
      <c r="D303" s="84" t="s">
        <v>554</v>
      </c>
      <c r="E303" s="84" t="s">
        <v>285</v>
      </c>
      <c r="F303" s="31">
        <v>22049.61</v>
      </c>
      <c r="G303" s="34">
        <v>22049.61</v>
      </c>
      <c r="H303" s="34">
        <v>22049.61</v>
      </c>
      <c r="I303" s="30">
        <v>22049.61</v>
      </c>
      <c r="J303" s="30">
        <v>0</v>
      </c>
      <c r="K303" s="34">
        <v>0</v>
      </c>
      <c r="L303" s="34">
        <v>0</v>
      </c>
      <c r="M303" s="29">
        <v>0</v>
      </c>
      <c r="N303" s="34">
        <v>0</v>
      </c>
      <c r="O303" s="34">
        <f t="shared" si="37"/>
        <v>0</v>
      </c>
      <c r="P303" s="34">
        <f t="shared" si="37"/>
        <v>0</v>
      </c>
      <c r="Q303" s="34">
        <v>0</v>
      </c>
      <c r="R303" s="28">
        <v>0</v>
      </c>
      <c r="S303" s="28">
        <v>0</v>
      </c>
      <c r="T303" s="28">
        <v>0</v>
      </c>
      <c r="U303" s="85">
        <v>0</v>
      </c>
    </row>
    <row r="304" spans="1:21" ht="14.25" customHeight="1">
      <c r="A304" s="84" t="s">
        <v>286</v>
      </c>
      <c r="B304" s="84" t="s">
        <v>287</v>
      </c>
      <c r="C304" s="84" t="s">
        <v>290</v>
      </c>
      <c r="D304" s="84" t="s">
        <v>554</v>
      </c>
      <c r="E304" s="84" t="s">
        <v>448</v>
      </c>
      <c r="F304" s="31">
        <v>149447.44</v>
      </c>
      <c r="G304" s="34">
        <v>149447.44</v>
      </c>
      <c r="H304" s="34">
        <v>149447.44</v>
      </c>
      <c r="I304" s="30">
        <v>149447.44</v>
      </c>
      <c r="J304" s="30">
        <v>0</v>
      </c>
      <c r="K304" s="34">
        <v>0</v>
      </c>
      <c r="L304" s="34">
        <v>0</v>
      </c>
      <c r="M304" s="29">
        <v>0</v>
      </c>
      <c r="N304" s="34">
        <v>0</v>
      </c>
      <c r="O304" s="34">
        <f t="shared" si="37"/>
        <v>0</v>
      </c>
      <c r="P304" s="34">
        <f t="shared" si="37"/>
        <v>0</v>
      </c>
      <c r="Q304" s="34">
        <v>0</v>
      </c>
      <c r="R304" s="28">
        <v>0</v>
      </c>
      <c r="S304" s="28">
        <v>0</v>
      </c>
      <c r="T304" s="28">
        <v>0</v>
      </c>
      <c r="U304" s="85">
        <v>0</v>
      </c>
    </row>
    <row r="305" spans="1:21" ht="14.25" customHeight="1">
      <c r="A305" s="84" t="s">
        <v>289</v>
      </c>
      <c r="B305" s="84" t="s">
        <v>290</v>
      </c>
      <c r="C305" s="84" t="s">
        <v>277</v>
      </c>
      <c r="D305" s="84" t="s">
        <v>554</v>
      </c>
      <c r="E305" s="84" t="s">
        <v>291</v>
      </c>
      <c r="F305" s="31">
        <v>398976</v>
      </c>
      <c r="G305" s="34">
        <v>398976</v>
      </c>
      <c r="H305" s="34">
        <v>398976</v>
      </c>
      <c r="I305" s="30">
        <v>398976</v>
      </c>
      <c r="J305" s="30">
        <v>0</v>
      </c>
      <c r="K305" s="34">
        <v>0</v>
      </c>
      <c r="L305" s="34">
        <v>0</v>
      </c>
      <c r="M305" s="29">
        <v>0</v>
      </c>
      <c r="N305" s="34">
        <v>0</v>
      </c>
      <c r="O305" s="34">
        <f t="shared" si="37"/>
        <v>0</v>
      </c>
      <c r="P305" s="34">
        <f t="shared" si="37"/>
        <v>0</v>
      </c>
      <c r="Q305" s="34">
        <v>0</v>
      </c>
      <c r="R305" s="28">
        <v>0</v>
      </c>
      <c r="S305" s="28">
        <v>0</v>
      </c>
      <c r="T305" s="28">
        <v>0</v>
      </c>
      <c r="U305" s="85">
        <v>0</v>
      </c>
    </row>
    <row r="306" spans="1:21" ht="14.25" customHeight="1">
      <c r="A306" s="84"/>
      <c r="B306" s="84"/>
      <c r="C306" s="84"/>
      <c r="D306" s="84" t="s">
        <v>555</v>
      </c>
      <c r="E306" s="84" t="s">
        <v>556</v>
      </c>
      <c r="F306" s="31">
        <f t="shared" ref="F306:N306" si="42">SUM(F307:F313)</f>
        <v>653414.08000000007</v>
      </c>
      <c r="G306" s="34">
        <f t="shared" si="42"/>
        <v>653414.08000000007</v>
      </c>
      <c r="H306" s="34">
        <f t="shared" si="42"/>
        <v>653414.08000000007</v>
      </c>
      <c r="I306" s="30">
        <f t="shared" si="42"/>
        <v>653414.08000000007</v>
      </c>
      <c r="J306" s="30">
        <f t="shared" si="42"/>
        <v>0</v>
      </c>
      <c r="K306" s="34">
        <f t="shared" si="42"/>
        <v>0</v>
      </c>
      <c r="L306" s="34">
        <f t="shared" si="42"/>
        <v>0</v>
      </c>
      <c r="M306" s="29">
        <f t="shared" si="42"/>
        <v>0</v>
      </c>
      <c r="N306" s="34">
        <f t="shared" si="42"/>
        <v>0</v>
      </c>
      <c r="O306" s="34">
        <f t="shared" si="37"/>
        <v>0</v>
      </c>
      <c r="P306" s="34">
        <f t="shared" si="37"/>
        <v>0</v>
      </c>
      <c r="Q306" s="34">
        <f>SUM(Q307:Q313)</f>
        <v>0</v>
      </c>
      <c r="R306" s="28">
        <f>SUM(R307:R313)</f>
        <v>0</v>
      </c>
      <c r="S306" s="28">
        <f>SUM(S307:S313)</f>
        <v>0</v>
      </c>
      <c r="T306" s="28">
        <f>SUM(T307:T313)</f>
        <v>0</v>
      </c>
      <c r="U306" s="85">
        <f>SUM(U307:U313)</f>
        <v>0</v>
      </c>
    </row>
    <row r="307" spans="1:21" ht="14.25" customHeight="1">
      <c r="A307" s="84" t="s">
        <v>435</v>
      </c>
      <c r="B307" s="84" t="s">
        <v>290</v>
      </c>
      <c r="C307" s="84" t="s">
        <v>290</v>
      </c>
      <c r="D307" s="84" t="s">
        <v>557</v>
      </c>
      <c r="E307" s="84" t="s">
        <v>440</v>
      </c>
      <c r="F307" s="31">
        <v>433692</v>
      </c>
      <c r="G307" s="34">
        <v>433692</v>
      </c>
      <c r="H307" s="34">
        <v>433692</v>
      </c>
      <c r="I307" s="30">
        <v>433692</v>
      </c>
      <c r="J307" s="30">
        <v>0</v>
      </c>
      <c r="K307" s="34">
        <v>0</v>
      </c>
      <c r="L307" s="34">
        <v>0</v>
      </c>
      <c r="M307" s="29">
        <v>0</v>
      </c>
      <c r="N307" s="34">
        <v>0</v>
      </c>
      <c r="O307" s="34">
        <f t="shared" si="37"/>
        <v>0</v>
      </c>
      <c r="P307" s="34">
        <f t="shared" si="37"/>
        <v>0</v>
      </c>
      <c r="Q307" s="34">
        <v>0</v>
      </c>
      <c r="R307" s="28">
        <v>0</v>
      </c>
      <c r="S307" s="28">
        <v>0</v>
      </c>
      <c r="T307" s="28">
        <v>0</v>
      </c>
      <c r="U307" s="85">
        <v>0</v>
      </c>
    </row>
    <row r="308" spans="1:21" ht="14.25" customHeight="1">
      <c r="A308" s="84" t="s">
        <v>282</v>
      </c>
      <c r="B308" s="84" t="s">
        <v>279</v>
      </c>
      <c r="C308" s="84" t="s">
        <v>279</v>
      </c>
      <c r="D308" s="84" t="s">
        <v>557</v>
      </c>
      <c r="E308" s="84" t="s">
        <v>283</v>
      </c>
      <c r="F308" s="31">
        <v>67079.679999999993</v>
      </c>
      <c r="G308" s="34">
        <v>67079.679999999993</v>
      </c>
      <c r="H308" s="34">
        <v>67079.679999999993</v>
      </c>
      <c r="I308" s="30">
        <v>67079.679999999993</v>
      </c>
      <c r="J308" s="30">
        <v>0</v>
      </c>
      <c r="K308" s="34">
        <v>0</v>
      </c>
      <c r="L308" s="34">
        <v>0</v>
      </c>
      <c r="M308" s="29">
        <v>0</v>
      </c>
      <c r="N308" s="34">
        <v>0</v>
      </c>
      <c r="O308" s="34">
        <f t="shared" si="37"/>
        <v>0</v>
      </c>
      <c r="P308" s="34">
        <f t="shared" si="37"/>
        <v>0</v>
      </c>
      <c r="Q308" s="34">
        <v>0</v>
      </c>
      <c r="R308" s="28">
        <v>0</v>
      </c>
      <c r="S308" s="28">
        <v>0</v>
      </c>
      <c r="T308" s="28">
        <v>0</v>
      </c>
      <c r="U308" s="85">
        <v>0</v>
      </c>
    </row>
    <row r="309" spans="1:21" ht="14.25" customHeight="1">
      <c r="A309" s="84" t="s">
        <v>282</v>
      </c>
      <c r="B309" s="84" t="s">
        <v>279</v>
      </c>
      <c r="C309" s="84" t="s">
        <v>278</v>
      </c>
      <c r="D309" s="84" t="s">
        <v>557</v>
      </c>
      <c r="E309" s="84" t="s">
        <v>284</v>
      </c>
      <c r="F309" s="31">
        <v>33539.839999999997</v>
      </c>
      <c r="G309" s="34">
        <v>33539.839999999997</v>
      </c>
      <c r="H309" s="34">
        <v>33539.839999999997</v>
      </c>
      <c r="I309" s="30">
        <v>33539.839999999997</v>
      </c>
      <c r="J309" s="30">
        <v>0</v>
      </c>
      <c r="K309" s="34">
        <v>0</v>
      </c>
      <c r="L309" s="34">
        <v>0</v>
      </c>
      <c r="M309" s="29">
        <v>0</v>
      </c>
      <c r="N309" s="34">
        <v>0</v>
      </c>
      <c r="O309" s="34">
        <f t="shared" si="37"/>
        <v>0</v>
      </c>
      <c r="P309" s="34">
        <f t="shared" si="37"/>
        <v>0</v>
      </c>
      <c r="Q309" s="34">
        <v>0</v>
      </c>
      <c r="R309" s="28">
        <v>0</v>
      </c>
      <c r="S309" s="28">
        <v>0</v>
      </c>
      <c r="T309" s="28">
        <v>0</v>
      </c>
      <c r="U309" s="85">
        <v>0</v>
      </c>
    </row>
    <row r="310" spans="1:21" ht="14.25" customHeight="1">
      <c r="A310" s="84" t="s">
        <v>282</v>
      </c>
      <c r="B310" s="84" t="s">
        <v>452</v>
      </c>
      <c r="C310" s="84" t="s">
        <v>281</v>
      </c>
      <c r="D310" s="84" t="s">
        <v>557</v>
      </c>
      <c r="E310" s="84" t="s">
        <v>455</v>
      </c>
      <c r="F310" s="31">
        <v>6588</v>
      </c>
      <c r="G310" s="34">
        <v>6588</v>
      </c>
      <c r="H310" s="34">
        <v>6588</v>
      </c>
      <c r="I310" s="30">
        <v>6588</v>
      </c>
      <c r="J310" s="30">
        <v>0</v>
      </c>
      <c r="K310" s="34">
        <v>0</v>
      </c>
      <c r="L310" s="34">
        <v>0</v>
      </c>
      <c r="M310" s="29">
        <v>0</v>
      </c>
      <c r="N310" s="34">
        <v>0</v>
      </c>
      <c r="O310" s="34">
        <f t="shared" si="37"/>
        <v>0</v>
      </c>
      <c r="P310" s="34">
        <f t="shared" si="37"/>
        <v>0</v>
      </c>
      <c r="Q310" s="34">
        <v>0</v>
      </c>
      <c r="R310" s="28">
        <v>0</v>
      </c>
      <c r="S310" s="28">
        <v>0</v>
      </c>
      <c r="T310" s="28">
        <v>0</v>
      </c>
      <c r="U310" s="85">
        <v>0</v>
      </c>
    </row>
    <row r="311" spans="1:21" ht="14.25" customHeight="1">
      <c r="A311" s="84" t="s">
        <v>282</v>
      </c>
      <c r="B311" s="84" t="s">
        <v>281</v>
      </c>
      <c r="C311" s="84" t="s">
        <v>277</v>
      </c>
      <c r="D311" s="84" t="s">
        <v>557</v>
      </c>
      <c r="E311" s="84" t="s">
        <v>285</v>
      </c>
      <c r="F311" s="31">
        <v>4278.67</v>
      </c>
      <c r="G311" s="34">
        <v>4278.67</v>
      </c>
      <c r="H311" s="34">
        <v>4278.67</v>
      </c>
      <c r="I311" s="30">
        <v>4278.67</v>
      </c>
      <c r="J311" s="30">
        <v>0</v>
      </c>
      <c r="K311" s="34">
        <v>0</v>
      </c>
      <c r="L311" s="34">
        <v>0</v>
      </c>
      <c r="M311" s="29">
        <v>0</v>
      </c>
      <c r="N311" s="34">
        <v>0</v>
      </c>
      <c r="O311" s="34">
        <f t="shared" si="37"/>
        <v>0</v>
      </c>
      <c r="P311" s="34">
        <f t="shared" si="37"/>
        <v>0</v>
      </c>
      <c r="Q311" s="34">
        <v>0</v>
      </c>
      <c r="R311" s="28">
        <v>0</v>
      </c>
      <c r="S311" s="28">
        <v>0</v>
      </c>
      <c r="T311" s="28">
        <v>0</v>
      </c>
      <c r="U311" s="85">
        <v>0</v>
      </c>
    </row>
    <row r="312" spans="1:21" ht="14.25" customHeight="1">
      <c r="A312" s="84" t="s">
        <v>286</v>
      </c>
      <c r="B312" s="84" t="s">
        <v>287</v>
      </c>
      <c r="C312" s="84" t="s">
        <v>290</v>
      </c>
      <c r="D312" s="84" t="s">
        <v>557</v>
      </c>
      <c r="E312" s="84" t="s">
        <v>448</v>
      </c>
      <c r="F312" s="31">
        <v>28999.89</v>
      </c>
      <c r="G312" s="34">
        <v>28999.89</v>
      </c>
      <c r="H312" s="34">
        <v>28999.89</v>
      </c>
      <c r="I312" s="30">
        <v>28999.89</v>
      </c>
      <c r="J312" s="30">
        <v>0</v>
      </c>
      <c r="K312" s="34">
        <v>0</v>
      </c>
      <c r="L312" s="34">
        <v>0</v>
      </c>
      <c r="M312" s="29">
        <v>0</v>
      </c>
      <c r="N312" s="34">
        <v>0</v>
      </c>
      <c r="O312" s="34">
        <f t="shared" si="37"/>
        <v>0</v>
      </c>
      <c r="P312" s="34">
        <f t="shared" si="37"/>
        <v>0</v>
      </c>
      <c r="Q312" s="34">
        <v>0</v>
      </c>
      <c r="R312" s="28">
        <v>0</v>
      </c>
      <c r="S312" s="28">
        <v>0</v>
      </c>
      <c r="T312" s="28">
        <v>0</v>
      </c>
      <c r="U312" s="85">
        <v>0</v>
      </c>
    </row>
    <row r="313" spans="1:21" ht="14.25" customHeight="1">
      <c r="A313" s="84" t="s">
        <v>289</v>
      </c>
      <c r="B313" s="84" t="s">
        <v>290</v>
      </c>
      <c r="C313" s="84" t="s">
        <v>277</v>
      </c>
      <c r="D313" s="84" t="s">
        <v>557</v>
      </c>
      <c r="E313" s="84" t="s">
        <v>291</v>
      </c>
      <c r="F313" s="31">
        <v>79236</v>
      </c>
      <c r="G313" s="34">
        <v>79236</v>
      </c>
      <c r="H313" s="34">
        <v>79236</v>
      </c>
      <c r="I313" s="30">
        <v>79236</v>
      </c>
      <c r="J313" s="30">
        <v>0</v>
      </c>
      <c r="K313" s="34">
        <v>0</v>
      </c>
      <c r="L313" s="34">
        <v>0</v>
      </c>
      <c r="M313" s="29">
        <v>0</v>
      </c>
      <c r="N313" s="34">
        <v>0</v>
      </c>
      <c r="O313" s="34">
        <f t="shared" si="37"/>
        <v>0</v>
      </c>
      <c r="P313" s="34">
        <f t="shared" si="37"/>
        <v>0</v>
      </c>
      <c r="Q313" s="34">
        <v>0</v>
      </c>
      <c r="R313" s="28">
        <v>0</v>
      </c>
      <c r="S313" s="28">
        <v>0</v>
      </c>
      <c r="T313" s="28">
        <v>0</v>
      </c>
      <c r="U313" s="85">
        <v>0</v>
      </c>
    </row>
    <row r="314" spans="1:21" ht="14.25" customHeight="1">
      <c r="A314" s="84"/>
      <c r="B314" s="84"/>
      <c r="C314" s="84"/>
      <c r="D314" s="84" t="s">
        <v>558</v>
      </c>
      <c r="E314" s="84" t="s">
        <v>559</v>
      </c>
      <c r="F314" s="31">
        <f t="shared" ref="F314:N314" si="43">SUM(F315:F322)</f>
        <v>8520369.0700000003</v>
      </c>
      <c r="G314" s="34">
        <f t="shared" si="43"/>
        <v>8520369.0700000003</v>
      </c>
      <c r="H314" s="34">
        <f t="shared" si="43"/>
        <v>7020369.0700000003</v>
      </c>
      <c r="I314" s="30">
        <f t="shared" si="43"/>
        <v>7020369.0700000003</v>
      </c>
      <c r="J314" s="30">
        <f t="shared" si="43"/>
        <v>0</v>
      </c>
      <c r="K314" s="34">
        <f t="shared" si="43"/>
        <v>0</v>
      </c>
      <c r="L314" s="34">
        <f t="shared" si="43"/>
        <v>0</v>
      </c>
      <c r="M314" s="29">
        <f t="shared" si="43"/>
        <v>0</v>
      </c>
      <c r="N314" s="34">
        <f t="shared" si="43"/>
        <v>0</v>
      </c>
      <c r="O314" s="34">
        <f t="shared" si="37"/>
        <v>0</v>
      </c>
      <c r="P314" s="34">
        <f t="shared" si="37"/>
        <v>0</v>
      </c>
      <c r="Q314" s="34">
        <f>SUM(Q315:Q322)</f>
        <v>0</v>
      </c>
      <c r="R314" s="28">
        <f>SUM(R315:R322)</f>
        <v>1500000</v>
      </c>
      <c r="S314" s="28">
        <f>SUM(S315:S322)</f>
        <v>0</v>
      </c>
      <c r="T314" s="28">
        <f>SUM(T315:T322)</f>
        <v>0</v>
      </c>
      <c r="U314" s="85">
        <f>SUM(U315:U322)</f>
        <v>0</v>
      </c>
    </row>
    <row r="315" spans="1:21" ht="14.25" customHeight="1">
      <c r="A315" s="84" t="s">
        <v>435</v>
      </c>
      <c r="B315" s="84" t="s">
        <v>290</v>
      </c>
      <c r="C315" s="84" t="s">
        <v>277</v>
      </c>
      <c r="D315" s="84" t="s">
        <v>560</v>
      </c>
      <c r="E315" s="84" t="s">
        <v>439</v>
      </c>
      <c r="F315" s="31">
        <v>1500000</v>
      </c>
      <c r="G315" s="34">
        <v>1500000</v>
      </c>
      <c r="H315" s="34">
        <v>0</v>
      </c>
      <c r="I315" s="30">
        <v>0</v>
      </c>
      <c r="J315" s="30">
        <v>0</v>
      </c>
      <c r="K315" s="34">
        <v>0</v>
      </c>
      <c r="L315" s="34">
        <v>0</v>
      </c>
      <c r="M315" s="29">
        <v>0</v>
      </c>
      <c r="N315" s="34">
        <v>0</v>
      </c>
      <c r="O315" s="34">
        <f t="shared" si="37"/>
        <v>0</v>
      </c>
      <c r="P315" s="34">
        <f t="shared" si="37"/>
        <v>0</v>
      </c>
      <c r="Q315" s="34">
        <v>0</v>
      </c>
      <c r="R315" s="28">
        <v>1500000</v>
      </c>
      <c r="S315" s="28">
        <v>0</v>
      </c>
      <c r="T315" s="28">
        <v>0</v>
      </c>
      <c r="U315" s="85">
        <v>0</v>
      </c>
    </row>
    <row r="316" spans="1:21" ht="14.25" customHeight="1">
      <c r="A316" s="84" t="s">
        <v>435</v>
      </c>
      <c r="B316" s="84" t="s">
        <v>290</v>
      </c>
      <c r="C316" s="84" t="s">
        <v>290</v>
      </c>
      <c r="D316" s="84" t="s">
        <v>560</v>
      </c>
      <c r="E316" s="84" t="s">
        <v>440</v>
      </c>
      <c r="F316" s="31">
        <v>4627284</v>
      </c>
      <c r="G316" s="34">
        <v>4627284</v>
      </c>
      <c r="H316" s="34">
        <v>4627284</v>
      </c>
      <c r="I316" s="30">
        <v>4627284</v>
      </c>
      <c r="J316" s="30">
        <v>0</v>
      </c>
      <c r="K316" s="34">
        <v>0</v>
      </c>
      <c r="L316" s="34">
        <v>0</v>
      </c>
      <c r="M316" s="29">
        <v>0</v>
      </c>
      <c r="N316" s="34">
        <v>0</v>
      </c>
      <c r="O316" s="34">
        <f t="shared" si="37"/>
        <v>0</v>
      </c>
      <c r="P316" s="34">
        <f t="shared" si="37"/>
        <v>0</v>
      </c>
      <c r="Q316" s="34">
        <v>0</v>
      </c>
      <c r="R316" s="28">
        <v>0</v>
      </c>
      <c r="S316" s="28">
        <v>0</v>
      </c>
      <c r="T316" s="28">
        <v>0</v>
      </c>
      <c r="U316" s="85">
        <v>0</v>
      </c>
    </row>
    <row r="317" spans="1:21" ht="14.25" customHeight="1">
      <c r="A317" s="84" t="s">
        <v>282</v>
      </c>
      <c r="B317" s="84" t="s">
        <v>279</v>
      </c>
      <c r="C317" s="84" t="s">
        <v>279</v>
      </c>
      <c r="D317" s="84" t="s">
        <v>560</v>
      </c>
      <c r="E317" s="84" t="s">
        <v>283</v>
      </c>
      <c r="F317" s="31">
        <v>781436.64</v>
      </c>
      <c r="G317" s="34">
        <v>781436.64</v>
      </c>
      <c r="H317" s="34">
        <v>781436.64</v>
      </c>
      <c r="I317" s="30">
        <v>781436.64</v>
      </c>
      <c r="J317" s="30">
        <v>0</v>
      </c>
      <c r="K317" s="34">
        <v>0</v>
      </c>
      <c r="L317" s="34">
        <v>0</v>
      </c>
      <c r="M317" s="29">
        <v>0</v>
      </c>
      <c r="N317" s="34">
        <v>0</v>
      </c>
      <c r="O317" s="34">
        <f t="shared" si="37"/>
        <v>0</v>
      </c>
      <c r="P317" s="34">
        <f t="shared" si="37"/>
        <v>0</v>
      </c>
      <c r="Q317" s="34">
        <v>0</v>
      </c>
      <c r="R317" s="28">
        <v>0</v>
      </c>
      <c r="S317" s="28">
        <v>0</v>
      </c>
      <c r="T317" s="28">
        <v>0</v>
      </c>
      <c r="U317" s="85">
        <v>0</v>
      </c>
    </row>
    <row r="318" spans="1:21" ht="14.25" customHeight="1">
      <c r="A318" s="84" t="s">
        <v>282</v>
      </c>
      <c r="B318" s="84" t="s">
        <v>279</v>
      </c>
      <c r="C318" s="84" t="s">
        <v>278</v>
      </c>
      <c r="D318" s="84" t="s">
        <v>560</v>
      </c>
      <c r="E318" s="84" t="s">
        <v>284</v>
      </c>
      <c r="F318" s="31">
        <v>390718.32</v>
      </c>
      <c r="G318" s="34">
        <v>390718.32</v>
      </c>
      <c r="H318" s="34">
        <v>390718.32</v>
      </c>
      <c r="I318" s="30">
        <v>390718.32</v>
      </c>
      <c r="J318" s="30">
        <v>0</v>
      </c>
      <c r="K318" s="34">
        <v>0</v>
      </c>
      <c r="L318" s="34">
        <v>0</v>
      </c>
      <c r="M318" s="29">
        <v>0</v>
      </c>
      <c r="N318" s="34">
        <v>0</v>
      </c>
      <c r="O318" s="34">
        <f t="shared" si="37"/>
        <v>0</v>
      </c>
      <c r="P318" s="34">
        <f t="shared" si="37"/>
        <v>0</v>
      </c>
      <c r="Q318" s="34">
        <v>0</v>
      </c>
      <c r="R318" s="28">
        <v>0</v>
      </c>
      <c r="S318" s="28">
        <v>0</v>
      </c>
      <c r="T318" s="28">
        <v>0</v>
      </c>
      <c r="U318" s="85">
        <v>0</v>
      </c>
    </row>
    <row r="319" spans="1:21" ht="14.25" customHeight="1">
      <c r="A319" s="84" t="s">
        <v>282</v>
      </c>
      <c r="B319" s="84" t="s">
        <v>452</v>
      </c>
      <c r="C319" s="84" t="s">
        <v>281</v>
      </c>
      <c r="D319" s="84" t="s">
        <v>560</v>
      </c>
      <c r="E319" s="84" t="s">
        <v>455</v>
      </c>
      <c r="F319" s="31">
        <v>19032</v>
      </c>
      <c r="G319" s="34">
        <v>19032</v>
      </c>
      <c r="H319" s="34">
        <v>19032</v>
      </c>
      <c r="I319" s="30">
        <v>19032</v>
      </c>
      <c r="J319" s="30">
        <v>0</v>
      </c>
      <c r="K319" s="34">
        <v>0</v>
      </c>
      <c r="L319" s="34">
        <v>0</v>
      </c>
      <c r="M319" s="29">
        <v>0</v>
      </c>
      <c r="N319" s="34">
        <v>0</v>
      </c>
      <c r="O319" s="34">
        <f t="shared" si="37"/>
        <v>0</v>
      </c>
      <c r="P319" s="34">
        <f t="shared" si="37"/>
        <v>0</v>
      </c>
      <c r="Q319" s="34">
        <v>0</v>
      </c>
      <c r="R319" s="28">
        <v>0</v>
      </c>
      <c r="S319" s="28">
        <v>0</v>
      </c>
      <c r="T319" s="28">
        <v>0</v>
      </c>
      <c r="U319" s="85">
        <v>0</v>
      </c>
    </row>
    <row r="320" spans="1:21" ht="14.25" customHeight="1">
      <c r="A320" s="84" t="s">
        <v>282</v>
      </c>
      <c r="B320" s="84" t="s">
        <v>281</v>
      </c>
      <c r="C320" s="84" t="s">
        <v>277</v>
      </c>
      <c r="D320" s="84" t="s">
        <v>560</v>
      </c>
      <c r="E320" s="84" t="s">
        <v>285</v>
      </c>
      <c r="F320" s="31">
        <v>45952.71</v>
      </c>
      <c r="G320" s="34">
        <v>45952.71</v>
      </c>
      <c r="H320" s="34">
        <v>45952.71</v>
      </c>
      <c r="I320" s="30">
        <v>45952.71</v>
      </c>
      <c r="J320" s="30">
        <v>0</v>
      </c>
      <c r="K320" s="34">
        <v>0</v>
      </c>
      <c r="L320" s="34">
        <v>0</v>
      </c>
      <c r="M320" s="29">
        <v>0</v>
      </c>
      <c r="N320" s="34">
        <v>0</v>
      </c>
      <c r="O320" s="34">
        <f t="shared" si="37"/>
        <v>0</v>
      </c>
      <c r="P320" s="34">
        <f t="shared" si="37"/>
        <v>0</v>
      </c>
      <c r="Q320" s="34">
        <v>0</v>
      </c>
      <c r="R320" s="28">
        <v>0</v>
      </c>
      <c r="S320" s="28">
        <v>0</v>
      </c>
      <c r="T320" s="28">
        <v>0</v>
      </c>
      <c r="U320" s="85">
        <v>0</v>
      </c>
    </row>
    <row r="321" spans="1:21" ht="14.25" customHeight="1">
      <c r="A321" s="84" t="s">
        <v>286</v>
      </c>
      <c r="B321" s="84" t="s">
        <v>287</v>
      </c>
      <c r="C321" s="84" t="s">
        <v>290</v>
      </c>
      <c r="D321" s="84" t="s">
        <v>560</v>
      </c>
      <c r="E321" s="84" t="s">
        <v>448</v>
      </c>
      <c r="F321" s="31">
        <v>311457.40000000002</v>
      </c>
      <c r="G321" s="34">
        <v>311457.40000000002</v>
      </c>
      <c r="H321" s="34">
        <v>311457.40000000002</v>
      </c>
      <c r="I321" s="30">
        <v>311457.40000000002</v>
      </c>
      <c r="J321" s="30">
        <v>0</v>
      </c>
      <c r="K321" s="34">
        <v>0</v>
      </c>
      <c r="L321" s="34">
        <v>0</v>
      </c>
      <c r="M321" s="29">
        <v>0</v>
      </c>
      <c r="N321" s="34">
        <v>0</v>
      </c>
      <c r="O321" s="34">
        <f t="shared" si="37"/>
        <v>0</v>
      </c>
      <c r="P321" s="34">
        <f t="shared" si="37"/>
        <v>0</v>
      </c>
      <c r="Q321" s="34">
        <v>0</v>
      </c>
      <c r="R321" s="28">
        <v>0</v>
      </c>
      <c r="S321" s="28">
        <v>0</v>
      </c>
      <c r="T321" s="28">
        <v>0</v>
      </c>
      <c r="U321" s="85">
        <v>0</v>
      </c>
    </row>
    <row r="322" spans="1:21" ht="14.25" customHeight="1">
      <c r="A322" s="84" t="s">
        <v>289</v>
      </c>
      <c r="B322" s="84" t="s">
        <v>290</v>
      </c>
      <c r="C322" s="84" t="s">
        <v>277</v>
      </c>
      <c r="D322" s="84" t="s">
        <v>560</v>
      </c>
      <c r="E322" s="84" t="s">
        <v>291</v>
      </c>
      <c r="F322" s="31">
        <v>844488</v>
      </c>
      <c r="G322" s="34">
        <v>844488</v>
      </c>
      <c r="H322" s="34">
        <v>844488</v>
      </c>
      <c r="I322" s="30">
        <v>844488</v>
      </c>
      <c r="J322" s="30">
        <v>0</v>
      </c>
      <c r="K322" s="34">
        <v>0</v>
      </c>
      <c r="L322" s="34">
        <v>0</v>
      </c>
      <c r="M322" s="29">
        <v>0</v>
      </c>
      <c r="N322" s="34">
        <v>0</v>
      </c>
      <c r="O322" s="34">
        <f t="shared" si="37"/>
        <v>0</v>
      </c>
      <c r="P322" s="34">
        <f t="shared" si="37"/>
        <v>0</v>
      </c>
      <c r="Q322" s="34">
        <v>0</v>
      </c>
      <c r="R322" s="28">
        <v>0</v>
      </c>
      <c r="S322" s="28">
        <v>0</v>
      </c>
      <c r="T322" s="28">
        <v>0</v>
      </c>
      <c r="U322" s="85">
        <v>0</v>
      </c>
    </row>
    <row r="323" spans="1:21" ht="14.25" customHeight="1">
      <c r="A323" s="84"/>
      <c r="B323" s="84"/>
      <c r="C323" s="84"/>
      <c r="D323" s="84" t="s">
        <v>561</v>
      </c>
      <c r="E323" s="84" t="s">
        <v>562</v>
      </c>
      <c r="F323" s="31">
        <f t="shared" ref="F323:N323" si="44">SUM(F324:F330)</f>
        <v>2632994.02</v>
      </c>
      <c r="G323" s="34">
        <f t="shared" si="44"/>
        <v>2632994.02</v>
      </c>
      <c r="H323" s="34">
        <f t="shared" si="44"/>
        <v>2632994.02</v>
      </c>
      <c r="I323" s="30">
        <f t="shared" si="44"/>
        <v>2632994.02</v>
      </c>
      <c r="J323" s="30">
        <f t="shared" si="44"/>
        <v>0</v>
      </c>
      <c r="K323" s="34">
        <f t="shared" si="44"/>
        <v>0</v>
      </c>
      <c r="L323" s="34">
        <f t="shared" si="44"/>
        <v>0</v>
      </c>
      <c r="M323" s="29">
        <f t="shared" si="44"/>
        <v>0</v>
      </c>
      <c r="N323" s="34">
        <f t="shared" si="44"/>
        <v>0</v>
      </c>
      <c r="O323" s="34">
        <f t="shared" si="37"/>
        <v>0</v>
      </c>
      <c r="P323" s="34">
        <f t="shared" si="37"/>
        <v>0</v>
      </c>
      <c r="Q323" s="34">
        <f>SUM(Q324:Q330)</f>
        <v>0</v>
      </c>
      <c r="R323" s="28">
        <f>SUM(R324:R330)</f>
        <v>0</v>
      </c>
      <c r="S323" s="28">
        <f>SUM(S324:S330)</f>
        <v>0</v>
      </c>
      <c r="T323" s="28">
        <f>SUM(T324:T330)</f>
        <v>0</v>
      </c>
      <c r="U323" s="85">
        <f>SUM(U324:U330)</f>
        <v>0</v>
      </c>
    </row>
    <row r="324" spans="1:21" ht="14.25" customHeight="1">
      <c r="A324" s="84" t="s">
        <v>435</v>
      </c>
      <c r="B324" s="84" t="s">
        <v>290</v>
      </c>
      <c r="C324" s="84" t="s">
        <v>290</v>
      </c>
      <c r="D324" s="84" t="s">
        <v>563</v>
      </c>
      <c r="E324" s="84" t="s">
        <v>440</v>
      </c>
      <c r="F324" s="31">
        <v>1722372</v>
      </c>
      <c r="G324" s="34">
        <v>1722372</v>
      </c>
      <c r="H324" s="34">
        <v>1722372</v>
      </c>
      <c r="I324" s="30">
        <v>1722372</v>
      </c>
      <c r="J324" s="30">
        <v>0</v>
      </c>
      <c r="K324" s="34">
        <v>0</v>
      </c>
      <c r="L324" s="34">
        <v>0</v>
      </c>
      <c r="M324" s="29">
        <v>0</v>
      </c>
      <c r="N324" s="34">
        <v>0</v>
      </c>
      <c r="O324" s="34">
        <f t="shared" si="37"/>
        <v>0</v>
      </c>
      <c r="P324" s="34">
        <f t="shared" si="37"/>
        <v>0</v>
      </c>
      <c r="Q324" s="34">
        <v>0</v>
      </c>
      <c r="R324" s="28">
        <v>0</v>
      </c>
      <c r="S324" s="28">
        <v>0</v>
      </c>
      <c r="T324" s="28">
        <v>0</v>
      </c>
      <c r="U324" s="85">
        <v>0</v>
      </c>
    </row>
    <row r="325" spans="1:21" ht="14.25" customHeight="1">
      <c r="A325" s="84" t="s">
        <v>282</v>
      </c>
      <c r="B325" s="84" t="s">
        <v>279</v>
      </c>
      <c r="C325" s="84" t="s">
        <v>279</v>
      </c>
      <c r="D325" s="84" t="s">
        <v>563</v>
      </c>
      <c r="E325" s="84" t="s">
        <v>283</v>
      </c>
      <c r="F325" s="31">
        <v>294124</v>
      </c>
      <c r="G325" s="34">
        <v>294124</v>
      </c>
      <c r="H325" s="34">
        <v>294124</v>
      </c>
      <c r="I325" s="30">
        <v>294124</v>
      </c>
      <c r="J325" s="30">
        <v>0</v>
      </c>
      <c r="K325" s="34">
        <v>0</v>
      </c>
      <c r="L325" s="34">
        <v>0</v>
      </c>
      <c r="M325" s="29">
        <v>0</v>
      </c>
      <c r="N325" s="34">
        <v>0</v>
      </c>
      <c r="O325" s="34">
        <f t="shared" si="37"/>
        <v>0</v>
      </c>
      <c r="P325" s="34">
        <f t="shared" si="37"/>
        <v>0</v>
      </c>
      <c r="Q325" s="34">
        <v>0</v>
      </c>
      <c r="R325" s="28">
        <v>0</v>
      </c>
      <c r="S325" s="28">
        <v>0</v>
      </c>
      <c r="T325" s="28">
        <v>0</v>
      </c>
      <c r="U325" s="85">
        <v>0</v>
      </c>
    </row>
    <row r="326" spans="1:21" ht="14.25" customHeight="1">
      <c r="A326" s="84" t="s">
        <v>282</v>
      </c>
      <c r="B326" s="84" t="s">
        <v>279</v>
      </c>
      <c r="C326" s="84" t="s">
        <v>278</v>
      </c>
      <c r="D326" s="84" t="s">
        <v>563</v>
      </c>
      <c r="E326" s="84" t="s">
        <v>284</v>
      </c>
      <c r="F326" s="31">
        <v>147062</v>
      </c>
      <c r="G326" s="34">
        <v>147062</v>
      </c>
      <c r="H326" s="34">
        <v>147062</v>
      </c>
      <c r="I326" s="30">
        <v>147062</v>
      </c>
      <c r="J326" s="30">
        <v>0</v>
      </c>
      <c r="K326" s="34">
        <v>0</v>
      </c>
      <c r="L326" s="34">
        <v>0</v>
      </c>
      <c r="M326" s="29">
        <v>0</v>
      </c>
      <c r="N326" s="34">
        <v>0</v>
      </c>
      <c r="O326" s="34">
        <f t="shared" si="37"/>
        <v>0</v>
      </c>
      <c r="P326" s="34">
        <f t="shared" si="37"/>
        <v>0</v>
      </c>
      <c r="Q326" s="34">
        <v>0</v>
      </c>
      <c r="R326" s="28">
        <v>0</v>
      </c>
      <c r="S326" s="28">
        <v>0</v>
      </c>
      <c r="T326" s="28">
        <v>0</v>
      </c>
      <c r="U326" s="85">
        <v>0</v>
      </c>
    </row>
    <row r="327" spans="1:21" ht="14.25" customHeight="1">
      <c r="A327" s="84" t="s">
        <v>282</v>
      </c>
      <c r="B327" s="84" t="s">
        <v>452</v>
      </c>
      <c r="C327" s="84" t="s">
        <v>281</v>
      </c>
      <c r="D327" s="84" t="s">
        <v>563</v>
      </c>
      <c r="E327" s="84" t="s">
        <v>455</v>
      </c>
      <c r="F327" s="31">
        <v>20388</v>
      </c>
      <c r="G327" s="34">
        <v>20388</v>
      </c>
      <c r="H327" s="34">
        <v>20388</v>
      </c>
      <c r="I327" s="30">
        <v>20388</v>
      </c>
      <c r="J327" s="30">
        <v>0</v>
      </c>
      <c r="K327" s="34">
        <v>0</v>
      </c>
      <c r="L327" s="34">
        <v>0</v>
      </c>
      <c r="M327" s="29">
        <v>0</v>
      </c>
      <c r="N327" s="34">
        <v>0</v>
      </c>
      <c r="O327" s="34">
        <f t="shared" si="37"/>
        <v>0</v>
      </c>
      <c r="P327" s="34">
        <f t="shared" si="37"/>
        <v>0</v>
      </c>
      <c r="Q327" s="34">
        <v>0</v>
      </c>
      <c r="R327" s="28">
        <v>0</v>
      </c>
      <c r="S327" s="28">
        <v>0</v>
      </c>
      <c r="T327" s="28">
        <v>0</v>
      </c>
      <c r="U327" s="85">
        <v>0</v>
      </c>
    </row>
    <row r="328" spans="1:21" ht="14.25" customHeight="1">
      <c r="A328" s="84" t="s">
        <v>282</v>
      </c>
      <c r="B328" s="84" t="s">
        <v>281</v>
      </c>
      <c r="C328" s="84" t="s">
        <v>277</v>
      </c>
      <c r="D328" s="84" t="s">
        <v>563</v>
      </c>
      <c r="E328" s="84" t="s">
        <v>285</v>
      </c>
      <c r="F328" s="31">
        <v>17194.599999999999</v>
      </c>
      <c r="G328" s="34">
        <v>17194.599999999999</v>
      </c>
      <c r="H328" s="34">
        <v>17194.599999999999</v>
      </c>
      <c r="I328" s="30">
        <v>17194.599999999999</v>
      </c>
      <c r="J328" s="30">
        <v>0</v>
      </c>
      <c r="K328" s="34">
        <v>0</v>
      </c>
      <c r="L328" s="34">
        <v>0</v>
      </c>
      <c r="M328" s="29">
        <v>0</v>
      </c>
      <c r="N328" s="34">
        <v>0</v>
      </c>
      <c r="O328" s="34">
        <f t="shared" ref="O328:P332" si="45">SUM(0)</f>
        <v>0</v>
      </c>
      <c r="P328" s="34">
        <f t="shared" si="45"/>
        <v>0</v>
      </c>
      <c r="Q328" s="34">
        <v>0</v>
      </c>
      <c r="R328" s="28">
        <v>0</v>
      </c>
      <c r="S328" s="28">
        <v>0</v>
      </c>
      <c r="T328" s="28">
        <v>0</v>
      </c>
      <c r="U328" s="85">
        <v>0</v>
      </c>
    </row>
    <row r="329" spans="1:21" ht="14.25" customHeight="1">
      <c r="A329" s="84" t="s">
        <v>286</v>
      </c>
      <c r="B329" s="84" t="s">
        <v>287</v>
      </c>
      <c r="C329" s="84" t="s">
        <v>290</v>
      </c>
      <c r="D329" s="84" t="s">
        <v>563</v>
      </c>
      <c r="E329" s="84" t="s">
        <v>448</v>
      </c>
      <c r="F329" s="31">
        <v>116541.42</v>
      </c>
      <c r="G329" s="34">
        <v>116541.42</v>
      </c>
      <c r="H329" s="34">
        <v>116541.42</v>
      </c>
      <c r="I329" s="30">
        <v>116541.42</v>
      </c>
      <c r="J329" s="30">
        <v>0</v>
      </c>
      <c r="K329" s="34">
        <v>0</v>
      </c>
      <c r="L329" s="34">
        <v>0</v>
      </c>
      <c r="M329" s="29">
        <v>0</v>
      </c>
      <c r="N329" s="34">
        <v>0</v>
      </c>
      <c r="O329" s="34">
        <f t="shared" si="45"/>
        <v>0</v>
      </c>
      <c r="P329" s="34">
        <f t="shared" si="45"/>
        <v>0</v>
      </c>
      <c r="Q329" s="34">
        <v>0</v>
      </c>
      <c r="R329" s="28">
        <v>0</v>
      </c>
      <c r="S329" s="28">
        <v>0</v>
      </c>
      <c r="T329" s="28">
        <v>0</v>
      </c>
      <c r="U329" s="85">
        <v>0</v>
      </c>
    </row>
    <row r="330" spans="1:21" ht="14.25" customHeight="1">
      <c r="A330" s="84" t="s">
        <v>289</v>
      </c>
      <c r="B330" s="84" t="s">
        <v>290</v>
      </c>
      <c r="C330" s="84" t="s">
        <v>277</v>
      </c>
      <c r="D330" s="84" t="s">
        <v>563</v>
      </c>
      <c r="E330" s="84" t="s">
        <v>291</v>
      </c>
      <c r="F330" s="31">
        <v>315312</v>
      </c>
      <c r="G330" s="34">
        <v>315312</v>
      </c>
      <c r="H330" s="34">
        <v>315312</v>
      </c>
      <c r="I330" s="30">
        <v>315312</v>
      </c>
      <c r="J330" s="30">
        <v>0</v>
      </c>
      <c r="K330" s="34">
        <v>0</v>
      </c>
      <c r="L330" s="34">
        <v>0</v>
      </c>
      <c r="M330" s="29">
        <v>0</v>
      </c>
      <c r="N330" s="34">
        <v>0</v>
      </c>
      <c r="O330" s="34">
        <f t="shared" si="45"/>
        <v>0</v>
      </c>
      <c r="P330" s="34">
        <f t="shared" si="45"/>
        <v>0</v>
      </c>
      <c r="Q330" s="34">
        <v>0</v>
      </c>
      <c r="R330" s="28">
        <v>0</v>
      </c>
      <c r="S330" s="28">
        <v>0</v>
      </c>
      <c r="T330" s="28">
        <v>0</v>
      </c>
      <c r="U330" s="85">
        <v>0</v>
      </c>
    </row>
    <row r="331" spans="1:21" ht="14.25" customHeight="1">
      <c r="A331" s="84"/>
      <c r="B331" s="84"/>
      <c r="C331" s="84"/>
      <c r="D331" s="84" t="s">
        <v>564</v>
      </c>
      <c r="E331" s="84" t="s">
        <v>565</v>
      </c>
      <c r="F331" s="31">
        <f t="shared" ref="F331:N331" si="46">F332</f>
        <v>300000</v>
      </c>
      <c r="G331" s="34">
        <f t="shared" si="46"/>
        <v>300000</v>
      </c>
      <c r="H331" s="34">
        <f t="shared" si="46"/>
        <v>300000</v>
      </c>
      <c r="I331" s="30">
        <f t="shared" si="46"/>
        <v>300000</v>
      </c>
      <c r="J331" s="30">
        <f t="shared" si="46"/>
        <v>0</v>
      </c>
      <c r="K331" s="34">
        <f t="shared" si="46"/>
        <v>0</v>
      </c>
      <c r="L331" s="34">
        <f t="shared" si="46"/>
        <v>0</v>
      </c>
      <c r="M331" s="29">
        <f t="shared" si="46"/>
        <v>0</v>
      </c>
      <c r="N331" s="34">
        <f t="shared" si="46"/>
        <v>0</v>
      </c>
      <c r="O331" s="34">
        <f t="shared" si="45"/>
        <v>0</v>
      </c>
      <c r="P331" s="34">
        <f t="shared" si="45"/>
        <v>0</v>
      </c>
      <c r="Q331" s="34">
        <f>Q332</f>
        <v>0</v>
      </c>
      <c r="R331" s="28">
        <f>R332</f>
        <v>0</v>
      </c>
      <c r="S331" s="28">
        <f>S332</f>
        <v>0</v>
      </c>
      <c r="T331" s="28">
        <f>T332</f>
        <v>0</v>
      </c>
      <c r="U331" s="85">
        <f>U332</f>
        <v>0</v>
      </c>
    </row>
    <row r="332" spans="1:21" ht="14.25" customHeight="1">
      <c r="A332" s="84" t="s">
        <v>435</v>
      </c>
      <c r="B332" s="84" t="s">
        <v>290</v>
      </c>
      <c r="C332" s="84" t="s">
        <v>281</v>
      </c>
      <c r="D332" s="84" t="s">
        <v>566</v>
      </c>
      <c r="E332" s="84" t="s">
        <v>443</v>
      </c>
      <c r="F332" s="31">
        <v>300000</v>
      </c>
      <c r="G332" s="34">
        <v>300000</v>
      </c>
      <c r="H332" s="34">
        <v>300000</v>
      </c>
      <c r="I332" s="30">
        <v>300000</v>
      </c>
      <c r="J332" s="30">
        <v>0</v>
      </c>
      <c r="K332" s="34">
        <v>0</v>
      </c>
      <c r="L332" s="34">
        <v>0</v>
      </c>
      <c r="M332" s="29">
        <v>0</v>
      </c>
      <c r="N332" s="34">
        <v>0</v>
      </c>
      <c r="O332" s="34">
        <f t="shared" si="45"/>
        <v>0</v>
      </c>
      <c r="P332" s="34">
        <f t="shared" si="45"/>
        <v>0</v>
      </c>
      <c r="Q332" s="34">
        <v>0</v>
      </c>
      <c r="R332" s="28">
        <v>0</v>
      </c>
      <c r="S332" s="28">
        <v>0</v>
      </c>
      <c r="T332" s="28">
        <v>0</v>
      </c>
      <c r="U332" s="85">
        <v>0</v>
      </c>
    </row>
  </sheetData>
  <sheetProtection formatCells="0" formatColumns="0" formatRows="0"/>
  <mergeCells count="14">
    <mergeCell ref="A4:E4"/>
    <mergeCell ref="A5:C5"/>
    <mergeCell ref="D5:D6"/>
    <mergeCell ref="E5:E6"/>
    <mergeCell ref="U4:U6"/>
    <mergeCell ref="Q5:Q6"/>
    <mergeCell ref="R5:R6"/>
    <mergeCell ref="S5:S6"/>
    <mergeCell ref="T5:T6"/>
    <mergeCell ref="G5:G6"/>
    <mergeCell ref="N5:N6"/>
    <mergeCell ref="O5:O6"/>
    <mergeCell ref="P5:P6"/>
    <mergeCell ref="F4:F6"/>
  </mergeCells>
  <phoneticPr fontId="0" type="noConversion"/>
  <printOptions horizontalCentered="1"/>
  <pageMargins left="0.19685039370078741" right="0.19685039370078741" top="0.78740157480314965" bottom="0.59055118110236227" header="0.51181102362204722" footer="0.31496062992125984"/>
  <pageSetup paperSize="9" scale="10" orientation="landscape" horizontalDpi="180" verticalDpi="180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332"/>
  <sheetViews>
    <sheetView showGridLines="0" showZeros="0" workbookViewId="0">
      <selection activeCell="F7" sqref="F7"/>
    </sheetView>
  </sheetViews>
  <sheetFormatPr defaultColWidth="9.1640625" defaultRowHeight="14.25" customHeight="1"/>
  <cols>
    <col min="1" max="1" width="5.83203125" style="2" customWidth="1"/>
    <col min="2" max="3" width="4.83203125" style="2" customWidth="1"/>
    <col min="4" max="4" width="12.83203125" style="2" customWidth="1"/>
    <col min="5" max="5" width="44.83203125" style="2" customWidth="1"/>
    <col min="6" max="8" width="22.5" style="2" customWidth="1"/>
    <col min="9" max="244" width="9" style="2" customWidth="1"/>
    <col min="245" max="253" width="9.1640625" style="1" customWidth="1"/>
    <col min="254" max="16384" width="9.1640625" style="1"/>
  </cols>
  <sheetData>
    <row r="1" spans="1:254" ht="14.25" customHeight="1">
      <c r="A1" s="102"/>
      <c r="B1" s="101"/>
      <c r="C1" s="101"/>
      <c r="D1" s="101"/>
      <c r="E1" s="101"/>
      <c r="F1" s="101"/>
      <c r="G1" s="101"/>
      <c r="H1" s="103" t="s">
        <v>55</v>
      </c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  <c r="BM1" s="101"/>
      <c r="BN1" s="101"/>
      <c r="BO1" s="101"/>
      <c r="BP1" s="101"/>
      <c r="BQ1" s="101"/>
      <c r="BR1" s="101"/>
      <c r="BS1" s="101"/>
      <c r="BT1" s="101"/>
      <c r="BU1" s="101"/>
      <c r="BV1" s="101"/>
      <c r="BW1" s="101"/>
      <c r="BX1" s="101"/>
      <c r="BY1" s="101"/>
      <c r="BZ1" s="101"/>
      <c r="CA1" s="101"/>
      <c r="CB1" s="101"/>
      <c r="CC1" s="101"/>
      <c r="CD1" s="101"/>
      <c r="CE1" s="101"/>
      <c r="CF1" s="101"/>
      <c r="CG1" s="101"/>
      <c r="CH1" s="101"/>
      <c r="CI1" s="101"/>
      <c r="CJ1" s="101"/>
      <c r="CK1" s="101"/>
      <c r="CL1" s="101"/>
      <c r="CM1" s="101"/>
      <c r="CN1" s="101"/>
      <c r="CO1" s="101"/>
      <c r="CP1" s="101"/>
      <c r="CQ1" s="101"/>
      <c r="CR1" s="101"/>
      <c r="CS1" s="101"/>
      <c r="CT1" s="101"/>
      <c r="CU1" s="101"/>
      <c r="CV1" s="101"/>
      <c r="CW1" s="101"/>
      <c r="CX1" s="101"/>
      <c r="CY1" s="101"/>
      <c r="CZ1" s="101"/>
      <c r="DA1" s="101"/>
      <c r="DB1" s="101"/>
      <c r="DC1" s="101"/>
      <c r="DD1" s="101"/>
      <c r="DE1" s="101"/>
      <c r="DF1" s="101"/>
      <c r="DG1" s="101"/>
      <c r="DH1" s="101"/>
      <c r="DI1" s="101"/>
      <c r="DJ1" s="101"/>
      <c r="DK1" s="101"/>
      <c r="DL1" s="101"/>
      <c r="DM1" s="101"/>
      <c r="DN1" s="101"/>
      <c r="DO1" s="101"/>
      <c r="DP1" s="101"/>
      <c r="DQ1" s="101"/>
      <c r="DR1" s="101"/>
      <c r="DS1" s="101"/>
      <c r="DT1" s="101"/>
      <c r="DU1" s="101"/>
      <c r="DV1" s="101"/>
      <c r="DW1" s="101"/>
      <c r="DX1" s="101"/>
      <c r="DY1" s="101"/>
      <c r="DZ1" s="101"/>
      <c r="EA1" s="101"/>
      <c r="EB1" s="101"/>
      <c r="EC1" s="101"/>
      <c r="ED1" s="101"/>
      <c r="EE1" s="101"/>
      <c r="EF1" s="101"/>
      <c r="EG1" s="101"/>
      <c r="EH1" s="101"/>
      <c r="EI1" s="101"/>
      <c r="EJ1" s="101"/>
      <c r="EK1" s="101"/>
      <c r="EL1" s="101"/>
      <c r="EM1" s="101"/>
      <c r="EN1" s="101"/>
      <c r="EO1" s="101"/>
      <c r="EP1" s="101"/>
      <c r="EQ1" s="101"/>
      <c r="ER1" s="101"/>
      <c r="ES1" s="101"/>
      <c r="ET1" s="101"/>
      <c r="EU1" s="101"/>
      <c r="EV1" s="101"/>
      <c r="EW1" s="101"/>
      <c r="EX1" s="101"/>
      <c r="EY1" s="101"/>
      <c r="EZ1" s="101"/>
      <c r="FA1" s="101"/>
      <c r="FB1" s="101"/>
      <c r="FC1" s="101"/>
      <c r="FD1" s="101"/>
      <c r="FE1" s="101"/>
      <c r="FF1" s="101"/>
      <c r="FG1" s="101"/>
      <c r="FH1" s="101"/>
      <c r="FI1" s="101"/>
      <c r="FJ1" s="101"/>
      <c r="FK1" s="101"/>
      <c r="FL1" s="101"/>
      <c r="FM1" s="101"/>
      <c r="FN1" s="101"/>
      <c r="FO1" s="101"/>
      <c r="FP1" s="101"/>
      <c r="FQ1" s="101"/>
      <c r="FR1" s="101"/>
      <c r="FS1" s="101"/>
      <c r="FT1" s="101"/>
      <c r="FU1" s="101"/>
      <c r="FV1" s="101"/>
      <c r="FW1" s="101"/>
      <c r="FX1" s="101"/>
      <c r="FY1" s="101"/>
      <c r="FZ1" s="101"/>
      <c r="GA1" s="101"/>
      <c r="GB1" s="101"/>
      <c r="GC1" s="101"/>
      <c r="GD1" s="101"/>
      <c r="GE1" s="101"/>
      <c r="GF1" s="101"/>
      <c r="GG1" s="101"/>
      <c r="GH1" s="101"/>
      <c r="GI1" s="101"/>
      <c r="GJ1" s="101"/>
      <c r="GK1" s="101"/>
      <c r="GL1" s="101"/>
      <c r="GM1" s="101"/>
      <c r="GN1" s="101"/>
      <c r="GO1" s="101"/>
      <c r="GP1" s="101"/>
      <c r="GQ1" s="101"/>
      <c r="GR1" s="101"/>
      <c r="GS1" s="101"/>
      <c r="GT1" s="101"/>
      <c r="GU1" s="101"/>
      <c r="GV1" s="101"/>
      <c r="GW1" s="101"/>
      <c r="GX1" s="101"/>
      <c r="GY1" s="101"/>
      <c r="GZ1" s="101"/>
      <c r="HA1" s="101"/>
      <c r="HB1" s="101"/>
      <c r="HC1" s="101"/>
      <c r="HD1" s="101"/>
      <c r="HE1" s="101"/>
      <c r="HF1" s="101"/>
      <c r="HG1" s="101"/>
      <c r="HH1" s="101"/>
      <c r="HI1" s="101"/>
      <c r="HJ1" s="101"/>
      <c r="HK1" s="101"/>
      <c r="HL1" s="101"/>
      <c r="HM1" s="101"/>
      <c r="HN1" s="101"/>
      <c r="HO1" s="101"/>
      <c r="HP1" s="101"/>
      <c r="HQ1" s="101"/>
      <c r="HR1" s="101"/>
      <c r="HS1" s="101"/>
      <c r="HT1" s="101"/>
      <c r="HU1" s="101"/>
      <c r="HV1" s="101"/>
      <c r="HW1" s="101"/>
      <c r="HX1" s="101"/>
      <c r="HY1" s="101"/>
      <c r="HZ1" s="101"/>
      <c r="IA1" s="101"/>
      <c r="IB1" s="101"/>
      <c r="IC1" s="101"/>
      <c r="ID1" s="101"/>
      <c r="IE1" s="101"/>
      <c r="IF1" s="101"/>
      <c r="IG1" s="101"/>
      <c r="IH1" s="101"/>
      <c r="II1" s="101"/>
      <c r="IJ1" s="101"/>
      <c r="IK1" s="101"/>
      <c r="IL1" s="101"/>
      <c r="IM1" s="101"/>
      <c r="IN1" s="101"/>
      <c r="IO1" s="101"/>
      <c r="IP1" s="101"/>
      <c r="IQ1" s="101"/>
      <c r="IR1" s="101"/>
      <c r="IS1" s="101"/>
      <c r="IT1" s="101"/>
    </row>
    <row r="2" spans="1:254" s="4" customFormat="1" ht="20.100000000000001" customHeight="1">
      <c r="A2" s="104" t="s">
        <v>398</v>
      </c>
      <c r="B2" s="112"/>
      <c r="C2" s="112"/>
      <c r="D2" s="112"/>
      <c r="E2" s="112"/>
      <c r="F2" s="112"/>
      <c r="G2" s="112"/>
      <c r="H2" s="112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113"/>
      <c r="BN2" s="113"/>
      <c r="BO2" s="113"/>
      <c r="BP2" s="113"/>
      <c r="BQ2" s="113"/>
      <c r="BR2" s="113"/>
      <c r="BS2" s="113"/>
      <c r="BT2" s="113"/>
      <c r="BU2" s="113"/>
      <c r="BV2" s="113"/>
      <c r="BW2" s="113"/>
      <c r="BX2" s="113"/>
      <c r="BY2" s="113"/>
      <c r="BZ2" s="113"/>
      <c r="CA2" s="113"/>
      <c r="CB2" s="113"/>
      <c r="CC2" s="113"/>
      <c r="CD2" s="113"/>
      <c r="CE2" s="113"/>
      <c r="CF2" s="113"/>
      <c r="CG2" s="113"/>
      <c r="CH2" s="113"/>
      <c r="CI2" s="113"/>
      <c r="CJ2" s="113"/>
      <c r="CK2" s="113"/>
      <c r="CL2" s="113"/>
      <c r="CM2" s="113"/>
      <c r="CN2" s="113"/>
      <c r="CO2" s="113"/>
      <c r="CP2" s="113"/>
      <c r="CQ2" s="113"/>
      <c r="CR2" s="113"/>
      <c r="CS2" s="113"/>
      <c r="CT2" s="113"/>
      <c r="CU2" s="113"/>
      <c r="CV2" s="113"/>
      <c r="CW2" s="113"/>
      <c r="CX2" s="113"/>
      <c r="CY2" s="113"/>
      <c r="CZ2" s="113"/>
      <c r="DA2" s="113"/>
      <c r="DB2" s="113"/>
      <c r="DC2" s="113"/>
      <c r="DD2" s="113"/>
      <c r="DE2" s="113"/>
      <c r="DF2" s="113"/>
      <c r="DG2" s="113"/>
      <c r="DH2" s="113"/>
      <c r="DI2" s="113"/>
      <c r="DJ2" s="113"/>
      <c r="DK2" s="113"/>
      <c r="DL2" s="113"/>
      <c r="DM2" s="113"/>
      <c r="DN2" s="113"/>
      <c r="DO2" s="113"/>
      <c r="DP2" s="113"/>
      <c r="DQ2" s="113"/>
      <c r="DR2" s="113"/>
      <c r="DS2" s="113"/>
      <c r="DT2" s="113"/>
      <c r="DU2" s="113"/>
      <c r="DV2" s="113"/>
      <c r="DW2" s="113"/>
      <c r="DX2" s="113"/>
      <c r="DY2" s="113"/>
      <c r="DZ2" s="113"/>
      <c r="EA2" s="113"/>
      <c r="EB2" s="113"/>
      <c r="EC2" s="113"/>
      <c r="ED2" s="113"/>
      <c r="EE2" s="113"/>
      <c r="EF2" s="113"/>
      <c r="EG2" s="113"/>
      <c r="EH2" s="113"/>
      <c r="EI2" s="113"/>
      <c r="EJ2" s="113"/>
      <c r="EK2" s="113"/>
      <c r="EL2" s="113"/>
      <c r="EM2" s="113"/>
      <c r="EN2" s="113"/>
      <c r="EO2" s="113"/>
      <c r="EP2" s="113"/>
      <c r="EQ2" s="113"/>
      <c r="ER2" s="113"/>
      <c r="ES2" s="113"/>
      <c r="ET2" s="113"/>
      <c r="EU2" s="113"/>
      <c r="EV2" s="113"/>
      <c r="EW2" s="113"/>
      <c r="EX2" s="113"/>
      <c r="EY2" s="113"/>
      <c r="EZ2" s="113"/>
      <c r="FA2" s="113"/>
      <c r="FB2" s="113"/>
      <c r="FC2" s="113"/>
      <c r="FD2" s="113"/>
      <c r="FE2" s="113"/>
      <c r="FF2" s="113"/>
      <c r="FG2" s="113"/>
      <c r="FH2" s="113"/>
      <c r="FI2" s="113"/>
      <c r="FJ2" s="113"/>
      <c r="FK2" s="113"/>
      <c r="FL2" s="113"/>
      <c r="FM2" s="113"/>
      <c r="FN2" s="113"/>
      <c r="FO2" s="113"/>
      <c r="FP2" s="113"/>
      <c r="FQ2" s="113"/>
      <c r="FR2" s="113"/>
      <c r="FS2" s="113"/>
      <c r="FT2" s="113"/>
      <c r="FU2" s="113"/>
      <c r="FV2" s="113"/>
      <c r="FW2" s="113"/>
      <c r="FX2" s="113"/>
      <c r="FY2" s="113"/>
      <c r="FZ2" s="113"/>
      <c r="GA2" s="113"/>
      <c r="GB2" s="113"/>
      <c r="GC2" s="113"/>
      <c r="GD2" s="113"/>
      <c r="GE2" s="113"/>
      <c r="GF2" s="113"/>
      <c r="GG2" s="113"/>
      <c r="GH2" s="113"/>
      <c r="GI2" s="113"/>
      <c r="GJ2" s="113"/>
      <c r="GK2" s="113"/>
      <c r="GL2" s="113"/>
      <c r="GM2" s="113"/>
      <c r="GN2" s="113"/>
      <c r="GO2" s="113"/>
      <c r="GP2" s="113"/>
      <c r="GQ2" s="113"/>
      <c r="GR2" s="113"/>
      <c r="GS2" s="113"/>
      <c r="GT2" s="113"/>
      <c r="GU2" s="113"/>
      <c r="GV2" s="113"/>
      <c r="GW2" s="113"/>
      <c r="GX2" s="113"/>
      <c r="GY2" s="113"/>
      <c r="GZ2" s="113"/>
      <c r="HA2" s="113"/>
      <c r="HB2" s="113"/>
      <c r="HC2" s="113"/>
      <c r="HD2" s="113"/>
      <c r="HE2" s="113"/>
      <c r="HF2" s="113"/>
      <c r="HG2" s="113"/>
      <c r="HH2" s="113"/>
      <c r="HI2" s="113"/>
      <c r="HJ2" s="113"/>
      <c r="HK2" s="113"/>
      <c r="HL2" s="113"/>
      <c r="HM2" s="113"/>
      <c r="HN2" s="113"/>
      <c r="HO2" s="113"/>
      <c r="HP2" s="113"/>
      <c r="HQ2" s="113"/>
      <c r="HR2" s="113"/>
      <c r="HS2" s="113"/>
      <c r="HT2" s="113"/>
      <c r="HU2" s="113"/>
      <c r="HV2" s="113"/>
      <c r="HW2" s="113"/>
      <c r="HX2" s="113"/>
      <c r="HY2" s="113"/>
      <c r="HZ2" s="113"/>
      <c r="IA2" s="113"/>
      <c r="IB2" s="113"/>
      <c r="IC2" s="113"/>
      <c r="ID2" s="113"/>
      <c r="IE2" s="113"/>
      <c r="IF2" s="113"/>
      <c r="IG2" s="113"/>
      <c r="IH2" s="113"/>
      <c r="II2" s="113"/>
      <c r="IJ2" s="113"/>
      <c r="IK2" s="111"/>
      <c r="IL2" s="111"/>
      <c r="IM2" s="111"/>
      <c r="IN2" s="111"/>
      <c r="IO2" s="111"/>
      <c r="IP2" s="111"/>
      <c r="IQ2" s="111"/>
      <c r="IR2" s="111"/>
      <c r="IS2" s="111"/>
      <c r="IT2" s="111"/>
    </row>
    <row r="3" spans="1:254" ht="14.25" customHeight="1">
      <c r="A3" s="27" t="s">
        <v>431</v>
      </c>
      <c r="B3" s="101"/>
      <c r="C3" s="101"/>
      <c r="D3" s="101"/>
      <c r="E3" s="101"/>
      <c r="F3" s="101"/>
      <c r="G3" s="101"/>
      <c r="H3" s="105" t="s">
        <v>1</v>
      </c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  <c r="BM3" s="101"/>
      <c r="BN3" s="101"/>
      <c r="BO3" s="101"/>
      <c r="BP3" s="101"/>
      <c r="BQ3" s="101"/>
      <c r="BR3" s="101"/>
      <c r="BS3" s="101"/>
      <c r="BT3" s="101"/>
      <c r="BU3" s="101"/>
      <c r="BV3" s="101"/>
      <c r="BW3" s="101"/>
      <c r="BX3" s="101"/>
      <c r="BY3" s="101"/>
      <c r="BZ3" s="101"/>
      <c r="CA3" s="101"/>
      <c r="CB3" s="101"/>
      <c r="CC3" s="101"/>
      <c r="CD3" s="101"/>
      <c r="CE3" s="101"/>
      <c r="CF3" s="101"/>
      <c r="CG3" s="101"/>
      <c r="CH3" s="101"/>
      <c r="CI3" s="101"/>
      <c r="CJ3" s="101"/>
      <c r="CK3" s="101"/>
      <c r="CL3" s="101"/>
      <c r="CM3" s="101"/>
      <c r="CN3" s="101"/>
      <c r="CO3" s="101"/>
      <c r="CP3" s="101"/>
      <c r="CQ3" s="101"/>
      <c r="CR3" s="101"/>
      <c r="CS3" s="101"/>
      <c r="CT3" s="101"/>
      <c r="CU3" s="101"/>
      <c r="CV3" s="101"/>
      <c r="CW3" s="101"/>
      <c r="CX3" s="101"/>
      <c r="CY3" s="101"/>
      <c r="CZ3" s="101"/>
      <c r="DA3" s="101"/>
      <c r="DB3" s="101"/>
      <c r="DC3" s="101"/>
      <c r="DD3" s="101"/>
      <c r="DE3" s="101"/>
      <c r="DF3" s="101"/>
      <c r="DG3" s="101"/>
      <c r="DH3" s="101"/>
      <c r="DI3" s="101"/>
      <c r="DJ3" s="101"/>
      <c r="DK3" s="101"/>
      <c r="DL3" s="101"/>
      <c r="DM3" s="101"/>
      <c r="DN3" s="101"/>
      <c r="DO3" s="101"/>
      <c r="DP3" s="101"/>
      <c r="DQ3" s="101"/>
      <c r="DR3" s="101"/>
      <c r="DS3" s="101"/>
      <c r="DT3" s="101"/>
      <c r="DU3" s="101"/>
      <c r="DV3" s="101"/>
      <c r="DW3" s="101"/>
      <c r="DX3" s="101"/>
      <c r="DY3" s="101"/>
      <c r="DZ3" s="101"/>
      <c r="EA3" s="101"/>
      <c r="EB3" s="101"/>
      <c r="EC3" s="101"/>
      <c r="ED3" s="101"/>
      <c r="EE3" s="101"/>
      <c r="EF3" s="101"/>
      <c r="EG3" s="101"/>
      <c r="EH3" s="101"/>
      <c r="EI3" s="101"/>
      <c r="EJ3" s="101"/>
      <c r="EK3" s="101"/>
      <c r="EL3" s="101"/>
      <c r="EM3" s="101"/>
      <c r="EN3" s="101"/>
      <c r="EO3" s="101"/>
      <c r="EP3" s="101"/>
      <c r="EQ3" s="101"/>
      <c r="ER3" s="101"/>
      <c r="ES3" s="101"/>
      <c r="ET3" s="101"/>
      <c r="EU3" s="101"/>
      <c r="EV3" s="101"/>
      <c r="EW3" s="101"/>
      <c r="EX3" s="101"/>
      <c r="EY3" s="101"/>
      <c r="EZ3" s="101"/>
      <c r="FA3" s="101"/>
      <c r="FB3" s="101"/>
      <c r="FC3" s="101"/>
      <c r="FD3" s="101"/>
      <c r="FE3" s="101"/>
      <c r="FF3" s="101"/>
      <c r="FG3" s="101"/>
      <c r="FH3" s="101"/>
      <c r="FI3" s="101"/>
      <c r="FJ3" s="101"/>
      <c r="FK3" s="101"/>
      <c r="FL3" s="101"/>
      <c r="FM3" s="101"/>
      <c r="FN3" s="101"/>
      <c r="FO3" s="101"/>
      <c r="FP3" s="101"/>
      <c r="FQ3" s="101"/>
      <c r="FR3" s="101"/>
      <c r="FS3" s="101"/>
      <c r="FT3" s="101"/>
      <c r="FU3" s="101"/>
      <c r="FV3" s="101"/>
      <c r="FW3" s="101"/>
      <c r="FX3" s="101"/>
      <c r="FY3" s="101"/>
      <c r="FZ3" s="101"/>
      <c r="GA3" s="101"/>
      <c r="GB3" s="101"/>
      <c r="GC3" s="101"/>
      <c r="GD3" s="101"/>
      <c r="GE3" s="101"/>
      <c r="GF3" s="101"/>
      <c r="GG3" s="101"/>
      <c r="GH3" s="101"/>
      <c r="GI3" s="101"/>
      <c r="GJ3" s="101"/>
      <c r="GK3" s="101"/>
      <c r="GL3" s="101"/>
      <c r="GM3" s="101"/>
      <c r="GN3" s="101"/>
      <c r="GO3" s="101"/>
      <c r="GP3" s="101"/>
      <c r="GQ3" s="101"/>
      <c r="GR3" s="101"/>
      <c r="GS3" s="101"/>
      <c r="GT3" s="101"/>
      <c r="GU3" s="101"/>
      <c r="GV3" s="101"/>
      <c r="GW3" s="101"/>
      <c r="GX3" s="101"/>
      <c r="GY3" s="101"/>
      <c r="GZ3" s="101"/>
      <c r="HA3" s="101"/>
      <c r="HB3" s="101"/>
      <c r="HC3" s="101"/>
      <c r="HD3" s="101"/>
      <c r="HE3" s="101"/>
      <c r="HF3" s="101"/>
      <c r="HG3" s="101"/>
      <c r="HH3" s="101"/>
      <c r="HI3" s="101"/>
      <c r="HJ3" s="101"/>
      <c r="HK3" s="101"/>
      <c r="HL3" s="101"/>
      <c r="HM3" s="101"/>
      <c r="HN3" s="101"/>
      <c r="HO3" s="101"/>
      <c r="HP3" s="101"/>
      <c r="HQ3" s="101"/>
      <c r="HR3" s="101"/>
      <c r="HS3" s="101"/>
      <c r="HT3" s="101"/>
      <c r="HU3" s="101"/>
      <c r="HV3" s="101"/>
      <c r="HW3" s="101"/>
      <c r="HX3" s="101"/>
      <c r="HY3" s="101"/>
      <c r="HZ3" s="101"/>
      <c r="IA3" s="101"/>
      <c r="IB3" s="101"/>
      <c r="IC3" s="101"/>
      <c r="ID3" s="101"/>
      <c r="IE3" s="101"/>
      <c r="IF3" s="101"/>
      <c r="IG3" s="101"/>
      <c r="IH3" s="101"/>
      <c r="II3" s="101"/>
      <c r="IJ3" s="101"/>
      <c r="IK3" s="101"/>
      <c r="IL3" s="101"/>
      <c r="IM3" s="101"/>
      <c r="IN3" s="101"/>
      <c r="IO3" s="101"/>
      <c r="IP3" s="101"/>
      <c r="IQ3" s="101"/>
      <c r="IR3" s="101"/>
      <c r="IS3" s="101"/>
      <c r="IT3" s="101"/>
    </row>
    <row r="4" spans="1:254" s="5" customFormat="1" ht="14.25" customHeight="1">
      <c r="A4" s="381" t="s">
        <v>56</v>
      </c>
      <c r="B4" s="381"/>
      <c r="C4" s="381"/>
      <c r="D4" s="381"/>
      <c r="E4" s="384"/>
      <c r="F4" s="381" t="s">
        <v>57</v>
      </c>
      <c r="G4" s="381" t="s">
        <v>58</v>
      </c>
      <c r="H4" s="381" t="s">
        <v>59</v>
      </c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0"/>
      <c r="HZ4" s="110"/>
      <c r="IA4" s="110"/>
      <c r="IB4" s="110"/>
      <c r="IC4" s="110"/>
      <c r="ID4" s="110"/>
      <c r="IE4" s="110"/>
      <c r="IF4" s="110"/>
      <c r="IG4" s="110"/>
      <c r="IH4" s="110"/>
      <c r="II4" s="110"/>
      <c r="IJ4" s="110"/>
      <c r="IK4" s="110"/>
      <c r="IL4" s="110"/>
      <c r="IM4" s="110"/>
      <c r="IN4" s="110"/>
      <c r="IO4" s="110"/>
      <c r="IP4" s="110"/>
      <c r="IQ4" s="110"/>
      <c r="IR4" s="110"/>
      <c r="IS4" s="110"/>
      <c r="IT4" s="110"/>
    </row>
    <row r="5" spans="1:254" s="5" customFormat="1" ht="14.25" customHeight="1">
      <c r="A5" s="396" t="s">
        <v>46</v>
      </c>
      <c r="B5" s="396"/>
      <c r="C5" s="396"/>
      <c r="D5" s="396" t="s">
        <v>47</v>
      </c>
      <c r="E5" s="396" t="s">
        <v>60</v>
      </c>
      <c r="F5" s="381"/>
      <c r="G5" s="381"/>
      <c r="H5" s="381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0"/>
      <c r="BN5" s="110"/>
      <c r="BO5" s="110"/>
      <c r="BP5" s="110"/>
      <c r="BQ5" s="110"/>
      <c r="BR5" s="110"/>
      <c r="BS5" s="110"/>
      <c r="BT5" s="110"/>
      <c r="BU5" s="110"/>
      <c r="BV5" s="110"/>
      <c r="BW5" s="110"/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0"/>
      <c r="CU5" s="110"/>
      <c r="CV5" s="110"/>
      <c r="CW5" s="110"/>
      <c r="CX5" s="110"/>
      <c r="CY5" s="110"/>
      <c r="CZ5" s="110"/>
      <c r="DA5" s="110"/>
      <c r="DB5" s="110"/>
      <c r="DC5" s="110"/>
      <c r="DD5" s="110"/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110"/>
      <c r="EI5" s="110"/>
      <c r="EJ5" s="110"/>
      <c r="EK5" s="110"/>
      <c r="EL5" s="110"/>
      <c r="EM5" s="110"/>
      <c r="EN5" s="110"/>
      <c r="EO5" s="110"/>
      <c r="EP5" s="110"/>
      <c r="EQ5" s="110"/>
      <c r="ER5" s="110"/>
      <c r="ES5" s="110"/>
      <c r="ET5" s="110"/>
      <c r="EU5" s="110"/>
      <c r="EV5" s="110"/>
      <c r="EW5" s="110"/>
      <c r="EX5" s="110"/>
      <c r="EY5" s="110"/>
      <c r="EZ5" s="110"/>
      <c r="FA5" s="110"/>
      <c r="FB5" s="110"/>
      <c r="FC5" s="110"/>
      <c r="FD5" s="110"/>
      <c r="FE5" s="110"/>
      <c r="FF5" s="110"/>
      <c r="FG5" s="110"/>
      <c r="FH5" s="110"/>
      <c r="FI5" s="110"/>
      <c r="FJ5" s="110"/>
      <c r="FK5" s="110"/>
      <c r="FL5" s="110"/>
      <c r="FM5" s="110"/>
      <c r="FN5" s="110"/>
      <c r="FO5" s="110"/>
      <c r="FP5" s="110"/>
      <c r="FQ5" s="110"/>
      <c r="FR5" s="110"/>
      <c r="FS5" s="110"/>
      <c r="FT5" s="110"/>
      <c r="FU5" s="110"/>
      <c r="FV5" s="110"/>
      <c r="FW5" s="110"/>
      <c r="FX5" s="110"/>
      <c r="FY5" s="110"/>
      <c r="FZ5" s="110"/>
      <c r="GA5" s="110"/>
      <c r="GB5" s="110"/>
      <c r="GC5" s="110"/>
      <c r="GD5" s="110"/>
      <c r="GE5" s="110"/>
      <c r="GF5" s="110"/>
      <c r="GG5" s="110"/>
      <c r="GH5" s="110"/>
      <c r="GI5" s="110"/>
      <c r="GJ5" s="110"/>
      <c r="GK5" s="110"/>
      <c r="GL5" s="110"/>
      <c r="GM5" s="110"/>
      <c r="GN5" s="110"/>
      <c r="GO5" s="110"/>
      <c r="GP5" s="110"/>
      <c r="GQ5" s="110"/>
      <c r="GR5" s="110"/>
      <c r="GS5" s="110"/>
      <c r="GT5" s="110"/>
      <c r="GU5" s="110"/>
      <c r="GV5" s="110"/>
      <c r="GW5" s="110"/>
      <c r="GX5" s="110"/>
      <c r="GY5" s="110"/>
      <c r="GZ5" s="110"/>
      <c r="HA5" s="110"/>
      <c r="HB5" s="110"/>
      <c r="HC5" s="110"/>
      <c r="HD5" s="110"/>
      <c r="HE5" s="110"/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0"/>
      <c r="HZ5" s="110"/>
      <c r="IA5" s="110"/>
      <c r="IB5" s="110"/>
      <c r="IC5" s="110"/>
      <c r="ID5" s="110"/>
      <c r="IE5" s="110"/>
      <c r="IF5" s="110"/>
      <c r="IG5" s="110"/>
      <c r="IH5" s="110"/>
      <c r="II5" s="110"/>
      <c r="IJ5" s="110"/>
      <c r="IK5" s="110"/>
      <c r="IL5" s="110"/>
      <c r="IM5" s="110"/>
      <c r="IN5" s="110"/>
      <c r="IO5" s="110"/>
      <c r="IP5" s="110"/>
      <c r="IQ5" s="110"/>
      <c r="IR5" s="110"/>
      <c r="IS5" s="110"/>
      <c r="IT5" s="110"/>
    </row>
    <row r="6" spans="1:254" ht="14.25" customHeight="1">
      <c r="A6" s="106" t="s">
        <v>50</v>
      </c>
      <c r="B6" s="107" t="s">
        <v>51</v>
      </c>
      <c r="C6" s="107" t="s">
        <v>52</v>
      </c>
      <c r="D6" s="384"/>
      <c r="E6" s="384"/>
      <c r="F6" s="381"/>
      <c r="G6" s="381"/>
      <c r="H6" s="38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/>
      <c r="BL6" s="101"/>
      <c r="BM6" s="101"/>
      <c r="BN6" s="101"/>
      <c r="BO6" s="101"/>
      <c r="BP6" s="101"/>
      <c r="BQ6" s="101"/>
      <c r="BR6" s="101"/>
      <c r="BS6" s="101"/>
      <c r="BT6" s="101"/>
      <c r="BU6" s="101"/>
      <c r="BV6" s="101"/>
      <c r="BW6" s="101"/>
      <c r="BX6" s="101"/>
      <c r="BY6" s="101"/>
      <c r="BZ6" s="101"/>
      <c r="CA6" s="101"/>
      <c r="CB6" s="101"/>
      <c r="CC6" s="101"/>
      <c r="CD6" s="101"/>
      <c r="CE6" s="101"/>
      <c r="CF6" s="101"/>
      <c r="CG6" s="101"/>
      <c r="CH6" s="101"/>
      <c r="CI6" s="101"/>
      <c r="CJ6" s="101"/>
      <c r="CK6" s="101"/>
      <c r="CL6" s="101"/>
      <c r="CM6" s="101"/>
      <c r="CN6" s="101"/>
      <c r="CO6" s="101"/>
      <c r="CP6" s="101"/>
      <c r="CQ6" s="101"/>
      <c r="CR6" s="101"/>
      <c r="CS6" s="101"/>
      <c r="CT6" s="101"/>
      <c r="CU6" s="101"/>
      <c r="CV6" s="101"/>
      <c r="CW6" s="101"/>
      <c r="CX6" s="101"/>
      <c r="CY6" s="101"/>
      <c r="CZ6" s="101"/>
      <c r="DA6" s="101"/>
      <c r="DB6" s="101"/>
      <c r="DC6" s="101"/>
      <c r="DD6" s="101"/>
      <c r="DE6" s="101"/>
      <c r="DF6" s="101"/>
      <c r="DG6" s="101"/>
      <c r="DH6" s="101"/>
      <c r="DI6" s="101"/>
      <c r="DJ6" s="101"/>
      <c r="DK6" s="101"/>
      <c r="DL6" s="101"/>
      <c r="DM6" s="101"/>
      <c r="DN6" s="101"/>
      <c r="DO6" s="101"/>
      <c r="DP6" s="101"/>
      <c r="DQ6" s="101"/>
      <c r="DR6" s="101"/>
      <c r="DS6" s="101"/>
      <c r="DT6" s="101"/>
      <c r="DU6" s="101"/>
      <c r="DV6" s="101"/>
      <c r="DW6" s="101"/>
      <c r="DX6" s="101"/>
      <c r="DY6" s="101"/>
      <c r="DZ6" s="101"/>
      <c r="EA6" s="101"/>
      <c r="EB6" s="101"/>
      <c r="EC6" s="101"/>
      <c r="ED6" s="101"/>
      <c r="EE6" s="101"/>
      <c r="EF6" s="101"/>
      <c r="EG6" s="101"/>
      <c r="EH6" s="101"/>
      <c r="EI6" s="101"/>
      <c r="EJ6" s="101"/>
      <c r="EK6" s="101"/>
      <c r="EL6" s="101"/>
      <c r="EM6" s="101"/>
      <c r="EN6" s="101"/>
      <c r="EO6" s="101"/>
      <c r="EP6" s="101"/>
      <c r="EQ6" s="101"/>
      <c r="ER6" s="101"/>
      <c r="ES6" s="101"/>
      <c r="ET6" s="101"/>
      <c r="EU6" s="101"/>
      <c r="EV6" s="101"/>
      <c r="EW6" s="101"/>
      <c r="EX6" s="101"/>
      <c r="EY6" s="101"/>
      <c r="EZ6" s="101"/>
      <c r="FA6" s="101"/>
      <c r="FB6" s="101"/>
      <c r="FC6" s="101"/>
      <c r="FD6" s="101"/>
      <c r="FE6" s="101"/>
      <c r="FF6" s="101"/>
      <c r="FG6" s="101"/>
      <c r="FH6" s="101"/>
      <c r="FI6" s="101"/>
      <c r="FJ6" s="101"/>
      <c r="FK6" s="101"/>
      <c r="FL6" s="101"/>
      <c r="FM6" s="101"/>
      <c r="FN6" s="101"/>
      <c r="FO6" s="101"/>
      <c r="FP6" s="101"/>
      <c r="FQ6" s="101"/>
      <c r="FR6" s="101"/>
      <c r="FS6" s="101"/>
      <c r="FT6" s="101"/>
      <c r="FU6" s="101"/>
      <c r="FV6" s="101"/>
      <c r="FW6" s="101"/>
      <c r="FX6" s="101"/>
      <c r="FY6" s="101"/>
      <c r="FZ6" s="101"/>
      <c r="GA6" s="101"/>
      <c r="GB6" s="101"/>
      <c r="GC6" s="101"/>
      <c r="GD6" s="101"/>
      <c r="GE6" s="101"/>
      <c r="GF6" s="101"/>
      <c r="GG6" s="101"/>
      <c r="GH6" s="101"/>
      <c r="GI6" s="101"/>
      <c r="GJ6" s="101"/>
      <c r="GK6" s="101"/>
      <c r="GL6" s="101"/>
      <c r="GM6" s="101"/>
      <c r="GN6" s="101"/>
      <c r="GO6" s="101"/>
      <c r="GP6" s="101"/>
      <c r="GQ6" s="101"/>
      <c r="GR6" s="101"/>
      <c r="GS6" s="101"/>
      <c r="GT6" s="101"/>
      <c r="GU6" s="101"/>
      <c r="GV6" s="101"/>
      <c r="GW6" s="101"/>
      <c r="GX6" s="101"/>
      <c r="GY6" s="101"/>
      <c r="GZ6" s="101"/>
      <c r="HA6" s="101"/>
      <c r="HB6" s="101"/>
      <c r="HC6" s="101"/>
      <c r="HD6" s="101"/>
      <c r="HE6" s="101"/>
      <c r="HF6" s="101"/>
      <c r="HG6" s="101"/>
      <c r="HH6" s="101"/>
      <c r="HI6" s="101"/>
      <c r="HJ6" s="101"/>
      <c r="HK6" s="101"/>
      <c r="HL6" s="101"/>
      <c r="HM6" s="101"/>
      <c r="HN6" s="101"/>
      <c r="HO6" s="101"/>
      <c r="HP6" s="101"/>
      <c r="HQ6" s="101"/>
      <c r="HR6" s="101"/>
      <c r="HS6" s="101"/>
      <c r="HT6" s="101"/>
      <c r="HU6" s="101"/>
      <c r="HV6" s="101"/>
      <c r="HW6" s="101"/>
      <c r="HX6" s="101"/>
      <c r="HY6" s="101"/>
      <c r="HZ6" s="101"/>
      <c r="IA6" s="101"/>
      <c r="IB6" s="101"/>
      <c r="IC6" s="101"/>
      <c r="ID6" s="101"/>
      <c r="IE6" s="101"/>
      <c r="IF6" s="101"/>
      <c r="IG6" s="101"/>
      <c r="IH6" s="101"/>
      <c r="II6" s="101"/>
      <c r="IJ6" s="101"/>
      <c r="IK6" s="101"/>
      <c r="IL6" s="101"/>
      <c r="IM6" s="101"/>
      <c r="IN6" s="101"/>
      <c r="IO6" s="101"/>
      <c r="IP6" s="101"/>
      <c r="IQ6" s="101"/>
      <c r="IR6" s="101"/>
      <c r="IS6" s="101"/>
      <c r="IT6" s="101"/>
    </row>
    <row r="7" spans="1:254" s="102" customFormat="1" ht="14.25" customHeight="1">
      <c r="A7" s="108"/>
      <c r="B7" s="108"/>
      <c r="C7" s="108"/>
      <c r="D7" s="26"/>
      <c r="E7" s="26" t="s">
        <v>45</v>
      </c>
      <c r="F7" s="109">
        <f>F8</f>
        <v>443021411.46999997</v>
      </c>
      <c r="G7" s="109">
        <f>G8</f>
        <v>384412061.46999997</v>
      </c>
      <c r="H7" s="109">
        <f>H8</f>
        <v>58609350</v>
      </c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</row>
    <row r="8" spans="1:254" ht="14.25" customHeight="1">
      <c r="A8" s="108"/>
      <c r="B8" s="108"/>
      <c r="C8" s="108"/>
      <c r="D8" s="26" t="s">
        <v>314</v>
      </c>
      <c r="E8" s="26" t="s">
        <v>432</v>
      </c>
      <c r="F8" s="109">
        <f>F9+F21+F29+F39+F47+F56+F67+F75+F84+F93+F102+F110+F118+F126+F133+F140+F148+F157+F166+F173+F181+F190+F198+F205+F212+F220+F229+F237+F246+F255+F264+F273+F281+F289+F298+F306+F314+F323+F331</f>
        <v>443021411.46999997</v>
      </c>
      <c r="G8" s="109">
        <f>G9+G21+G29+G39+G47+G56+G67+G75+G84+G93+G102+G110+G118+G126+G133+G140+G148+G157+G166+G173+G181+G190+G198+G205+G212+G220+G229+G237+G246+G255+G264+G273+G281+G289+G298+G306+G314+G323+G331</f>
        <v>384412061.46999997</v>
      </c>
      <c r="H8" s="109">
        <f>H9+H21+H29+H39+H47+H56+H67+H75+H84+H93+H102+H110+H118+H126+H133+H140+H148+H157+H166+H173+H181+H190+H198+H205+H212+H220+H229+H237+H246+H255+H264+H273+H281+H289+H298+H306+H314+H323+H331</f>
        <v>58609350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</row>
    <row r="9" spans="1:254" ht="14.25" customHeight="1">
      <c r="A9" s="108"/>
      <c r="B9" s="108"/>
      <c r="C9" s="108"/>
      <c r="D9" s="26" t="s">
        <v>433</v>
      </c>
      <c r="E9" s="26" t="s">
        <v>434</v>
      </c>
      <c r="F9" s="109">
        <f>SUM(F10:F20)</f>
        <v>101027933.97</v>
      </c>
      <c r="G9" s="109">
        <f>SUM(G10:G20)</f>
        <v>43794833.969999999</v>
      </c>
      <c r="H9" s="109">
        <f>SUM(H10:H20)</f>
        <v>57233100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</row>
    <row r="10" spans="1:254" ht="14.25" customHeight="1">
      <c r="A10" s="108" t="s">
        <v>435</v>
      </c>
      <c r="B10" s="108" t="s">
        <v>277</v>
      </c>
      <c r="C10" s="108" t="s">
        <v>277</v>
      </c>
      <c r="D10" s="26" t="s">
        <v>436</v>
      </c>
      <c r="E10" s="26" t="s">
        <v>437</v>
      </c>
      <c r="F10" s="109">
        <v>1930569.04</v>
      </c>
      <c r="G10" s="109">
        <v>1930569.04</v>
      </c>
      <c r="H10" s="109">
        <v>0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</row>
    <row r="11" spans="1:254" ht="14.25" customHeight="1">
      <c r="A11" s="108" t="s">
        <v>435</v>
      </c>
      <c r="B11" s="108" t="s">
        <v>277</v>
      </c>
      <c r="C11" s="108" t="s">
        <v>290</v>
      </c>
      <c r="D11" s="26" t="s">
        <v>436</v>
      </c>
      <c r="E11" s="26" t="s">
        <v>438</v>
      </c>
      <c r="F11" s="109">
        <v>546250</v>
      </c>
      <c r="G11" s="109">
        <v>0</v>
      </c>
      <c r="H11" s="109">
        <v>546250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</row>
    <row r="12" spans="1:254" ht="14.25" customHeight="1">
      <c r="A12" s="108" t="s">
        <v>435</v>
      </c>
      <c r="B12" s="108" t="s">
        <v>290</v>
      </c>
      <c r="C12" s="108" t="s">
        <v>277</v>
      </c>
      <c r="D12" s="26" t="s">
        <v>436</v>
      </c>
      <c r="E12" s="26" t="s">
        <v>439</v>
      </c>
      <c r="F12" s="109">
        <v>1199500</v>
      </c>
      <c r="G12" s="109">
        <v>1199500</v>
      </c>
      <c r="H12" s="109">
        <v>0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</row>
    <row r="13" spans="1:254" ht="14.25" customHeight="1">
      <c r="A13" s="108" t="s">
        <v>435</v>
      </c>
      <c r="B13" s="108" t="s">
        <v>290</v>
      </c>
      <c r="C13" s="108" t="s">
        <v>290</v>
      </c>
      <c r="D13" s="26" t="s">
        <v>436</v>
      </c>
      <c r="E13" s="26" t="s">
        <v>440</v>
      </c>
      <c r="F13" s="109">
        <v>5260000</v>
      </c>
      <c r="G13" s="109">
        <v>0</v>
      </c>
      <c r="H13" s="109">
        <v>5260000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</row>
    <row r="14" spans="1:254" ht="14.25" customHeight="1">
      <c r="A14" s="108" t="s">
        <v>435</v>
      </c>
      <c r="B14" s="108" t="s">
        <v>290</v>
      </c>
      <c r="C14" s="108" t="s">
        <v>441</v>
      </c>
      <c r="D14" s="26" t="s">
        <v>436</v>
      </c>
      <c r="E14" s="26" t="s">
        <v>442</v>
      </c>
      <c r="F14" s="109">
        <v>164000</v>
      </c>
      <c r="G14" s="109">
        <v>164000</v>
      </c>
      <c r="H14" s="109">
        <v>0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</row>
    <row r="15" spans="1:254" ht="14.25" customHeight="1">
      <c r="A15" s="108" t="s">
        <v>435</v>
      </c>
      <c r="B15" s="108" t="s">
        <v>290</v>
      </c>
      <c r="C15" s="108" t="s">
        <v>281</v>
      </c>
      <c r="D15" s="26" t="s">
        <v>436</v>
      </c>
      <c r="E15" s="26" t="s">
        <v>443</v>
      </c>
      <c r="F15" s="109">
        <v>91245750.799999997</v>
      </c>
      <c r="G15" s="109">
        <v>39818900.799999997</v>
      </c>
      <c r="H15" s="109">
        <v>51426850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</row>
    <row r="16" spans="1:254" ht="14.25" customHeight="1">
      <c r="A16" s="108" t="s">
        <v>282</v>
      </c>
      <c r="B16" s="108" t="s">
        <v>279</v>
      </c>
      <c r="C16" s="108" t="s">
        <v>279</v>
      </c>
      <c r="D16" s="26" t="s">
        <v>436</v>
      </c>
      <c r="E16" s="26" t="s">
        <v>283</v>
      </c>
      <c r="F16" s="109">
        <v>198548.64</v>
      </c>
      <c r="G16" s="109">
        <v>198548.64</v>
      </c>
      <c r="H16" s="109">
        <v>0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</row>
    <row r="17" spans="1:254" ht="14.25" customHeight="1">
      <c r="A17" s="108" t="s">
        <v>282</v>
      </c>
      <c r="B17" s="108" t="s">
        <v>279</v>
      </c>
      <c r="C17" s="108" t="s">
        <v>278</v>
      </c>
      <c r="D17" s="26" t="s">
        <v>436</v>
      </c>
      <c r="E17" s="26" t="s">
        <v>284</v>
      </c>
      <c r="F17" s="109">
        <v>99274.32</v>
      </c>
      <c r="G17" s="109">
        <v>99274.32</v>
      </c>
      <c r="H17" s="109">
        <v>0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</row>
    <row r="18" spans="1:254" ht="14.25" customHeight="1">
      <c r="A18" s="108" t="s">
        <v>282</v>
      </c>
      <c r="B18" s="108" t="s">
        <v>281</v>
      </c>
      <c r="C18" s="108" t="s">
        <v>277</v>
      </c>
      <c r="D18" s="26" t="s">
        <v>436</v>
      </c>
      <c r="E18" s="26" t="s">
        <v>285</v>
      </c>
      <c r="F18" s="109">
        <v>10150.86</v>
      </c>
      <c r="G18" s="109">
        <v>10150.86</v>
      </c>
      <c r="H18" s="109">
        <v>0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</row>
    <row r="19" spans="1:254" ht="14.25" customHeight="1">
      <c r="A19" s="108" t="s">
        <v>286</v>
      </c>
      <c r="B19" s="108" t="s">
        <v>287</v>
      </c>
      <c r="C19" s="108" t="s">
        <v>277</v>
      </c>
      <c r="D19" s="26" t="s">
        <v>436</v>
      </c>
      <c r="E19" s="26" t="s">
        <v>288</v>
      </c>
      <c r="F19" s="109">
        <v>77382.31</v>
      </c>
      <c r="G19" s="109">
        <v>77382.31</v>
      </c>
      <c r="H19" s="109">
        <v>0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</row>
    <row r="20" spans="1:254" ht="14.25" customHeight="1">
      <c r="A20" s="108" t="s">
        <v>289</v>
      </c>
      <c r="B20" s="108" t="s">
        <v>290</v>
      </c>
      <c r="C20" s="108" t="s">
        <v>277</v>
      </c>
      <c r="D20" s="26" t="s">
        <v>436</v>
      </c>
      <c r="E20" s="26" t="s">
        <v>291</v>
      </c>
      <c r="F20" s="109">
        <v>296508</v>
      </c>
      <c r="G20" s="109">
        <v>296508</v>
      </c>
      <c r="H20" s="109">
        <v>0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</row>
    <row r="21" spans="1:254" ht="14.25" customHeight="1">
      <c r="A21" s="108"/>
      <c r="B21" s="108"/>
      <c r="C21" s="108"/>
      <c r="D21" s="26" t="s">
        <v>444</v>
      </c>
      <c r="E21" s="26" t="s">
        <v>445</v>
      </c>
      <c r="F21" s="109">
        <f>SUM(F22:F28)</f>
        <v>1494145.5899999999</v>
      </c>
      <c r="G21" s="109">
        <f>SUM(G22:G28)</f>
        <v>1294145.5899999999</v>
      </c>
      <c r="H21" s="109">
        <f>SUM(H22:H28)</f>
        <v>200000</v>
      </c>
    </row>
    <row r="22" spans="1:254" ht="14.25" customHeight="1">
      <c r="A22" s="108" t="s">
        <v>435</v>
      </c>
      <c r="B22" s="108" t="s">
        <v>290</v>
      </c>
      <c r="C22" s="108" t="s">
        <v>281</v>
      </c>
      <c r="D22" s="26" t="s">
        <v>446</v>
      </c>
      <c r="E22" s="26" t="s">
        <v>443</v>
      </c>
      <c r="F22" s="109">
        <v>200000</v>
      </c>
      <c r="G22" s="109">
        <v>0</v>
      </c>
      <c r="H22" s="109">
        <v>200000</v>
      </c>
    </row>
    <row r="23" spans="1:254" ht="14.25" customHeight="1">
      <c r="A23" s="108" t="s">
        <v>435</v>
      </c>
      <c r="B23" s="108" t="s">
        <v>441</v>
      </c>
      <c r="C23" s="108" t="s">
        <v>276</v>
      </c>
      <c r="D23" s="26" t="s">
        <v>446</v>
      </c>
      <c r="E23" s="26" t="s">
        <v>447</v>
      </c>
      <c r="F23" s="109">
        <v>1052416</v>
      </c>
      <c r="G23" s="109">
        <v>1052416</v>
      </c>
      <c r="H23" s="109">
        <v>0</v>
      </c>
    </row>
    <row r="24" spans="1:254" ht="14.25" customHeight="1">
      <c r="A24" s="108" t="s">
        <v>282</v>
      </c>
      <c r="B24" s="108" t="s">
        <v>279</v>
      </c>
      <c r="C24" s="108" t="s">
        <v>279</v>
      </c>
      <c r="D24" s="26" t="s">
        <v>446</v>
      </c>
      <c r="E24" s="26" t="s">
        <v>283</v>
      </c>
      <c r="F24" s="109">
        <v>81610.720000000001</v>
      </c>
      <c r="G24" s="109">
        <v>81610.720000000001</v>
      </c>
      <c r="H24" s="109">
        <v>0</v>
      </c>
    </row>
    <row r="25" spans="1:254" ht="14.25" customHeight="1">
      <c r="A25" s="108" t="s">
        <v>282</v>
      </c>
      <c r="B25" s="108" t="s">
        <v>279</v>
      </c>
      <c r="C25" s="108" t="s">
        <v>278</v>
      </c>
      <c r="D25" s="26" t="s">
        <v>446</v>
      </c>
      <c r="E25" s="26" t="s">
        <v>284</v>
      </c>
      <c r="F25" s="109">
        <v>40805.360000000001</v>
      </c>
      <c r="G25" s="109">
        <v>40805.360000000001</v>
      </c>
      <c r="H25" s="109">
        <v>0</v>
      </c>
    </row>
    <row r="26" spans="1:254" ht="14.25" customHeight="1">
      <c r="A26" s="108" t="s">
        <v>282</v>
      </c>
      <c r="B26" s="108" t="s">
        <v>281</v>
      </c>
      <c r="C26" s="108" t="s">
        <v>277</v>
      </c>
      <c r="D26" s="26" t="s">
        <v>446</v>
      </c>
      <c r="E26" s="26" t="s">
        <v>285</v>
      </c>
      <c r="F26" s="109">
        <v>4614.38</v>
      </c>
      <c r="G26" s="109">
        <v>4614.38</v>
      </c>
      <c r="H26" s="109">
        <v>0</v>
      </c>
    </row>
    <row r="27" spans="1:254" ht="14.25" customHeight="1">
      <c r="A27" s="108" t="s">
        <v>286</v>
      </c>
      <c r="B27" s="108" t="s">
        <v>287</v>
      </c>
      <c r="C27" s="108" t="s">
        <v>290</v>
      </c>
      <c r="D27" s="26" t="s">
        <v>446</v>
      </c>
      <c r="E27" s="26" t="s">
        <v>448</v>
      </c>
      <c r="F27" s="109">
        <v>31275.13</v>
      </c>
      <c r="G27" s="109">
        <v>31275.13</v>
      </c>
      <c r="H27" s="109">
        <v>0</v>
      </c>
    </row>
    <row r="28" spans="1:254" ht="14.25" customHeight="1">
      <c r="A28" s="108" t="s">
        <v>289</v>
      </c>
      <c r="B28" s="108" t="s">
        <v>290</v>
      </c>
      <c r="C28" s="108" t="s">
        <v>277</v>
      </c>
      <c r="D28" s="26" t="s">
        <v>446</v>
      </c>
      <c r="E28" s="26" t="s">
        <v>291</v>
      </c>
      <c r="F28" s="109">
        <v>83424</v>
      </c>
      <c r="G28" s="109">
        <v>83424</v>
      </c>
      <c r="H28" s="109">
        <v>0</v>
      </c>
    </row>
    <row r="29" spans="1:254" ht="14.25" customHeight="1">
      <c r="A29" s="108"/>
      <c r="B29" s="108"/>
      <c r="C29" s="108"/>
      <c r="D29" s="26" t="s">
        <v>449</v>
      </c>
      <c r="E29" s="26" t="s">
        <v>450</v>
      </c>
      <c r="F29" s="109">
        <f>SUM(F30:F38)</f>
        <v>6517803.8000000007</v>
      </c>
      <c r="G29" s="109">
        <f>SUM(G30:G38)</f>
        <v>6317803.8000000007</v>
      </c>
      <c r="H29" s="109">
        <f>SUM(H30:H38)</f>
        <v>200000</v>
      </c>
    </row>
    <row r="30" spans="1:254" ht="14.25" customHeight="1">
      <c r="A30" s="108" t="s">
        <v>435</v>
      </c>
      <c r="B30" s="108" t="s">
        <v>290</v>
      </c>
      <c r="C30" s="108" t="s">
        <v>281</v>
      </c>
      <c r="D30" s="26" t="s">
        <v>451</v>
      </c>
      <c r="E30" s="26" t="s">
        <v>443</v>
      </c>
      <c r="F30" s="109">
        <v>200000</v>
      </c>
      <c r="G30" s="109">
        <v>0</v>
      </c>
      <c r="H30" s="109">
        <v>200000</v>
      </c>
    </row>
    <row r="31" spans="1:254" ht="14.25" customHeight="1">
      <c r="A31" s="108" t="s">
        <v>435</v>
      </c>
      <c r="B31" s="108" t="s">
        <v>452</v>
      </c>
      <c r="C31" s="108" t="s">
        <v>277</v>
      </c>
      <c r="D31" s="26" t="s">
        <v>451</v>
      </c>
      <c r="E31" s="26" t="s">
        <v>453</v>
      </c>
      <c r="F31" s="109">
        <v>4640812</v>
      </c>
      <c r="G31" s="109">
        <v>4640812</v>
      </c>
      <c r="H31" s="109">
        <v>0</v>
      </c>
    </row>
    <row r="32" spans="1:254" ht="14.25" customHeight="1">
      <c r="A32" s="108" t="s">
        <v>282</v>
      </c>
      <c r="B32" s="108" t="s">
        <v>279</v>
      </c>
      <c r="C32" s="108" t="s">
        <v>279</v>
      </c>
      <c r="D32" s="26" t="s">
        <v>451</v>
      </c>
      <c r="E32" s="26" t="s">
        <v>283</v>
      </c>
      <c r="F32" s="109">
        <v>520916</v>
      </c>
      <c r="G32" s="109">
        <v>520916</v>
      </c>
      <c r="H32" s="109">
        <v>0</v>
      </c>
    </row>
    <row r="33" spans="1:8" ht="14.25" customHeight="1">
      <c r="A33" s="108" t="s">
        <v>282</v>
      </c>
      <c r="B33" s="108" t="s">
        <v>279</v>
      </c>
      <c r="C33" s="108" t="s">
        <v>278</v>
      </c>
      <c r="D33" s="26" t="s">
        <v>451</v>
      </c>
      <c r="E33" s="26" t="s">
        <v>284</v>
      </c>
      <c r="F33" s="109">
        <v>260458</v>
      </c>
      <c r="G33" s="109">
        <v>260458</v>
      </c>
      <c r="H33" s="109">
        <v>0</v>
      </c>
    </row>
    <row r="34" spans="1:8" ht="14.25" customHeight="1">
      <c r="A34" s="108" t="s">
        <v>282</v>
      </c>
      <c r="B34" s="108" t="s">
        <v>279</v>
      </c>
      <c r="C34" s="108" t="s">
        <v>281</v>
      </c>
      <c r="D34" s="26" t="s">
        <v>451</v>
      </c>
      <c r="E34" s="26" t="s">
        <v>454</v>
      </c>
      <c r="F34" s="109">
        <v>129191.1</v>
      </c>
      <c r="G34" s="109">
        <v>129191.1</v>
      </c>
      <c r="H34" s="109">
        <v>0</v>
      </c>
    </row>
    <row r="35" spans="1:8" ht="14.25" customHeight="1">
      <c r="A35" s="108" t="s">
        <v>282</v>
      </c>
      <c r="B35" s="108" t="s">
        <v>452</v>
      </c>
      <c r="C35" s="108" t="s">
        <v>281</v>
      </c>
      <c r="D35" s="26" t="s">
        <v>451</v>
      </c>
      <c r="E35" s="26" t="s">
        <v>455</v>
      </c>
      <c r="F35" s="109">
        <v>6415.32</v>
      </c>
      <c r="G35" s="109">
        <v>6415.32</v>
      </c>
      <c r="H35" s="109">
        <v>0</v>
      </c>
    </row>
    <row r="36" spans="1:8" ht="14.25" customHeight="1">
      <c r="A36" s="108" t="s">
        <v>282</v>
      </c>
      <c r="B36" s="108" t="s">
        <v>281</v>
      </c>
      <c r="C36" s="108" t="s">
        <v>277</v>
      </c>
      <c r="D36" s="26" t="s">
        <v>451</v>
      </c>
      <c r="E36" s="26" t="s">
        <v>285</v>
      </c>
      <c r="F36" s="109">
        <v>29344.69</v>
      </c>
      <c r="G36" s="109">
        <v>29344.69</v>
      </c>
      <c r="H36" s="109">
        <v>0</v>
      </c>
    </row>
    <row r="37" spans="1:8" ht="14.25" customHeight="1">
      <c r="A37" s="108" t="s">
        <v>286</v>
      </c>
      <c r="B37" s="108" t="s">
        <v>287</v>
      </c>
      <c r="C37" s="108" t="s">
        <v>290</v>
      </c>
      <c r="D37" s="26" t="s">
        <v>451</v>
      </c>
      <c r="E37" s="26" t="s">
        <v>448</v>
      </c>
      <c r="F37" s="109">
        <v>198886.69</v>
      </c>
      <c r="G37" s="109">
        <v>198886.69</v>
      </c>
      <c r="H37" s="109">
        <v>0</v>
      </c>
    </row>
    <row r="38" spans="1:8" ht="14.25" customHeight="1">
      <c r="A38" s="108" t="s">
        <v>289</v>
      </c>
      <c r="B38" s="108" t="s">
        <v>290</v>
      </c>
      <c r="C38" s="108" t="s">
        <v>277</v>
      </c>
      <c r="D38" s="26" t="s">
        <v>451</v>
      </c>
      <c r="E38" s="26" t="s">
        <v>291</v>
      </c>
      <c r="F38" s="109">
        <v>531780</v>
      </c>
      <c r="G38" s="109">
        <v>531780</v>
      </c>
      <c r="H38" s="109">
        <v>0</v>
      </c>
    </row>
    <row r="39" spans="1:8" ht="14.25" customHeight="1">
      <c r="A39" s="108"/>
      <c r="B39" s="108"/>
      <c r="C39" s="108"/>
      <c r="D39" s="26" t="s">
        <v>456</v>
      </c>
      <c r="E39" s="26" t="s">
        <v>457</v>
      </c>
      <c r="F39" s="109">
        <f>SUM(F40:F46)</f>
        <v>616616.72</v>
      </c>
      <c r="G39" s="109">
        <f>SUM(G40:G46)</f>
        <v>596616.72</v>
      </c>
      <c r="H39" s="109">
        <f>SUM(H40:H46)</f>
        <v>20000</v>
      </c>
    </row>
    <row r="40" spans="1:8" ht="14.25" customHeight="1">
      <c r="A40" s="108" t="s">
        <v>435</v>
      </c>
      <c r="B40" s="108" t="s">
        <v>290</v>
      </c>
      <c r="C40" s="108" t="s">
        <v>281</v>
      </c>
      <c r="D40" s="26" t="s">
        <v>458</v>
      </c>
      <c r="E40" s="26" t="s">
        <v>443</v>
      </c>
      <c r="F40" s="109">
        <v>20000</v>
      </c>
      <c r="G40" s="109">
        <v>0</v>
      </c>
      <c r="H40" s="109">
        <v>20000</v>
      </c>
    </row>
    <row r="41" spans="1:8" ht="14.25" customHeight="1">
      <c r="A41" s="108" t="s">
        <v>435</v>
      </c>
      <c r="B41" s="108" t="s">
        <v>452</v>
      </c>
      <c r="C41" s="108" t="s">
        <v>277</v>
      </c>
      <c r="D41" s="26" t="s">
        <v>458</v>
      </c>
      <c r="E41" s="26" t="s">
        <v>453</v>
      </c>
      <c r="F41" s="109">
        <v>410352</v>
      </c>
      <c r="G41" s="109">
        <v>410352</v>
      </c>
      <c r="H41" s="109">
        <v>0</v>
      </c>
    </row>
    <row r="42" spans="1:8" ht="14.25" customHeight="1">
      <c r="A42" s="108" t="s">
        <v>282</v>
      </c>
      <c r="B42" s="108" t="s">
        <v>279</v>
      </c>
      <c r="C42" s="108" t="s">
        <v>279</v>
      </c>
      <c r="D42" s="26" t="s">
        <v>458</v>
      </c>
      <c r="E42" s="26" t="s">
        <v>283</v>
      </c>
      <c r="F42" s="109">
        <v>62598.559999999998</v>
      </c>
      <c r="G42" s="109">
        <v>62598.559999999998</v>
      </c>
      <c r="H42" s="109">
        <v>0</v>
      </c>
    </row>
    <row r="43" spans="1:8" ht="14.25" customHeight="1">
      <c r="A43" s="108" t="s">
        <v>282</v>
      </c>
      <c r="B43" s="108" t="s">
        <v>279</v>
      </c>
      <c r="C43" s="108" t="s">
        <v>278</v>
      </c>
      <c r="D43" s="26" t="s">
        <v>458</v>
      </c>
      <c r="E43" s="26" t="s">
        <v>284</v>
      </c>
      <c r="F43" s="109">
        <v>31299.279999999999</v>
      </c>
      <c r="G43" s="109">
        <v>31299.279999999999</v>
      </c>
      <c r="H43" s="109">
        <v>0</v>
      </c>
    </row>
    <row r="44" spans="1:8" ht="14.25" customHeight="1">
      <c r="A44" s="108" t="s">
        <v>282</v>
      </c>
      <c r="B44" s="108" t="s">
        <v>281</v>
      </c>
      <c r="C44" s="108" t="s">
        <v>277</v>
      </c>
      <c r="D44" s="26" t="s">
        <v>458</v>
      </c>
      <c r="E44" s="26" t="s">
        <v>285</v>
      </c>
      <c r="F44" s="109">
        <v>3521.18</v>
      </c>
      <c r="G44" s="109">
        <v>3521.18</v>
      </c>
      <c r="H44" s="109">
        <v>0</v>
      </c>
    </row>
    <row r="45" spans="1:8" ht="14.25" customHeight="1">
      <c r="A45" s="108" t="s">
        <v>286</v>
      </c>
      <c r="B45" s="108" t="s">
        <v>287</v>
      </c>
      <c r="C45" s="108" t="s">
        <v>290</v>
      </c>
      <c r="D45" s="26" t="s">
        <v>458</v>
      </c>
      <c r="E45" s="26" t="s">
        <v>448</v>
      </c>
      <c r="F45" s="109">
        <v>23865.7</v>
      </c>
      <c r="G45" s="109">
        <v>23865.7</v>
      </c>
      <c r="H45" s="109">
        <v>0</v>
      </c>
    </row>
    <row r="46" spans="1:8" ht="14.25" customHeight="1">
      <c r="A46" s="108" t="s">
        <v>289</v>
      </c>
      <c r="B46" s="108" t="s">
        <v>290</v>
      </c>
      <c r="C46" s="108" t="s">
        <v>277</v>
      </c>
      <c r="D46" s="26" t="s">
        <v>458</v>
      </c>
      <c r="E46" s="26" t="s">
        <v>291</v>
      </c>
      <c r="F46" s="109">
        <v>64980</v>
      </c>
      <c r="G46" s="109">
        <v>64980</v>
      </c>
      <c r="H46" s="109">
        <v>0</v>
      </c>
    </row>
    <row r="47" spans="1:8" ht="14.25" customHeight="1">
      <c r="A47" s="108"/>
      <c r="B47" s="108"/>
      <c r="C47" s="108"/>
      <c r="D47" s="26" t="s">
        <v>459</v>
      </c>
      <c r="E47" s="26" t="s">
        <v>460</v>
      </c>
      <c r="F47" s="109">
        <f>SUM(F48:F55)</f>
        <v>28062964.48</v>
      </c>
      <c r="G47" s="109">
        <f>SUM(G48:G55)</f>
        <v>28037964.48</v>
      </c>
      <c r="H47" s="109">
        <f>SUM(H48:H55)</f>
        <v>25000</v>
      </c>
    </row>
    <row r="48" spans="1:8" ht="14.25" customHeight="1">
      <c r="A48" s="108" t="s">
        <v>435</v>
      </c>
      <c r="B48" s="108" t="s">
        <v>290</v>
      </c>
      <c r="C48" s="108" t="s">
        <v>441</v>
      </c>
      <c r="D48" s="26" t="s">
        <v>461</v>
      </c>
      <c r="E48" s="26" t="s">
        <v>442</v>
      </c>
      <c r="F48" s="109">
        <v>20481924</v>
      </c>
      <c r="G48" s="109">
        <v>20481924</v>
      </c>
      <c r="H48" s="109">
        <v>0</v>
      </c>
    </row>
    <row r="49" spans="1:8" ht="14.25" customHeight="1">
      <c r="A49" s="108" t="s">
        <v>435</v>
      </c>
      <c r="B49" s="108" t="s">
        <v>290</v>
      </c>
      <c r="C49" s="108" t="s">
        <v>281</v>
      </c>
      <c r="D49" s="26" t="s">
        <v>461</v>
      </c>
      <c r="E49" s="26" t="s">
        <v>443</v>
      </c>
      <c r="F49" s="109">
        <v>25000</v>
      </c>
      <c r="G49" s="109">
        <v>0</v>
      </c>
      <c r="H49" s="109">
        <v>25000</v>
      </c>
    </row>
    <row r="50" spans="1:8" ht="14.25" customHeight="1">
      <c r="A50" s="108" t="s">
        <v>282</v>
      </c>
      <c r="B50" s="108" t="s">
        <v>279</v>
      </c>
      <c r="C50" s="108" t="s">
        <v>279</v>
      </c>
      <c r="D50" s="26" t="s">
        <v>461</v>
      </c>
      <c r="E50" s="26" t="s">
        <v>283</v>
      </c>
      <c r="F50" s="109">
        <v>2533848.64</v>
      </c>
      <c r="G50" s="109">
        <v>2533848.64</v>
      </c>
      <c r="H50" s="109">
        <v>0</v>
      </c>
    </row>
    <row r="51" spans="1:8" ht="14.25" customHeight="1">
      <c r="A51" s="108" t="s">
        <v>282</v>
      </c>
      <c r="B51" s="108" t="s">
        <v>279</v>
      </c>
      <c r="C51" s="108" t="s">
        <v>278</v>
      </c>
      <c r="D51" s="26" t="s">
        <v>461</v>
      </c>
      <c r="E51" s="26" t="s">
        <v>284</v>
      </c>
      <c r="F51" s="109">
        <v>1266924.32</v>
      </c>
      <c r="G51" s="109">
        <v>1266924.32</v>
      </c>
      <c r="H51" s="109">
        <v>0</v>
      </c>
    </row>
    <row r="52" spans="1:8" ht="14.25" customHeight="1">
      <c r="A52" s="108" t="s">
        <v>282</v>
      </c>
      <c r="B52" s="108" t="s">
        <v>452</v>
      </c>
      <c r="C52" s="108" t="s">
        <v>281</v>
      </c>
      <c r="D52" s="26" t="s">
        <v>461</v>
      </c>
      <c r="E52" s="26" t="s">
        <v>455</v>
      </c>
      <c r="F52" s="109">
        <v>22812</v>
      </c>
      <c r="G52" s="109">
        <v>22812</v>
      </c>
      <c r="H52" s="109">
        <v>0</v>
      </c>
    </row>
    <row r="53" spans="1:8" ht="14.25" customHeight="1">
      <c r="A53" s="108" t="s">
        <v>282</v>
      </c>
      <c r="B53" s="108" t="s">
        <v>281</v>
      </c>
      <c r="C53" s="108" t="s">
        <v>277</v>
      </c>
      <c r="D53" s="26" t="s">
        <v>461</v>
      </c>
      <c r="E53" s="26" t="s">
        <v>285</v>
      </c>
      <c r="F53" s="109">
        <v>142552.69</v>
      </c>
      <c r="G53" s="109">
        <v>142552.69</v>
      </c>
      <c r="H53" s="109">
        <v>0</v>
      </c>
    </row>
    <row r="54" spans="1:8" ht="14.25" customHeight="1">
      <c r="A54" s="108" t="s">
        <v>286</v>
      </c>
      <c r="B54" s="108" t="s">
        <v>287</v>
      </c>
      <c r="C54" s="108" t="s">
        <v>290</v>
      </c>
      <c r="D54" s="26" t="s">
        <v>461</v>
      </c>
      <c r="E54" s="26" t="s">
        <v>448</v>
      </c>
      <c r="F54" s="109">
        <v>970470.83</v>
      </c>
      <c r="G54" s="109">
        <v>970470.83</v>
      </c>
      <c r="H54" s="109">
        <v>0</v>
      </c>
    </row>
    <row r="55" spans="1:8" ht="14.25" customHeight="1">
      <c r="A55" s="108" t="s">
        <v>289</v>
      </c>
      <c r="B55" s="108" t="s">
        <v>290</v>
      </c>
      <c r="C55" s="108" t="s">
        <v>277</v>
      </c>
      <c r="D55" s="26" t="s">
        <v>461</v>
      </c>
      <c r="E55" s="26" t="s">
        <v>291</v>
      </c>
      <c r="F55" s="109">
        <v>2619432</v>
      </c>
      <c r="G55" s="109">
        <v>2619432</v>
      </c>
      <c r="H55" s="109">
        <v>0</v>
      </c>
    </row>
    <row r="56" spans="1:8" ht="14.25" customHeight="1">
      <c r="A56" s="108"/>
      <c r="B56" s="108"/>
      <c r="C56" s="108"/>
      <c r="D56" s="26" t="s">
        <v>462</v>
      </c>
      <c r="E56" s="26" t="s">
        <v>463</v>
      </c>
      <c r="F56" s="109">
        <f>SUM(F57:F66)</f>
        <v>54737524.230000004</v>
      </c>
      <c r="G56" s="109">
        <f>SUM(G57:G66)</f>
        <v>54706274.230000004</v>
      </c>
      <c r="H56" s="109">
        <f>SUM(H57:H66)</f>
        <v>31250</v>
      </c>
    </row>
    <row r="57" spans="1:8" ht="14.25" customHeight="1">
      <c r="A57" s="108" t="s">
        <v>435</v>
      </c>
      <c r="B57" s="108" t="s">
        <v>290</v>
      </c>
      <c r="C57" s="108" t="s">
        <v>276</v>
      </c>
      <c r="D57" s="26" t="s">
        <v>464</v>
      </c>
      <c r="E57" s="26" t="s">
        <v>465</v>
      </c>
      <c r="F57" s="109">
        <v>10883484</v>
      </c>
      <c r="G57" s="109">
        <v>10883484</v>
      </c>
      <c r="H57" s="109">
        <v>0</v>
      </c>
    </row>
    <row r="58" spans="1:8" ht="14.25" customHeight="1">
      <c r="A58" s="108" t="s">
        <v>435</v>
      </c>
      <c r="B58" s="108" t="s">
        <v>290</v>
      </c>
      <c r="C58" s="108" t="s">
        <v>441</v>
      </c>
      <c r="D58" s="26" t="s">
        <v>464</v>
      </c>
      <c r="E58" s="26" t="s">
        <v>442</v>
      </c>
      <c r="F58" s="109">
        <v>27924728</v>
      </c>
      <c r="G58" s="109">
        <v>27924728</v>
      </c>
      <c r="H58" s="109">
        <v>0</v>
      </c>
    </row>
    <row r="59" spans="1:8" ht="14.25" customHeight="1">
      <c r="A59" s="108" t="s">
        <v>435</v>
      </c>
      <c r="B59" s="108" t="s">
        <v>290</v>
      </c>
      <c r="C59" s="108" t="s">
        <v>281</v>
      </c>
      <c r="D59" s="26" t="s">
        <v>464</v>
      </c>
      <c r="E59" s="26" t="s">
        <v>443</v>
      </c>
      <c r="F59" s="109">
        <v>31250</v>
      </c>
      <c r="G59" s="109">
        <v>0</v>
      </c>
      <c r="H59" s="109">
        <v>31250</v>
      </c>
    </row>
    <row r="60" spans="1:8" ht="14.25" customHeight="1">
      <c r="A60" s="108" t="s">
        <v>282</v>
      </c>
      <c r="B60" s="108" t="s">
        <v>279</v>
      </c>
      <c r="C60" s="108" t="s">
        <v>279</v>
      </c>
      <c r="D60" s="26" t="s">
        <v>464</v>
      </c>
      <c r="E60" s="26" t="s">
        <v>283</v>
      </c>
      <c r="F60" s="109">
        <v>5243482.88</v>
      </c>
      <c r="G60" s="109">
        <v>5243482.88</v>
      </c>
      <c r="H60" s="109">
        <v>0</v>
      </c>
    </row>
    <row r="61" spans="1:8" ht="14.25" customHeight="1">
      <c r="A61" s="108" t="s">
        <v>282</v>
      </c>
      <c r="B61" s="108" t="s">
        <v>279</v>
      </c>
      <c r="C61" s="108" t="s">
        <v>278</v>
      </c>
      <c r="D61" s="26" t="s">
        <v>464</v>
      </c>
      <c r="E61" s="26" t="s">
        <v>284</v>
      </c>
      <c r="F61" s="109">
        <v>2621741.44</v>
      </c>
      <c r="G61" s="109">
        <v>2621741.44</v>
      </c>
      <c r="H61" s="109">
        <v>0</v>
      </c>
    </row>
    <row r="62" spans="1:8" ht="14.25" customHeight="1">
      <c r="A62" s="108" t="s">
        <v>282</v>
      </c>
      <c r="B62" s="108" t="s">
        <v>279</v>
      </c>
      <c r="C62" s="108" t="s">
        <v>281</v>
      </c>
      <c r="D62" s="26" t="s">
        <v>464</v>
      </c>
      <c r="E62" s="26" t="s">
        <v>454</v>
      </c>
      <c r="F62" s="109">
        <v>115192</v>
      </c>
      <c r="G62" s="109">
        <v>115192</v>
      </c>
      <c r="H62" s="109">
        <v>0</v>
      </c>
    </row>
    <row r="63" spans="1:8" ht="14.25" customHeight="1">
      <c r="A63" s="108" t="s">
        <v>282</v>
      </c>
      <c r="B63" s="108" t="s">
        <v>452</v>
      </c>
      <c r="C63" s="108" t="s">
        <v>281</v>
      </c>
      <c r="D63" s="26" t="s">
        <v>464</v>
      </c>
      <c r="E63" s="26" t="s">
        <v>455</v>
      </c>
      <c r="F63" s="109">
        <v>68412</v>
      </c>
      <c r="G63" s="109">
        <v>68412</v>
      </c>
      <c r="H63" s="109">
        <v>0</v>
      </c>
    </row>
    <row r="64" spans="1:8" ht="14.25" customHeight="1">
      <c r="A64" s="108" t="s">
        <v>282</v>
      </c>
      <c r="B64" s="108" t="s">
        <v>281</v>
      </c>
      <c r="C64" s="108" t="s">
        <v>277</v>
      </c>
      <c r="D64" s="26" t="s">
        <v>464</v>
      </c>
      <c r="E64" s="26" t="s">
        <v>285</v>
      </c>
      <c r="F64" s="109">
        <v>303269.52</v>
      </c>
      <c r="G64" s="109">
        <v>303269.52</v>
      </c>
      <c r="H64" s="109">
        <v>0</v>
      </c>
    </row>
    <row r="65" spans="1:8" ht="14.25" customHeight="1">
      <c r="A65" s="108" t="s">
        <v>286</v>
      </c>
      <c r="B65" s="108" t="s">
        <v>287</v>
      </c>
      <c r="C65" s="108" t="s">
        <v>290</v>
      </c>
      <c r="D65" s="26" t="s">
        <v>464</v>
      </c>
      <c r="E65" s="26" t="s">
        <v>448</v>
      </c>
      <c r="F65" s="109">
        <v>2038684.39</v>
      </c>
      <c r="G65" s="109">
        <v>2038684.39</v>
      </c>
      <c r="H65" s="109">
        <v>0</v>
      </c>
    </row>
    <row r="66" spans="1:8" ht="14.25" customHeight="1">
      <c r="A66" s="108" t="s">
        <v>289</v>
      </c>
      <c r="B66" s="108" t="s">
        <v>290</v>
      </c>
      <c r="C66" s="108" t="s">
        <v>277</v>
      </c>
      <c r="D66" s="26" t="s">
        <v>464</v>
      </c>
      <c r="E66" s="26" t="s">
        <v>291</v>
      </c>
      <c r="F66" s="109">
        <v>5507280</v>
      </c>
      <c r="G66" s="109">
        <v>5507280</v>
      </c>
      <c r="H66" s="109">
        <v>0</v>
      </c>
    </row>
    <row r="67" spans="1:8" ht="14.25" customHeight="1">
      <c r="A67" s="108"/>
      <c r="B67" s="108"/>
      <c r="C67" s="108"/>
      <c r="D67" s="26" t="s">
        <v>466</v>
      </c>
      <c r="E67" s="26" t="s">
        <v>467</v>
      </c>
      <c r="F67" s="109">
        <f>SUM(F68:F74)</f>
        <v>11880998.040000001</v>
      </c>
      <c r="G67" s="109">
        <f>SUM(G68:G74)</f>
        <v>11880998.040000001</v>
      </c>
      <c r="H67" s="109">
        <f>SUM(H68:H74)</f>
        <v>0</v>
      </c>
    </row>
    <row r="68" spans="1:8" ht="14.25" customHeight="1">
      <c r="A68" s="108" t="s">
        <v>435</v>
      </c>
      <c r="B68" s="108" t="s">
        <v>290</v>
      </c>
      <c r="C68" s="108" t="s">
        <v>276</v>
      </c>
      <c r="D68" s="26" t="s">
        <v>468</v>
      </c>
      <c r="E68" s="26" t="s">
        <v>465</v>
      </c>
      <c r="F68" s="109">
        <v>7784604</v>
      </c>
      <c r="G68" s="109">
        <v>7784604</v>
      </c>
      <c r="H68" s="109">
        <v>0</v>
      </c>
    </row>
    <row r="69" spans="1:8" ht="14.25" customHeight="1">
      <c r="A69" s="108" t="s">
        <v>282</v>
      </c>
      <c r="B69" s="108" t="s">
        <v>279</v>
      </c>
      <c r="C69" s="108" t="s">
        <v>279</v>
      </c>
      <c r="D69" s="26" t="s">
        <v>468</v>
      </c>
      <c r="E69" s="26" t="s">
        <v>283</v>
      </c>
      <c r="F69" s="109">
        <v>1378209.6</v>
      </c>
      <c r="G69" s="109">
        <v>1378209.6</v>
      </c>
      <c r="H69" s="109">
        <v>0</v>
      </c>
    </row>
    <row r="70" spans="1:8" ht="14.25" customHeight="1">
      <c r="A70" s="108" t="s">
        <v>282</v>
      </c>
      <c r="B70" s="108" t="s">
        <v>279</v>
      </c>
      <c r="C70" s="108" t="s">
        <v>278</v>
      </c>
      <c r="D70" s="26" t="s">
        <v>468</v>
      </c>
      <c r="E70" s="26" t="s">
        <v>284</v>
      </c>
      <c r="F70" s="109">
        <v>689104.8</v>
      </c>
      <c r="G70" s="109">
        <v>689104.8</v>
      </c>
      <c r="H70" s="109">
        <v>0</v>
      </c>
    </row>
    <row r="71" spans="1:8" ht="14.25" customHeight="1">
      <c r="A71" s="108" t="s">
        <v>282</v>
      </c>
      <c r="B71" s="108" t="s">
        <v>452</v>
      </c>
      <c r="C71" s="108" t="s">
        <v>281</v>
      </c>
      <c r="D71" s="26" t="s">
        <v>468</v>
      </c>
      <c r="E71" s="26" t="s">
        <v>455</v>
      </c>
      <c r="F71" s="109">
        <v>6552</v>
      </c>
      <c r="G71" s="109">
        <v>6552</v>
      </c>
      <c r="H71" s="109">
        <v>0</v>
      </c>
    </row>
    <row r="72" spans="1:8" ht="14.25" customHeight="1">
      <c r="A72" s="108" t="s">
        <v>282</v>
      </c>
      <c r="B72" s="108" t="s">
        <v>281</v>
      </c>
      <c r="C72" s="108" t="s">
        <v>277</v>
      </c>
      <c r="D72" s="26" t="s">
        <v>468</v>
      </c>
      <c r="E72" s="26" t="s">
        <v>285</v>
      </c>
      <c r="F72" s="109">
        <v>77796.81</v>
      </c>
      <c r="G72" s="109">
        <v>77796.81</v>
      </c>
      <c r="H72" s="109">
        <v>0</v>
      </c>
    </row>
    <row r="73" spans="1:8" ht="14.25" customHeight="1">
      <c r="A73" s="108" t="s">
        <v>286</v>
      </c>
      <c r="B73" s="108" t="s">
        <v>287</v>
      </c>
      <c r="C73" s="108" t="s">
        <v>290</v>
      </c>
      <c r="D73" s="26" t="s">
        <v>468</v>
      </c>
      <c r="E73" s="26" t="s">
        <v>448</v>
      </c>
      <c r="F73" s="109">
        <v>527290.82999999996</v>
      </c>
      <c r="G73" s="109">
        <v>527290.82999999996</v>
      </c>
      <c r="H73" s="109">
        <v>0</v>
      </c>
    </row>
    <row r="74" spans="1:8" ht="14.25" customHeight="1">
      <c r="A74" s="108" t="s">
        <v>289</v>
      </c>
      <c r="B74" s="108" t="s">
        <v>290</v>
      </c>
      <c r="C74" s="108" t="s">
        <v>277</v>
      </c>
      <c r="D74" s="26" t="s">
        <v>468</v>
      </c>
      <c r="E74" s="26" t="s">
        <v>291</v>
      </c>
      <c r="F74" s="109">
        <v>1417440</v>
      </c>
      <c r="G74" s="109">
        <v>1417440</v>
      </c>
      <c r="H74" s="109">
        <v>0</v>
      </c>
    </row>
    <row r="75" spans="1:8" ht="14.25" customHeight="1">
      <c r="A75" s="108"/>
      <c r="B75" s="108"/>
      <c r="C75" s="108"/>
      <c r="D75" s="26" t="s">
        <v>469</v>
      </c>
      <c r="E75" s="26" t="s">
        <v>470</v>
      </c>
      <c r="F75" s="109">
        <f>SUM(F76:F83)</f>
        <v>23822413.130000003</v>
      </c>
      <c r="G75" s="109">
        <f>SUM(G76:G83)</f>
        <v>23822413.130000003</v>
      </c>
      <c r="H75" s="109">
        <f>SUM(H76:H83)</f>
        <v>0</v>
      </c>
    </row>
    <row r="76" spans="1:8" ht="14.25" customHeight="1">
      <c r="A76" s="108" t="s">
        <v>435</v>
      </c>
      <c r="B76" s="108" t="s">
        <v>290</v>
      </c>
      <c r="C76" s="108" t="s">
        <v>276</v>
      </c>
      <c r="D76" s="26" t="s">
        <v>471</v>
      </c>
      <c r="E76" s="26" t="s">
        <v>465</v>
      </c>
      <c r="F76" s="109">
        <v>15527726.4</v>
      </c>
      <c r="G76" s="109">
        <v>15527726.4</v>
      </c>
      <c r="H76" s="109">
        <v>0</v>
      </c>
    </row>
    <row r="77" spans="1:8" ht="14.25" customHeight="1">
      <c r="A77" s="108" t="s">
        <v>282</v>
      </c>
      <c r="B77" s="108" t="s">
        <v>279</v>
      </c>
      <c r="C77" s="108" t="s">
        <v>279</v>
      </c>
      <c r="D77" s="26" t="s">
        <v>471</v>
      </c>
      <c r="E77" s="26" t="s">
        <v>283</v>
      </c>
      <c r="F77" s="109">
        <v>2751573.6</v>
      </c>
      <c r="G77" s="109">
        <v>2751573.6</v>
      </c>
      <c r="H77" s="109">
        <v>0</v>
      </c>
    </row>
    <row r="78" spans="1:8" ht="14.25" customHeight="1">
      <c r="A78" s="108" t="s">
        <v>282</v>
      </c>
      <c r="B78" s="108" t="s">
        <v>279</v>
      </c>
      <c r="C78" s="108" t="s">
        <v>278</v>
      </c>
      <c r="D78" s="26" t="s">
        <v>471</v>
      </c>
      <c r="E78" s="26" t="s">
        <v>284</v>
      </c>
      <c r="F78" s="109">
        <v>1375786.8</v>
      </c>
      <c r="G78" s="109">
        <v>1375786.8</v>
      </c>
      <c r="H78" s="109">
        <v>0</v>
      </c>
    </row>
    <row r="79" spans="1:8" ht="14.25" customHeight="1">
      <c r="A79" s="108" t="s">
        <v>282</v>
      </c>
      <c r="B79" s="108" t="s">
        <v>279</v>
      </c>
      <c r="C79" s="108" t="s">
        <v>281</v>
      </c>
      <c r="D79" s="26" t="s">
        <v>471</v>
      </c>
      <c r="E79" s="26" t="s">
        <v>454</v>
      </c>
      <c r="F79" s="109">
        <v>114656.5</v>
      </c>
      <c r="G79" s="109">
        <v>114656.5</v>
      </c>
      <c r="H79" s="109">
        <v>0</v>
      </c>
    </row>
    <row r="80" spans="1:8" ht="14.25" customHeight="1">
      <c r="A80" s="108" t="s">
        <v>282</v>
      </c>
      <c r="B80" s="108" t="s">
        <v>452</v>
      </c>
      <c r="C80" s="108" t="s">
        <v>281</v>
      </c>
      <c r="D80" s="26" t="s">
        <v>471</v>
      </c>
      <c r="E80" s="26" t="s">
        <v>455</v>
      </c>
      <c r="F80" s="109">
        <v>56196</v>
      </c>
      <c r="G80" s="109">
        <v>56196</v>
      </c>
      <c r="H80" s="109">
        <v>0</v>
      </c>
    </row>
    <row r="81" spans="1:8" ht="14.25" customHeight="1">
      <c r="A81" s="108" t="s">
        <v>282</v>
      </c>
      <c r="B81" s="108" t="s">
        <v>281</v>
      </c>
      <c r="C81" s="108" t="s">
        <v>277</v>
      </c>
      <c r="D81" s="26" t="s">
        <v>471</v>
      </c>
      <c r="E81" s="26" t="s">
        <v>285</v>
      </c>
      <c r="F81" s="109">
        <v>155056.37</v>
      </c>
      <c r="G81" s="109">
        <v>155056.37</v>
      </c>
      <c r="H81" s="109">
        <v>0</v>
      </c>
    </row>
    <row r="82" spans="1:8" ht="14.25" customHeight="1">
      <c r="A82" s="108" t="s">
        <v>286</v>
      </c>
      <c r="B82" s="108" t="s">
        <v>287</v>
      </c>
      <c r="C82" s="108" t="s">
        <v>290</v>
      </c>
      <c r="D82" s="26" t="s">
        <v>471</v>
      </c>
      <c r="E82" s="26" t="s">
        <v>448</v>
      </c>
      <c r="F82" s="109">
        <v>1050925.46</v>
      </c>
      <c r="G82" s="109">
        <v>1050925.46</v>
      </c>
      <c r="H82" s="109">
        <v>0</v>
      </c>
    </row>
    <row r="83" spans="1:8" ht="14.25" customHeight="1">
      <c r="A83" s="108" t="s">
        <v>289</v>
      </c>
      <c r="B83" s="108" t="s">
        <v>290</v>
      </c>
      <c r="C83" s="108" t="s">
        <v>277</v>
      </c>
      <c r="D83" s="26" t="s">
        <v>471</v>
      </c>
      <c r="E83" s="26" t="s">
        <v>291</v>
      </c>
      <c r="F83" s="109">
        <v>2790492</v>
      </c>
      <c r="G83" s="109">
        <v>2790492</v>
      </c>
      <c r="H83" s="109">
        <v>0</v>
      </c>
    </row>
    <row r="84" spans="1:8" ht="14.25" customHeight="1">
      <c r="A84" s="108"/>
      <c r="B84" s="108"/>
      <c r="C84" s="108"/>
      <c r="D84" s="26" t="s">
        <v>472</v>
      </c>
      <c r="E84" s="26" t="s">
        <v>473</v>
      </c>
      <c r="F84" s="109">
        <f>SUM(F85:F92)</f>
        <v>16110564.299999999</v>
      </c>
      <c r="G84" s="109">
        <f>SUM(G85:G92)</f>
        <v>16110564.299999999</v>
      </c>
      <c r="H84" s="109">
        <f>SUM(H85:H92)</f>
        <v>0</v>
      </c>
    </row>
    <row r="85" spans="1:8" ht="14.25" customHeight="1">
      <c r="A85" s="108" t="s">
        <v>435</v>
      </c>
      <c r="B85" s="108" t="s">
        <v>290</v>
      </c>
      <c r="C85" s="108" t="s">
        <v>277</v>
      </c>
      <c r="D85" s="26" t="s">
        <v>474</v>
      </c>
      <c r="E85" s="26" t="s">
        <v>439</v>
      </c>
      <c r="F85" s="109">
        <v>727056</v>
      </c>
      <c r="G85" s="109">
        <v>727056</v>
      </c>
      <c r="H85" s="109">
        <v>0</v>
      </c>
    </row>
    <row r="86" spans="1:8" ht="14.25" customHeight="1">
      <c r="A86" s="108" t="s">
        <v>435</v>
      </c>
      <c r="B86" s="108" t="s">
        <v>290</v>
      </c>
      <c r="C86" s="108" t="s">
        <v>276</v>
      </c>
      <c r="D86" s="26" t="s">
        <v>474</v>
      </c>
      <c r="E86" s="26" t="s">
        <v>465</v>
      </c>
      <c r="F86" s="109">
        <v>10014576</v>
      </c>
      <c r="G86" s="109">
        <v>10014576</v>
      </c>
      <c r="H86" s="109">
        <v>0</v>
      </c>
    </row>
    <row r="87" spans="1:8" ht="14.25" customHeight="1">
      <c r="A87" s="108" t="s">
        <v>282</v>
      </c>
      <c r="B87" s="108" t="s">
        <v>279</v>
      </c>
      <c r="C87" s="108" t="s">
        <v>279</v>
      </c>
      <c r="D87" s="26" t="s">
        <v>474</v>
      </c>
      <c r="E87" s="26" t="s">
        <v>283</v>
      </c>
      <c r="F87" s="109">
        <v>1739737.44</v>
      </c>
      <c r="G87" s="109">
        <v>1739737.44</v>
      </c>
      <c r="H87" s="109">
        <v>0</v>
      </c>
    </row>
    <row r="88" spans="1:8" ht="14.25" customHeight="1">
      <c r="A88" s="108" t="s">
        <v>282</v>
      </c>
      <c r="B88" s="108" t="s">
        <v>279</v>
      </c>
      <c r="C88" s="108" t="s">
        <v>278</v>
      </c>
      <c r="D88" s="26" t="s">
        <v>474</v>
      </c>
      <c r="E88" s="26" t="s">
        <v>284</v>
      </c>
      <c r="F88" s="109">
        <v>869868.72</v>
      </c>
      <c r="G88" s="109">
        <v>869868.72</v>
      </c>
      <c r="H88" s="109">
        <v>0</v>
      </c>
    </row>
    <row r="89" spans="1:8" ht="14.25" customHeight="1">
      <c r="A89" s="108" t="s">
        <v>282</v>
      </c>
      <c r="B89" s="108" t="s">
        <v>452</v>
      </c>
      <c r="C89" s="108" t="s">
        <v>281</v>
      </c>
      <c r="D89" s="26" t="s">
        <v>474</v>
      </c>
      <c r="E89" s="26" t="s">
        <v>455</v>
      </c>
      <c r="F89" s="109">
        <v>102181.44</v>
      </c>
      <c r="G89" s="109">
        <v>102181.44</v>
      </c>
      <c r="H89" s="109">
        <v>0</v>
      </c>
    </row>
    <row r="90" spans="1:8" ht="14.25" customHeight="1">
      <c r="A90" s="108" t="s">
        <v>282</v>
      </c>
      <c r="B90" s="108" t="s">
        <v>281</v>
      </c>
      <c r="C90" s="108" t="s">
        <v>277</v>
      </c>
      <c r="D90" s="26" t="s">
        <v>474</v>
      </c>
      <c r="E90" s="26" t="s">
        <v>285</v>
      </c>
      <c r="F90" s="109">
        <v>102161.12</v>
      </c>
      <c r="G90" s="109">
        <v>102161.12</v>
      </c>
      <c r="H90" s="109">
        <v>0</v>
      </c>
    </row>
    <row r="91" spans="1:8" ht="14.25" customHeight="1">
      <c r="A91" s="108" t="s">
        <v>286</v>
      </c>
      <c r="B91" s="108" t="s">
        <v>287</v>
      </c>
      <c r="C91" s="108" t="s">
        <v>290</v>
      </c>
      <c r="D91" s="26" t="s">
        <v>474</v>
      </c>
      <c r="E91" s="26" t="s">
        <v>448</v>
      </c>
      <c r="F91" s="109">
        <v>692415.58</v>
      </c>
      <c r="G91" s="109">
        <v>692415.58</v>
      </c>
      <c r="H91" s="109">
        <v>0</v>
      </c>
    </row>
    <row r="92" spans="1:8" ht="14.25" customHeight="1">
      <c r="A92" s="108" t="s">
        <v>289</v>
      </c>
      <c r="B92" s="108" t="s">
        <v>290</v>
      </c>
      <c r="C92" s="108" t="s">
        <v>277</v>
      </c>
      <c r="D92" s="26" t="s">
        <v>474</v>
      </c>
      <c r="E92" s="26" t="s">
        <v>291</v>
      </c>
      <c r="F92" s="109">
        <v>1862568</v>
      </c>
      <c r="G92" s="109">
        <v>1862568</v>
      </c>
      <c r="H92" s="109">
        <v>0</v>
      </c>
    </row>
    <row r="93" spans="1:8" ht="14.25" customHeight="1">
      <c r="A93" s="108"/>
      <c r="B93" s="108"/>
      <c r="C93" s="108"/>
      <c r="D93" s="26" t="s">
        <v>475</v>
      </c>
      <c r="E93" s="26" t="s">
        <v>476</v>
      </c>
      <c r="F93" s="109">
        <f>SUM(F94:F101)</f>
        <v>17174862.259999998</v>
      </c>
      <c r="G93" s="109">
        <f>SUM(G94:G101)</f>
        <v>16574862.26</v>
      </c>
      <c r="H93" s="109">
        <f>SUM(H94:H101)</f>
        <v>600000</v>
      </c>
    </row>
    <row r="94" spans="1:8" ht="14.25" customHeight="1">
      <c r="A94" s="108" t="s">
        <v>435</v>
      </c>
      <c r="B94" s="108" t="s">
        <v>290</v>
      </c>
      <c r="C94" s="108" t="s">
        <v>281</v>
      </c>
      <c r="D94" s="26" t="s">
        <v>477</v>
      </c>
      <c r="E94" s="26" t="s">
        <v>443</v>
      </c>
      <c r="F94" s="109">
        <v>600000</v>
      </c>
      <c r="G94" s="109">
        <v>0</v>
      </c>
      <c r="H94" s="109">
        <v>600000</v>
      </c>
    </row>
    <row r="95" spans="1:8" ht="14.25" customHeight="1">
      <c r="A95" s="108" t="s">
        <v>435</v>
      </c>
      <c r="B95" s="108" t="s">
        <v>276</v>
      </c>
      <c r="C95" s="108" t="s">
        <v>290</v>
      </c>
      <c r="D95" s="26" t="s">
        <v>477</v>
      </c>
      <c r="E95" s="26" t="s">
        <v>478</v>
      </c>
      <c r="F95" s="109">
        <v>12356438</v>
      </c>
      <c r="G95" s="109">
        <v>12356438</v>
      </c>
      <c r="H95" s="109">
        <v>0</v>
      </c>
    </row>
    <row r="96" spans="1:8" ht="14.25" customHeight="1">
      <c r="A96" s="108" t="s">
        <v>282</v>
      </c>
      <c r="B96" s="108" t="s">
        <v>279</v>
      </c>
      <c r="C96" s="108" t="s">
        <v>279</v>
      </c>
      <c r="D96" s="26" t="s">
        <v>477</v>
      </c>
      <c r="E96" s="26" t="s">
        <v>283</v>
      </c>
      <c r="F96" s="109">
        <v>1412426.4</v>
      </c>
      <c r="G96" s="109">
        <v>1412426.4</v>
      </c>
      <c r="H96" s="109">
        <v>0</v>
      </c>
    </row>
    <row r="97" spans="1:8" ht="14.25" customHeight="1">
      <c r="A97" s="108" t="s">
        <v>282</v>
      </c>
      <c r="B97" s="108" t="s">
        <v>279</v>
      </c>
      <c r="C97" s="108" t="s">
        <v>278</v>
      </c>
      <c r="D97" s="26" t="s">
        <v>477</v>
      </c>
      <c r="E97" s="26" t="s">
        <v>284</v>
      </c>
      <c r="F97" s="109">
        <v>706213.2</v>
      </c>
      <c r="G97" s="109">
        <v>706213.2</v>
      </c>
      <c r="H97" s="109">
        <v>0</v>
      </c>
    </row>
    <row r="98" spans="1:8" ht="14.25" customHeight="1">
      <c r="A98" s="108" t="s">
        <v>282</v>
      </c>
      <c r="B98" s="108" t="s">
        <v>452</v>
      </c>
      <c r="C98" s="108" t="s">
        <v>281</v>
      </c>
      <c r="D98" s="26" t="s">
        <v>477</v>
      </c>
      <c r="E98" s="26" t="s">
        <v>455</v>
      </c>
      <c r="F98" s="109">
        <v>34019.519999999997</v>
      </c>
      <c r="G98" s="109">
        <v>34019.519999999997</v>
      </c>
      <c r="H98" s="109">
        <v>0</v>
      </c>
    </row>
    <row r="99" spans="1:8" ht="14.25" customHeight="1">
      <c r="A99" s="108" t="s">
        <v>282</v>
      </c>
      <c r="B99" s="108" t="s">
        <v>281</v>
      </c>
      <c r="C99" s="108" t="s">
        <v>277</v>
      </c>
      <c r="D99" s="26" t="s">
        <v>477</v>
      </c>
      <c r="E99" s="26" t="s">
        <v>285</v>
      </c>
      <c r="F99" s="109">
        <v>79904.89</v>
      </c>
      <c r="G99" s="109">
        <v>79904.89</v>
      </c>
      <c r="H99" s="109">
        <v>0</v>
      </c>
    </row>
    <row r="100" spans="1:8" ht="14.25" customHeight="1">
      <c r="A100" s="108" t="s">
        <v>286</v>
      </c>
      <c r="B100" s="108" t="s">
        <v>287</v>
      </c>
      <c r="C100" s="108" t="s">
        <v>290</v>
      </c>
      <c r="D100" s="26" t="s">
        <v>477</v>
      </c>
      <c r="E100" s="26" t="s">
        <v>448</v>
      </c>
      <c r="F100" s="109">
        <v>539716.25</v>
      </c>
      <c r="G100" s="109">
        <v>539716.25</v>
      </c>
      <c r="H100" s="109">
        <v>0</v>
      </c>
    </row>
    <row r="101" spans="1:8" ht="14.25" customHeight="1">
      <c r="A101" s="108" t="s">
        <v>289</v>
      </c>
      <c r="B101" s="108" t="s">
        <v>290</v>
      </c>
      <c r="C101" s="108" t="s">
        <v>277</v>
      </c>
      <c r="D101" s="26" t="s">
        <v>477</v>
      </c>
      <c r="E101" s="26" t="s">
        <v>291</v>
      </c>
      <c r="F101" s="109">
        <v>1446144</v>
      </c>
      <c r="G101" s="109">
        <v>1446144</v>
      </c>
      <c r="H101" s="109">
        <v>0</v>
      </c>
    </row>
    <row r="102" spans="1:8" ht="14.25" customHeight="1">
      <c r="A102" s="108"/>
      <c r="B102" s="108"/>
      <c r="C102" s="108"/>
      <c r="D102" s="26" t="s">
        <v>479</v>
      </c>
      <c r="E102" s="26" t="s">
        <v>480</v>
      </c>
      <c r="F102" s="109">
        <f>SUM(F103:F109)</f>
        <v>19458540.370000001</v>
      </c>
      <c r="G102" s="109">
        <f>SUM(G103:G109)</f>
        <v>19458540.370000001</v>
      </c>
      <c r="H102" s="109">
        <f>SUM(H103:H109)</f>
        <v>0</v>
      </c>
    </row>
    <row r="103" spans="1:8" ht="14.25" customHeight="1">
      <c r="A103" s="108" t="s">
        <v>435</v>
      </c>
      <c r="B103" s="108" t="s">
        <v>290</v>
      </c>
      <c r="C103" s="108" t="s">
        <v>290</v>
      </c>
      <c r="D103" s="26" t="s">
        <v>481</v>
      </c>
      <c r="E103" s="26" t="s">
        <v>440</v>
      </c>
      <c r="F103" s="109">
        <v>12724548</v>
      </c>
      <c r="G103" s="109">
        <v>12724548</v>
      </c>
      <c r="H103" s="109">
        <v>0</v>
      </c>
    </row>
    <row r="104" spans="1:8" ht="14.25" customHeight="1">
      <c r="A104" s="108" t="s">
        <v>282</v>
      </c>
      <c r="B104" s="108" t="s">
        <v>279</v>
      </c>
      <c r="C104" s="108" t="s">
        <v>279</v>
      </c>
      <c r="D104" s="26" t="s">
        <v>481</v>
      </c>
      <c r="E104" s="26" t="s">
        <v>283</v>
      </c>
      <c r="F104" s="109">
        <v>2246460.7999999998</v>
      </c>
      <c r="G104" s="109">
        <v>2246460.7999999998</v>
      </c>
      <c r="H104" s="109">
        <v>0</v>
      </c>
    </row>
    <row r="105" spans="1:8" ht="14.25" customHeight="1">
      <c r="A105" s="108" t="s">
        <v>282</v>
      </c>
      <c r="B105" s="108" t="s">
        <v>279</v>
      </c>
      <c r="C105" s="108" t="s">
        <v>278</v>
      </c>
      <c r="D105" s="26" t="s">
        <v>481</v>
      </c>
      <c r="E105" s="26" t="s">
        <v>284</v>
      </c>
      <c r="F105" s="109">
        <v>1123230.3999999999</v>
      </c>
      <c r="G105" s="109">
        <v>1123230.3999999999</v>
      </c>
      <c r="H105" s="109">
        <v>0</v>
      </c>
    </row>
    <row r="106" spans="1:8" ht="14.25" customHeight="1">
      <c r="A106" s="108" t="s">
        <v>282</v>
      </c>
      <c r="B106" s="108" t="s">
        <v>452</v>
      </c>
      <c r="C106" s="108" t="s">
        <v>281</v>
      </c>
      <c r="D106" s="26" t="s">
        <v>481</v>
      </c>
      <c r="E106" s="26" t="s">
        <v>455</v>
      </c>
      <c r="F106" s="109">
        <v>10332</v>
      </c>
      <c r="G106" s="109">
        <v>10332</v>
      </c>
      <c r="H106" s="109">
        <v>0</v>
      </c>
    </row>
    <row r="107" spans="1:8" ht="14.25" customHeight="1">
      <c r="A107" s="108" t="s">
        <v>282</v>
      </c>
      <c r="B107" s="108" t="s">
        <v>281</v>
      </c>
      <c r="C107" s="108" t="s">
        <v>277</v>
      </c>
      <c r="D107" s="26" t="s">
        <v>481</v>
      </c>
      <c r="E107" s="26" t="s">
        <v>285</v>
      </c>
      <c r="F107" s="109">
        <v>127383.03</v>
      </c>
      <c r="G107" s="109">
        <v>127383.03</v>
      </c>
      <c r="H107" s="109">
        <v>0</v>
      </c>
    </row>
    <row r="108" spans="1:8" ht="14.25" customHeight="1">
      <c r="A108" s="108" t="s">
        <v>286</v>
      </c>
      <c r="B108" s="108" t="s">
        <v>287</v>
      </c>
      <c r="C108" s="108" t="s">
        <v>290</v>
      </c>
      <c r="D108" s="26" t="s">
        <v>481</v>
      </c>
      <c r="E108" s="26" t="s">
        <v>448</v>
      </c>
      <c r="F108" s="109">
        <v>862874.14</v>
      </c>
      <c r="G108" s="109">
        <v>862874.14</v>
      </c>
      <c r="H108" s="109">
        <v>0</v>
      </c>
    </row>
    <row r="109" spans="1:8" ht="14.25" customHeight="1">
      <c r="A109" s="108" t="s">
        <v>289</v>
      </c>
      <c r="B109" s="108" t="s">
        <v>290</v>
      </c>
      <c r="C109" s="108" t="s">
        <v>277</v>
      </c>
      <c r="D109" s="26" t="s">
        <v>481</v>
      </c>
      <c r="E109" s="26" t="s">
        <v>291</v>
      </c>
      <c r="F109" s="109">
        <v>2363712</v>
      </c>
      <c r="G109" s="109">
        <v>2363712</v>
      </c>
      <c r="H109" s="109">
        <v>0</v>
      </c>
    </row>
    <row r="110" spans="1:8" ht="14.25" customHeight="1">
      <c r="A110" s="108"/>
      <c r="B110" s="108"/>
      <c r="C110" s="108"/>
      <c r="D110" s="26" t="s">
        <v>482</v>
      </c>
      <c r="E110" s="26" t="s">
        <v>483</v>
      </c>
      <c r="F110" s="109">
        <f>SUM(F111:F117)</f>
        <v>10028529.9</v>
      </c>
      <c r="G110" s="109">
        <f>SUM(G111:G117)</f>
        <v>10028529.9</v>
      </c>
      <c r="H110" s="109">
        <f>SUM(H111:H117)</f>
        <v>0</v>
      </c>
    </row>
    <row r="111" spans="1:8" ht="14.25" customHeight="1">
      <c r="A111" s="108" t="s">
        <v>435</v>
      </c>
      <c r="B111" s="108" t="s">
        <v>290</v>
      </c>
      <c r="C111" s="108" t="s">
        <v>290</v>
      </c>
      <c r="D111" s="26" t="s">
        <v>484</v>
      </c>
      <c r="E111" s="26" t="s">
        <v>440</v>
      </c>
      <c r="F111" s="109">
        <v>6464904</v>
      </c>
      <c r="G111" s="109">
        <v>6464904</v>
      </c>
      <c r="H111" s="109">
        <v>0</v>
      </c>
    </row>
    <row r="112" spans="1:8" ht="14.25" customHeight="1">
      <c r="A112" s="108" t="s">
        <v>435</v>
      </c>
      <c r="B112" s="108" t="s">
        <v>280</v>
      </c>
      <c r="C112" s="108" t="s">
        <v>277</v>
      </c>
      <c r="D112" s="26" t="s">
        <v>484</v>
      </c>
      <c r="E112" s="26" t="s">
        <v>485</v>
      </c>
      <c r="F112" s="109">
        <v>120000</v>
      </c>
      <c r="G112" s="109">
        <v>120000</v>
      </c>
      <c r="H112" s="109">
        <v>0</v>
      </c>
    </row>
    <row r="113" spans="1:8" ht="14.25" customHeight="1">
      <c r="A113" s="108" t="s">
        <v>282</v>
      </c>
      <c r="B113" s="108" t="s">
        <v>279</v>
      </c>
      <c r="C113" s="108" t="s">
        <v>279</v>
      </c>
      <c r="D113" s="26" t="s">
        <v>484</v>
      </c>
      <c r="E113" s="26" t="s">
        <v>283</v>
      </c>
      <c r="F113" s="109">
        <v>1149212.32</v>
      </c>
      <c r="G113" s="109">
        <v>1149212.32</v>
      </c>
      <c r="H113" s="109">
        <v>0</v>
      </c>
    </row>
    <row r="114" spans="1:8" ht="14.25" customHeight="1">
      <c r="A114" s="108" t="s">
        <v>282</v>
      </c>
      <c r="B114" s="108" t="s">
        <v>279</v>
      </c>
      <c r="C114" s="108" t="s">
        <v>278</v>
      </c>
      <c r="D114" s="26" t="s">
        <v>484</v>
      </c>
      <c r="E114" s="26" t="s">
        <v>284</v>
      </c>
      <c r="F114" s="109">
        <v>574606.16</v>
      </c>
      <c r="G114" s="109">
        <v>574606.16</v>
      </c>
      <c r="H114" s="109">
        <v>0</v>
      </c>
    </row>
    <row r="115" spans="1:8" ht="14.25" customHeight="1">
      <c r="A115" s="108" t="s">
        <v>282</v>
      </c>
      <c r="B115" s="108" t="s">
        <v>281</v>
      </c>
      <c r="C115" s="108" t="s">
        <v>277</v>
      </c>
      <c r="D115" s="26" t="s">
        <v>484</v>
      </c>
      <c r="E115" s="26" t="s">
        <v>285</v>
      </c>
      <c r="F115" s="109">
        <v>64666.94</v>
      </c>
      <c r="G115" s="109">
        <v>64666.94</v>
      </c>
      <c r="H115" s="109">
        <v>0</v>
      </c>
    </row>
    <row r="116" spans="1:8" ht="14.25" customHeight="1">
      <c r="A116" s="108" t="s">
        <v>286</v>
      </c>
      <c r="B116" s="108" t="s">
        <v>287</v>
      </c>
      <c r="C116" s="108" t="s">
        <v>290</v>
      </c>
      <c r="D116" s="26" t="s">
        <v>484</v>
      </c>
      <c r="E116" s="26" t="s">
        <v>448</v>
      </c>
      <c r="F116" s="109">
        <v>439660.48</v>
      </c>
      <c r="G116" s="109">
        <v>439660.48</v>
      </c>
      <c r="H116" s="109">
        <v>0</v>
      </c>
    </row>
    <row r="117" spans="1:8" ht="14.25" customHeight="1">
      <c r="A117" s="108" t="s">
        <v>289</v>
      </c>
      <c r="B117" s="108" t="s">
        <v>290</v>
      </c>
      <c r="C117" s="108" t="s">
        <v>277</v>
      </c>
      <c r="D117" s="26" t="s">
        <v>484</v>
      </c>
      <c r="E117" s="26" t="s">
        <v>291</v>
      </c>
      <c r="F117" s="109">
        <v>1215480</v>
      </c>
      <c r="G117" s="109">
        <v>1215480</v>
      </c>
      <c r="H117" s="109">
        <v>0</v>
      </c>
    </row>
    <row r="118" spans="1:8" ht="14.25" customHeight="1">
      <c r="A118" s="108"/>
      <c r="B118" s="108"/>
      <c r="C118" s="108"/>
      <c r="D118" s="26" t="s">
        <v>486</v>
      </c>
      <c r="E118" s="26" t="s">
        <v>487</v>
      </c>
      <c r="F118" s="109">
        <f>SUM(F119:F125)</f>
        <v>21351868.040000003</v>
      </c>
      <c r="G118" s="109">
        <f>SUM(G119:G125)</f>
        <v>21351868.040000003</v>
      </c>
      <c r="H118" s="109">
        <f>SUM(H119:H125)</f>
        <v>0</v>
      </c>
    </row>
    <row r="119" spans="1:8" ht="14.25" customHeight="1">
      <c r="A119" s="108" t="s">
        <v>435</v>
      </c>
      <c r="B119" s="108" t="s">
        <v>290</v>
      </c>
      <c r="C119" s="108" t="s">
        <v>290</v>
      </c>
      <c r="D119" s="26" t="s">
        <v>488</v>
      </c>
      <c r="E119" s="26" t="s">
        <v>440</v>
      </c>
      <c r="F119" s="109">
        <v>13947504</v>
      </c>
      <c r="G119" s="109">
        <v>13947504</v>
      </c>
      <c r="H119" s="109">
        <v>0</v>
      </c>
    </row>
    <row r="120" spans="1:8" ht="14.25" customHeight="1">
      <c r="A120" s="108" t="s">
        <v>282</v>
      </c>
      <c r="B120" s="108" t="s">
        <v>279</v>
      </c>
      <c r="C120" s="108" t="s">
        <v>279</v>
      </c>
      <c r="D120" s="26" t="s">
        <v>488</v>
      </c>
      <c r="E120" s="26" t="s">
        <v>283</v>
      </c>
      <c r="F120" s="109">
        <v>2472767.52</v>
      </c>
      <c r="G120" s="109">
        <v>2472767.52</v>
      </c>
      <c r="H120" s="109">
        <v>0</v>
      </c>
    </row>
    <row r="121" spans="1:8" ht="14.25" customHeight="1">
      <c r="A121" s="108" t="s">
        <v>282</v>
      </c>
      <c r="B121" s="108" t="s">
        <v>279</v>
      </c>
      <c r="C121" s="108" t="s">
        <v>278</v>
      </c>
      <c r="D121" s="26" t="s">
        <v>488</v>
      </c>
      <c r="E121" s="26" t="s">
        <v>284</v>
      </c>
      <c r="F121" s="109">
        <v>1236383.76</v>
      </c>
      <c r="G121" s="109">
        <v>1236383.76</v>
      </c>
      <c r="H121" s="109">
        <v>0</v>
      </c>
    </row>
    <row r="122" spans="1:8" ht="14.25" customHeight="1">
      <c r="A122" s="108" t="s">
        <v>282</v>
      </c>
      <c r="B122" s="108" t="s">
        <v>452</v>
      </c>
      <c r="C122" s="108" t="s">
        <v>281</v>
      </c>
      <c r="D122" s="26" t="s">
        <v>488</v>
      </c>
      <c r="E122" s="26" t="s">
        <v>455</v>
      </c>
      <c r="F122" s="109">
        <v>28442.16</v>
      </c>
      <c r="G122" s="109">
        <v>28442.16</v>
      </c>
      <c r="H122" s="109">
        <v>0</v>
      </c>
    </row>
    <row r="123" spans="1:8" ht="14.25" customHeight="1">
      <c r="A123" s="108" t="s">
        <v>282</v>
      </c>
      <c r="B123" s="108" t="s">
        <v>281</v>
      </c>
      <c r="C123" s="108" t="s">
        <v>277</v>
      </c>
      <c r="D123" s="26" t="s">
        <v>488</v>
      </c>
      <c r="E123" s="26" t="s">
        <v>285</v>
      </c>
      <c r="F123" s="109">
        <v>139581.44</v>
      </c>
      <c r="G123" s="109">
        <v>139581.44</v>
      </c>
      <c r="H123" s="109">
        <v>0</v>
      </c>
    </row>
    <row r="124" spans="1:8" ht="14.25" customHeight="1">
      <c r="A124" s="108" t="s">
        <v>286</v>
      </c>
      <c r="B124" s="108" t="s">
        <v>287</v>
      </c>
      <c r="C124" s="108" t="s">
        <v>290</v>
      </c>
      <c r="D124" s="26" t="s">
        <v>488</v>
      </c>
      <c r="E124" s="26" t="s">
        <v>448</v>
      </c>
      <c r="F124" s="109">
        <v>946025.16</v>
      </c>
      <c r="G124" s="109">
        <v>946025.16</v>
      </c>
      <c r="H124" s="109">
        <v>0</v>
      </c>
    </row>
    <row r="125" spans="1:8" ht="14.25" customHeight="1">
      <c r="A125" s="108" t="s">
        <v>289</v>
      </c>
      <c r="B125" s="108" t="s">
        <v>290</v>
      </c>
      <c r="C125" s="108" t="s">
        <v>277</v>
      </c>
      <c r="D125" s="26" t="s">
        <v>488</v>
      </c>
      <c r="E125" s="26" t="s">
        <v>291</v>
      </c>
      <c r="F125" s="109">
        <v>2581164</v>
      </c>
      <c r="G125" s="109">
        <v>2581164</v>
      </c>
      <c r="H125" s="109">
        <v>0</v>
      </c>
    </row>
    <row r="126" spans="1:8" ht="14.25" customHeight="1">
      <c r="A126" s="108"/>
      <c r="B126" s="108"/>
      <c r="C126" s="108"/>
      <c r="D126" s="26" t="s">
        <v>489</v>
      </c>
      <c r="E126" s="26" t="s">
        <v>490</v>
      </c>
      <c r="F126" s="109">
        <f>SUM(F127:F132)</f>
        <v>8232671.4199999999</v>
      </c>
      <c r="G126" s="109">
        <f>SUM(G127:G132)</f>
        <v>8232671.4199999999</v>
      </c>
      <c r="H126" s="109">
        <f>SUM(H127:H132)</f>
        <v>0</v>
      </c>
    </row>
    <row r="127" spans="1:8" ht="14.25" customHeight="1">
      <c r="A127" s="108" t="s">
        <v>435</v>
      </c>
      <c r="B127" s="108" t="s">
        <v>290</v>
      </c>
      <c r="C127" s="108" t="s">
        <v>277</v>
      </c>
      <c r="D127" s="26" t="s">
        <v>491</v>
      </c>
      <c r="E127" s="26" t="s">
        <v>439</v>
      </c>
      <c r="F127" s="109">
        <v>6335808</v>
      </c>
      <c r="G127" s="109">
        <v>6335808</v>
      </c>
      <c r="H127" s="109">
        <v>0</v>
      </c>
    </row>
    <row r="128" spans="1:8" ht="14.25" customHeight="1">
      <c r="A128" s="108" t="s">
        <v>282</v>
      </c>
      <c r="B128" s="108" t="s">
        <v>279</v>
      </c>
      <c r="C128" s="108" t="s">
        <v>279</v>
      </c>
      <c r="D128" s="26" t="s">
        <v>491</v>
      </c>
      <c r="E128" s="26" t="s">
        <v>283</v>
      </c>
      <c r="F128" s="109">
        <v>628401.92000000004</v>
      </c>
      <c r="G128" s="109">
        <v>628401.92000000004</v>
      </c>
      <c r="H128" s="109">
        <v>0</v>
      </c>
    </row>
    <row r="129" spans="1:8" ht="14.25" customHeight="1">
      <c r="A129" s="108" t="s">
        <v>282</v>
      </c>
      <c r="B129" s="108" t="s">
        <v>279</v>
      </c>
      <c r="C129" s="108" t="s">
        <v>278</v>
      </c>
      <c r="D129" s="26" t="s">
        <v>491</v>
      </c>
      <c r="E129" s="26" t="s">
        <v>284</v>
      </c>
      <c r="F129" s="109">
        <v>314200.96000000002</v>
      </c>
      <c r="G129" s="109">
        <v>314200.96000000002</v>
      </c>
      <c r="H129" s="109">
        <v>0</v>
      </c>
    </row>
    <row r="130" spans="1:8" ht="14.25" customHeight="1">
      <c r="A130" s="108" t="s">
        <v>282</v>
      </c>
      <c r="B130" s="108" t="s">
        <v>281</v>
      </c>
      <c r="C130" s="108" t="s">
        <v>277</v>
      </c>
      <c r="D130" s="26" t="s">
        <v>491</v>
      </c>
      <c r="E130" s="26" t="s">
        <v>285</v>
      </c>
      <c r="F130" s="109">
        <v>36109.97</v>
      </c>
      <c r="G130" s="109">
        <v>36109.97</v>
      </c>
      <c r="H130" s="109">
        <v>0</v>
      </c>
    </row>
    <row r="131" spans="1:8" ht="14.25" customHeight="1">
      <c r="A131" s="108" t="s">
        <v>286</v>
      </c>
      <c r="B131" s="108" t="s">
        <v>287</v>
      </c>
      <c r="C131" s="108" t="s">
        <v>290</v>
      </c>
      <c r="D131" s="26" t="s">
        <v>491</v>
      </c>
      <c r="E131" s="26" t="s">
        <v>448</v>
      </c>
      <c r="F131" s="109">
        <v>244662.57</v>
      </c>
      <c r="G131" s="109">
        <v>244662.57</v>
      </c>
      <c r="H131" s="109">
        <v>0</v>
      </c>
    </row>
    <row r="132" spans="1:8" ht="14.25" customHeight="1">
      <c r="A132" s="108" t="s">
        <v>289</v>
      </c>
      <c r="B132" s="108" t="s">
        <v>290</v>
      </c>
      <c r="C132" s="108" t="s">
        <v>277</v>
      </c>
      <c r="D132" s="26" t="s">
        <v>491</v>
      </c>
      <c r="E132" s="26" t="s">
        <v>291</v>
      </c>
      <c r="F132" s="109">
        <v>673488</v>
      </c>
      <c r="G132" s="109">
        <v>673488</v>
      </c>
      <c r="H132" s="109">
        <v>0</v>
      </c>
    </row>
    <row r="133" spans="1:8" ht="14.25" customHeight="1">
      <c r="A133" s="108"/>
      <c r="B133" s="108"/>
      <c r="C133" s="108"/>
      <c r="D133" s="26" t="s">
        <v>492</v>
      </c>
      <c r="E133" s="26" t="s">
        <v>493</v>
      </c>
      <c r="F133" s="109">
        <f>SUM(F134:F139)</f>
        <v>4546313.5999999996</v>
      </c>
      <c r="G133" s="109">
        <f>SUM(G134:G139)</f>
        <v>4546313.5999999996</v>
      </c>
      <c r="H133" s="109">
        <f>SUM(H134:H139)</f>
        <v>0</v>
      </c>
    </row>
    <row r="134" spans="1:8" ht="14.25" customHeight="1">
      <c r="A134" s="108" t="s">
        <v>435</v>
      </c>
      <c r="B134" s="108" t="s">
        <v>290</v>
      </c>
      <c r="C134" s="108" t="s">
        <v>277</v>
      </c>
      <c r="D134" s="26" t="s">
        <v>494</v>
      </c>
      <c r="E134" s="26" t="s">
        <v>439</v>
      </c>
      <c r="F134" s="109">
        <v>3512160</v>
      </c>
      <c r="G134" s="109">
        <v>3512160</v>
      </c>
      <c r="H134" s="109">
        <v>0</v>
      </c>
    </row>
    <row r="135" spans="1:8" ht="14.25" customHeight="1">
      <c r="A135" s="108" t="s">
        <v>282</v>
      </c>
      <c r="B135" s="108" t="s">
        <v>279</v>
      </c>
      <c r="C135" s="108" t="s">
        <v>279</v>
      </c>
      <c r="D135" s="26" t="s">
        <v>494</v>
      </c>
      <c r="E135" s="26" t="s">
        <v>283</v>
      </c>
      <c r="F135" s="109">
        <v>343848.48</v>
      </c>
      <c r="G135" s="109">
        <v>343848.48</v>
      </c>
      <c r="H135" s="109">
        <v>0</v>
      </c>
    </row>
    <row r="136" spans="1:8" ht="14.25" customHeight="1">
      <c r="A136" s="108" t="s">
        <v>282</v>
      </c>
      <c r="B136" s="108" t="s">
        <v>279</v>
      </c>
      <c r="C136" s="108" t="s">
        <v>278</v>
      </c>
      <c r="D136" s="26" t="s">
        <v>494</v>
      </c>
      <c r="E136" s="26" t="s">
        <v>284</v>
      </c>
      <c r="F136" s="109">
        <v>171924.24</v>
      </c>
      <c r="G136" s="109">
        <v>171924.24</v>
      </c>
      <c r="H136" s="109">
        <v>0</v>
      </c>
    </row>
    <row r="137" spans="1:8" ht="14.25" customHeight="1">
      <c r="A137" s="108" t="s">
        <v>282</v>
      </c>
      <c r="B137" s="108" t="s">
        <v>281</v>
      </c>
      <c r="C137" s="108" t="s">
        <v>277</v>
      </c>
      <c r="D137" s="26" t="s">
        <v>494</v>
      </c>
      <c r="E137" s="26" t="s">
        <v>285</v>
      </c>
      <c r="F137" s="109">
        <v>19365.23</v>
      </c>
      <c r="G137" s="109">
        <v>19365.23</v>
      </c>
      <c r="H137" s="109">
        <v>0</v>
      </c>
    </row>
    <row r="138" spans="1:8" ht="14.25" customHeight="1">
      <c r="A138" s="108" t="s">
        <v>286</v>
      </c>
      <c r="B138" s="108" t="s">
        <v>287</v>
      </c>
      <c r="C138" s="108" t="s">
        <v>290</v>
      </c>
      <c r="D138" s="26" t="s">
        <v>494</v>
      </c>
      <c r="E138" s="26" t="s">
        <v>448</v>
      </c>
      <c r="F138" s="109">
        <v>132979.65</v>
      </c>
      <c r="G138" s="109">
        <v>132979.65</v>
      </c>
      <c r="H138" s="109">
        <v>0</v>
      </c>
    </row>
    <row r="139" spans="1:8" ht="14.25" customHeight="1">
      <c r="A139" s="108" t="s">
        <v>289</v>
      </c>
      <c r="B139" s="108" t="s">
        <v>290</v>
      </c>
      <c r="C139" s="108" t="s">
        <v>277</v>
      </c>
      <c r="D139" s="26" t="s">
        <v>494</v>
      </c>
      <c r="E139" s="26" t="s">
        <v>291</v>
      </c>
      <c r="F139" s="109">
        <v>366036</v>
      </c>
      <c r="G139" s="109">
        <v>366036</v>
      </c>
      <c r="H139" s="109">
        <v>0</v>
      </c>
    </row>
    <row r="140" spans="1:8" ht="14.25" customHeight="1">
      <c r="A140" s="108"/>
      <c r="B140" s="108"/>
      <c r="C140" s="108"/>
      <c r="D140" s="26" t="s">
        <v>495</v>
      </c>
      <c r="E140" s="26" t="s">
        <v>496</v>
      </c>
      <c r="F140" s="109">
        <f>SUM(F141:F147)</f>
        <v>3308299.03</v>
      </c>
      <c r="G140" s="109">
        <f>SUM(G141:G147)</f>
        <v>3308299.03</v>
      </c>
      <c r="H140" s="109">
        <f>SUM(H141:H147)</f>
        <v>0</v>
      </c>
    </row>
    <row r="141" spans="1:8" ht="14.25" customHeight="1">
      <c r="A141" s="108" t="s">
        <v>435</v>
      </c>
      <c r="B141" s="108" t="s">
        <v>290</v>
      </c>
      <c r="C141" s="108" t="s">
        <v>276</v>
      </c>
      <c r="D141" s="26" t="s">
        <v>497</v>
      </c>
      <c r="E141" s="26" t="s">
        <v>465</v>
      </c>
      <c r="F141" s="109">
        <v>2180112</v>
      </c>
      <c r="G141" s="109">
        <v>2180112</v>
      </c>
      <c r="H141" s="109">
        <v>0</v>
      </c>
    </row>
    <row r="142" spans="1:8" ht="14.25" customHeight="1">
      <c r="A142" s="108" t="s">
        <v>282</v>
      </c>
      <c r="B142" s="108" t="s">
        <v>279</v>
      </c>
      <c r="C142" s="108" t="s">
        <v>279</v>
      </c>
      <c r="D142" s="26" t="s">
        <v>497</v>
      </c>
      <c r="E142" s="26" t="s">
        <v>283</v>
      </c>
      <c r="F142" s="109">
        <v>370345.6</v>
      </c>
      <c r="G142" s="109">
        <v>370345.6</v>
      </c>
      <c r="H142" s="109">
        <v>0</v>
      </c>
    </row>
    <row r="143" spans="1:8" ht="14.25" customHeight="1">
      <c r="A143" s="108" t="s">
        <v>282</v>
      </c>
      <c r="B143" s="108" t="s">
        <v>279</v>
      </c>
      <c r="C143" s="108" t="s">
        <v>278</v>
      </c>
      <c r="D143" s="26" t="s">
        <v>497</v>
      </c>
      <c r="E143" s="26" t="s">
        <v>284</v>
      </c>
      <c r="F143" s="109">
        <v>185172.8</v>
      </c>
      <c r="G143" s="109">
        <v>185172.8</v>
      </c>
      <c r="H143" s="109">
        <v>0</v>
      </c>
    </row>
    <row r="144" spans="1:8" ht="14.25" customHeight="1">
      <c r="A144" s="108" t="s">
        <v>282</v>
      </c>
      <c r="B144" s="108" t="s">
        <v>452</v>
      </c>
      <c r="C144" s="108" t="s">
        <v>281</v>
      </c>
      <c r="D144" s="26" t="s">
        <v>497</v>
      </c>
      <c r="E144" s="26" t="s">
        <v>455</v>
      </c>
      <c r="F144" s="109">
        <v>14700</v>
      </c>
      <c r="G144" s="109">
        <v>14700</v>
      </c>
      <c r="H144" s="109">
        <v>0</v>
      </c>
    </row>
    <row r="145" spans="1:8" ht="14.25" customHeight="1">
      <c r="A145" s="108" t="s">
        <v>282</v>
      </c>
      <c r="B145" s="108" t="s">
        <v>281</v>
      </c>
      <c r="C145" s="108" t="s">
        <v>277</v>
      </c>
      <c r="D145" s="26" t="s">
        <v>497</v>
      </c>
      <c r="E145" s="26" t="s">
        <v>285</v>
      </c>
      <c r="F145" s="109">
        <v>21670.05</v>
      </c>
      <c r="G145" s="109">
        <v>21670.05</v>
      </c>
      <c r="H145" s="109">
        <v>0</v>
      </c>
    </row>
    <row r="146" spans="1:8" ht="14.25" customHeight="1">
      <c r="A146" s="108" t="s">
        <v>286</v>
      </c>
      <c r="B146" s="108" t="s">
        <v>287</v>
      </c>
      <c r="C146" s="108" t="s">
        <v>290</v>
      </c>
      <c r="D146" s="26" t="s">
        <v>497</v>
      </c>
      <c r="E146" s="26" t="s">
        <v>448</v>
      </c>
      <c r="F146" s="109">
        <v>146874.57999999999</v>
      </c>
      <c r="G146" s="109">
        <v>146874.57999999999</v>
      </c>
      <c r="H146" s="109">
        <v>0</v>
      </c>
    </row>
    <row r="147" spans="1:8" ht="14.25" customHeight="1">
      <c r="A147" s="108" t="s">
        <v>289</v>
      </c>
      <c r="B147" s="108" t="s">
        <v>290</v>
      </c>
      <c r="C147" s="108" t="s">
        <v>277</v>
      </c>
      <c r="D147" s="26" t="s">
        <v>497</v>
      </c>
      <c r="E147" s="26" t="s">
        <v>291</v>
      </c>
      <c r="F147" s="109">
        <v>389424</v>
      </c>
      <c r="G147" s="109">
        <v>389424</v>
      </c>
      <c r="H147" s="109">
        <v>0</v>
      </c>
    </row>
    <row r="148" spans="1:8" ht="14.25" customHeight="1">
      <c r="A148" s="108"/>
      <c r="B148" s="108"/>
      <c r="C148" s="108"/>
      <c r="D148" s="26" t="s">
        <v>498</v>
      </c>
      <c r="E148" s="26" t="s">
        <v>499</v>
      </c>
      <c r="F148" s="109">
        <f>SUM(F149:F156)</f>
        <v>5570992.0500000007</v>
      </c>
      <c r="G148" s="109">
        <f>SUM(G149:G156)</f>
        <v>5570992.0500000007</v>
      </c>
      <c r="H148" s="109">
        <f>SUM(H149:H156)</f>
        <v>0</v>
      </c>
    </row>
    <row r="149" spans="1:8" ht="14.25" customHeight="1">
      <c r="A149" s="108" t="s">
        <v>435</v>
      </c>
      <c r="B149" s="108" t="s">
        <v>290</v>
      </c>
      <c r="C149" s="108" t="s">
        <v>277</v>
      </c>
      <c r="D149" s="26" t="s">
        <v>500</v>
      </c>
      <c r="E149" s="26" t="s">
        <v>439</v>
      </c>
      <c r="F149" s="109">
        <v>310500</v>
      </c>
      <c r="G149" s="109">
        <v>310500</v>
      </c>
      <c r="H149" s="109">
        <v>0</v>
      </c>
    </row>
    <row r="150" spans="1:8" ht="14.25" customHeight="1">
      <c r="A150" s="108" t="s">
        <v>435</v>
      </c>
      <c r="B150" s="108" t="s">
        <v>290</v>
      </c>
      <c r="C150" s="108" t="s">
        <v>290</v>
      </c>
      <c r="D150" s="26" t="s">
        <v>500</v>
      </c>
      <c r="E150" s="26" t="s">
        <v>440</v>
      </c>
      <c r="F150" s="109">
        <v>3458820</v>
      </c>
      <c r="G150" s="109">
        <v>3458820</v>
      </c>
      <c r="H150" s="109">
        <v>0</v>
      </c>
    </row>
    <row r="151" spans="1:8" ht="14.25" customHeight="1">
      <c r="A151" s="108" t="s">
        <v>282</v>
      </c>
      <c r="B151" s="108" t="s">
        <v>279</v>
      </c>
      <c r="C151" s="108" t="s">
        <v>279</v>
      </c>
      <c r="D151" s="26" t="s">
        <v>500</v>
      </c>
      <c r="E151" s="26" t="s">
        <v>283</v>
      </c>
      <c r="F151" s="109">
        <v>588688.31999999995</v>
      </c>
      <c r="G151" s="109">
        <v>588688.31999999995</v>
      </c>
      <c r="H151" s="109">
        <v>0</v>
      </c>
    </row>
    <row r="152" spans="1:8" ht="14.25" customHeight="1">
      <c r="A152" s="108" t="s">
        <v>282</v>
      </c>
      <c r="B152" s="108" t="s">
        <v>279</v>
      </c>
      <c r="C152" s="108" t="s">
        <v>278</v>
      </c>
      <c r="D152" s="26" t="s">
        <v>500</v>
      </c>
      <c r="E152" s="26" t="s">
        <v>284</v>
      </c>
      <c r="F152" s="109">
        <v>294344.15999999997</v>
      </c>
      <c r="G152" s="109">
        <v>294344.15999999997</v>
      </c>
      <c r="H152" s="109">
        <v>0</v>
      </c>
    </row>
    <row r="153" spans="1:8" ht="14.25" customHeight="1">
      <c r="A153" s="108" t="s">
        <v>282</v>
      </c>
      <c r="B153" s="108" t="s">
        <v>452</v>
      </c>
      <c r="C153" s="108" t="s">
        <v>281</v>
      </c>
      <c r="D153" s="26" t="s">
        <v>500</v>
      </c>
      <c r="E153" s="26" t="s">
        <v>455</v>
      </c>
      <c r="F153" s="109">
        <v>27876</v>
      </c>
      <c r="G153" s="109">
        <v>27876</v>
      </c>
      <c r="H153" s="109">
        <v>0</v>
      </c>
    </row>
    <row r="154" spans="1:8" ht="14.25" customHeight="1">
      <c r="A154" s="108" t="s">
        <v>282</v>
      </c>
      <c r="B154" s="108" t="s">
        <v>281</v>
      </c>
      <c r="C154" s="108" t="s">
        <v>277</v>
      </c>
      <c r="D154" s="26" t="s">
        <v>500</v>
      </c>
      <c r="E154" s="26" t="s">
        <v>285</v>
      </c>
      <c r="F154" s="109">
        <v>33881.629999999997</v>
      </c>
      <c r="G154" s="109">
        <v>33881.629999999997</v>
      </c>
      <c r="H154" s="109">
        <v>0</v>
      </c>
    </row>
    <row r="155" spans="1:8" ht="14.25" customHeight="1">
      <c r="A155" s="108" t="s">
        <v>286</v>
      </c>
      <c r="B155" s="108" t="s">
        <v>287</v>
      </c>
      <c r="C155" s="108" t="s">
        <v>290</v>
      </c>
      <c r="D155" s="26" t="s">
        <v>500</v>
      </c>
      <c r="E155" s="26" t="s">
        <v>448</v>
      </c>
      <c r="F155" s="109">
        <v>233301.94</v>
      </c>
      <c r="G155" s="109">
        <v>233301.94</v>
      </c>
      <c r="H155" s="109">
        <v>0</v>
      </c>
    </row>
    <row r="156" spans="1:8" ht="14.25" customHeight="1">
      <c r="A156" s="108" t="s">
        <v>289</v>
      </c>
      <c r="B156" s="108" t="s">
        <v>290</v>
      </c>
      <c r="C156" s="108" t="s">
        <v>277</v>
      </c>
      <c r="D156" s="26" t="s">
        <v>500</v>
      </c>
      <c r="E156" s="26" t="s">
        <v>291</v>
      </c>
      <c r="F156" s="109">
        <v>623580</v>
      </c>
      <c r="G156" s="109">
        <v>623580</v>
      </c>
      <c r="H156" s="109">
        <v>0</v>
      </c>
    </row>
    <row r="157" spans="1:8" ht="14.25" customHeight="1">
      <c r="A157" s="108"/>
      <c r="B157" s="108"/>
      <c r="C157" s="108"/>
      <c r="D157" s="26" t="s">
        <v>501</v>
      </c>
      <c r="E157" s="26" t="s">
        <v>502</v>
      </c>
      <c r="F157" s="109">
        <f>SUM(F158:F165)</f>
        <v>6230258.1499999994</v>
      </c>
      <c r="G157" s="109">
        <f>SUM(G158:G165)</f>
        <v>6230258.1499999994</v>
      </c>
      <c r="H157" s="109">
        <f>SUM(H158:H165)</f>
        <v>0</v>
      </c>
    </row>
    <row r="158" spans="1:8" ht="14.25" customHeight="1">
      <c r="A158" s="108" t="s">
        <v>435</v>
      </c>
      <c r="B158" s="108" t="s">
        <v>290</v>
      </c>
      <c r="C158" s="108" t="s">
        <v>277</v>
      </c>
      <c r="D158" s="26" t="s">
        <v>503</v>
      </c>
      <c r="E158" s="26" t="s">
        <v>439</v>
      </c>
      <c r="F158" s="109">
        <v>575000</v>
      </c>
      <c r="G158" s="109">
        <v>575000</v>
      </c>
      <c r="H158" s="109">
        <v>0</v>
      </c>
    </row>
    <row r="159" spans="1:8" ht="14.25" customHeight="1">
      <c r="A159" s="108" t="s">
        <v>435</v>
      </c>
      <c r="B159" s="108" t="s">
        <v>290</v>
      </c>
      <c r="C159" s="108" t="s">
        <v>290</v>
      </c>
      <c r="D159" s="26" t="s">
        <v>503</v>
      </c>
      <c r="E159" s="26" t="s">
        <v>440</v>
      </c>
      <c r="F159" s="109">
        <v>3694886.88</v>
      </c>
      <c r="G159" s="109">
        <v>3694886.88</v>
      </c>
      <c r="H159" s="109">
        <v>0</v>
      </c>
    </row>
    <row r="160" spans="1:8" ht="14.25" customHeight="1">
      <c r="A160" s="108" t="s">
        <v>282</v>
      </c>
      <c r="B160" s="108" t="s">
        <v>279</v>
      </c>
      <c r="C160" s="108" t="s">
        <v>279</v>
      </c>
      <c r="D160" s="26" t="s">
        <v>503</v>
      </c>
      <c r="E160" s="26" t="s">
        <v>283</v>
      </c>
      <c r="F160" s="109">
        <v>627623.36</v>
      </c>
      <c r="G160" s="109">
        <v>627623.36</v>
      </c>
      <c r="H160" s="109">
        <v>0</v>
      </c>
    </row>
    <row r="161" spans="1:8" ht="14.25" customHeight="1">
      <c r="A161" s="108" t="s">
        <v>282</v>
      </c>
      <c r="B161" s="108" t="s">
        <v>279</v>
      </c>
      <c r="C161" s="108" t="s">
        <v>278</v>
      </c>
      <c r="D161" s="26" t="s">
        <v>503</v>
      </c>
      <c r="E161" s="26" t="s">
        <v>284</v>
      </c>
      <c r="F161" s="109">
        <v>313811.68</v>
      </c>
      <c r="G161" s="109">
        <v>313811.68</v>
      </c>
      <c r="H161" s="109">
        <v>0</v>
      </c>
    </row>
    <row r="162" spans="1:8" ht="14.25" customHeight="1">
      <c r="A162" s="108" t="s">
        <v>282</v>
      </c>
      <c r="B162" s="108" t="s">
        <v>452</v>
      </c>
      <c r="C162" s="108" t="s">
        <v>281</v>
      </c>
      <c r="D162" s="26" t="s">
        <v>503</v>
      </c>
      <c r="E162" s="26" t="s">
        <v>455</v>
      </c>
      <c r="F162" s="109">
        <v>66439.8</v>
      </c>
      <c r="G162" s="109">
        <v>66439.8</v>
      </c>
      <c r="H162" s="109">
        <v>0</v>
      </c>
    </row>
    <row r="163" spans="1:8" ht="14.25" customHeight="1">
      <c r="A163" s="108" t="s">
        <v>282</v>
      </c>
      <c r="B163" s="108" t="s">
        <v>281</v>
      </c>
      <c r="C163" s="108" t="s">
        <v>277</v>
      </c>
      <c r="D163" s="26" t="s">
        <v>503</v>
      </c>
      <c r="E163" s="26" t="s">
        <v>285</v>
      </c>
      <c r="F163" s="109">
        <v>36705.660000000003</v>
      </c>
      <c r="G163" s="109">
        <v>36705.660000000003</v>
      </c>
      <c r="H163" s="109">
        <v>0</v>
      </c>
    </row>
    <row r="164" spans="1:8" ht="14.25" customHeight="1">
      <c r="A164" s="108" t="s">
        <v>286</v>
      </c>
      <c r="B164" s="108" t="s">
        <v>287</v>
      </c>
      <c r="C164" s="108" t="s">
        <v>290</v>
      </c>
      <c r="D164" s="26" t="s">
        <v>503</v>
      </c>
      <c r="E164" s="26" t="s">
        <v>448</v>
      </c>
      <c r="F164" s="109">
        <v>248782.77</v>
      </c>
      <c r="G164" s="109">
        <v>248782.77</v>
      </c>
      <c r="H164" s="109">
        <v>0</v>
      </c>
    </row>
    <row r="165" spans="1:8" ht="14.25" customHeight="1">
      <c r="A165" s="108" t="s">
        <v>289</v>
      </c>
      <c r="B165" s="108" t="s">
        <v>290</v>
      </c>
      <c r="C165" s="108" t="s">
        <v>277</v>
      </c>
      <c r="D165" s="26" t="s">
        <v>503</v>
      </c>
      <c r="E165" s="26" t="s">
        <v>291</v>
      </c>
      <c r="F165" s="109">
        <v>667008</v>
      </c>
      <c r="G165" s="109">
        <v>667008</v>
      </c>
      <c r="H165" s="109">
        <v>0</v>
      </c>
    </row>
    <row r="166" spans="1:8" ht="14.25" customHeight="1">
      <c r="A166" s="108"/>
      <c r="B166" s="108"/>
      <c r="C166" s="108"/>
      <c r="D166" s="26" t="s">
        <v>504</v>
      </c>
      <c r="E166" s="26" t="s">
        <v>505</v>
      </c>
      <c r="F166" s="109">
        <f>SUM(F167:F172)</f>
        <v>3548997.5199999996</v>
      </c>
      <c r="G166" s="109">
        <f>SUM(G167:G172)</f>
        <v>3548997.5199999996</v>
      </c>
      <c r="H166" s="109">
        <f>SUM(H167:H172)</f>
        <v>0</v>
      </c>
    </row>
    <row r="167" spans="1:8" ht="14.25" customHeight="1">
      <c r="A167" s="108" t="s">
        <v>435</v>
      </c>
      <c r="B167" s="108" t="s">
        <v>290</v>
      </c>
      <c r="C167" s="108" t="s">
        <v>276</v>
      </c>
      <c r="D167" s="26" t="s">
        <v>506</v>
      </c>
      <c r="E167" s="26" t="s">
        <v>465</v>
      </c>
      <c r="F167" s="109">
        <v>2352324</v>
      </c>
      <c r="G167" s="109">
        <v>2352324</v>
      </c>
      <c r="H167" s="109">
        <v>0</v>
      </c>
    </row>
    <row r="168" spans="1:8" ht="14.25" customHeight="1">
      <c r="A168" s="108" t="s">
        <v>282</v>
      </c>
      <c r="B168" s="108" t="s">
        <v>279</v>
      </c>
      <c r="C168" s="108" t="s">
        <v>279</v>
      </c>
      <c r="D168" s="26" t="s">
        <v>506</v>
      </c>
      <c r="E168" s="26" t="s">
        <v>283</v>
      </c>
      <c r="F168" s="109">
        <v>396376.8</v>
      </c>
      <c r="G168" s="109">
        <v>396376.8</v>
      </c>
      <c r="H168" s="109">
        <v>0</v>
      </c>
    </row>
    <row r="169" spans="1:8" ht="14.25" customHeight="1">
      <c r="A169" s="108" t="s">
        <v>282</v>
      </c>
      <c r="B169" s="108" t="s">
        <v>279</v>
      </c>
      <c r="C169" s="108" t="s">
        <v>278</v>
      </c>
      <c r="D169" s="26" t="s">
        <v>506</v>
      </c>
      <c r="E169" s="26" t="s">
        <v>284</v>
      </c>
      <c r="F169" s="109">
        <v>198188.4</v>
      </c>
      <c r="G169" s="109">
        <v>198188.4</v>
      </c>
      <c r="H169" s="109">
        <v>0</v>
      </c>
    </row>
    <row r="170" spans="1:8" ht="14.25" customHeight="1">
      <c r="A170" s="108" t="s">
        <v>282</v>
      </c>
      <c r="B170" s="108" t="s">
        <v>281</v>
      </c>
      <c r="C170" s="108" t="s">
        <v>277</v>
      </c>
      <c r="D170" s="26" t="s">
        <v>506</v>
      </c>
      <c r="E170" s="26" t="s">
        <v>285</v>
      </c>
      <c r="F170" s="109">
        <v>23201.54</v>
      </c>
      <c r="G170" s="109">
        <v>23201.54</v>
      </c>
      <c r="H170" s="109">
        <v>0</v>
      </c>
    </row>
    <row r="171" spans="1:8" ht="14.25" customHeight="1">
      <c r="A171" s="108" t="s">
        <v>286</v>
      </c>
      <c r="B171" s="108" t="s">
        <v>287</v>
      </c>
      <c r="C171" s="108" t="s">
        <v>290</v>
      </c>
      <c r="D171" s="26" t="s">
        <v>506</v>
      </c>
      <c r="E171" s="26" t="s">
        <v>448</v>
      </c>
      <c r="F171" s="109">
        <v>157250.78</v>
      </c>
      <c r="G171" s="109">
        <v>157250.78</v>
      </c>
      <c r="H171" s="109">
        <v>0</v>
      </c>
    </row>
    <row r="172" spans="1:8" ht="14.25" customHeight="1">
      <c r="A172" s="108" t="s">
        <v>289</v>
      </c>
      <c r="B172" s="108" t="s">
        <v>290</v>
      </c>
      <c r="C172" s="108" t="s">
        <v>277</v>
      </c>
      <c r="D172" s="26" t="s">
        <v>506</v>
      </c>
      <c r="E172" s="26" t="s">
        <v>291</v>
      </c>
      <c r="F172" s="109">
        <v>421656</v>
      </c>
      <c r="G172" s="109">
        <v>421656</v>
      </c>
      <c r="H172" s="109">
        <v>0</v>
      </c>
    </row>
    <row r="173" spans="1:8" ht="14.25" customHeight="1">
      <c r="A173" s="108"/>
      <c r="B173" s="108"/>
      <c r="C173" s="108"/>
      <c r="D173" s="26" t="s">
        <v>507</v>
      </c>
      <c r="E173" s="26" t="s">
        <v>508</v>
      </c>
      <c r="F173" s="109">
        <f>SUM(F174:F180)</f>
        <v>4434840.41</v>
      </c>
      <c r="G173" s="109">
        <f>SUM(G174:G180)</f>
        <v>4434840.41</v>
      </c>
      <c r="H173" s="109">
        <f>SUM(H174:H180)</f>
        <v>0</v>
      </c>
    </row>
    <row r="174" spans="1:8" ht="14.25" customHeight="1">
      <c r="A174" s="108" t="s">
        <v>435</v>
      </c>
      <c r="B174" s="108" t="s">
        <v>290</v>
      </c>
      <c r="C174" s="108" t="s">
        <v>290</v>
      </c>
      <c r="D174" s="26" t="s">
        <v>509</v>
      </c>
      <c r="E174" s="26" t="s">
        <v>440</v>
      </c>
      <c r="F174" s="109">
        <v>2911032</v>
      </c>
      <c r="G174" s="109">
        <v>2911032</v>
      </c>
      <c r="H174" s="109">
        <v>0</v>
      </c>
    </row>
    <row r="175" spans="1:8" ht="14.25" customHeight="1">
      <c r="A175" s="108" t="s">
        <v>282</v>
      </c>
      <c r="B175" s="108" t="s">
        <v>279</v>
      </c>
      <c r="C175" s="108" t="s">
        <v>279</v>
      </c>
      <c r="D175" s="26" t="s">
        <v>509</v>
      </c>
      <c r="E175" s="26" t="s">
        <v>283</v>
      </c>
      <c r="F175" s="109">
        <v>496254.56</v>
      </c>
      <c r="G175" s="109">
        <v>496254.56</v>
      </c>
      <c r="H175" s="109">
        <v>0</v>
      </c>
    </row>
    <row r="176" spans="1:8" ht="14.25" customHeight="1">
      <c r="A176" s="108" t="s">
        <v>282</v>
      </c>
      <c r="B176" s="108" t="s">
        <v>279</v>
      </c>
      <c r="C176" s="108" t="s">
        <v>278</v>
      </c>
      <c r="D176" s="26" t="s">
        <v>509</v>
      </c>
      <c r="E176" s="26" t="s">
        <v>284</v>
      </c>
      <c r="F176" s="109">
        <v>248127.28</v>
      </c>
      <c r="G176" s="109">
        <v>248127.28</v>
      </c>
      <c r="H176" s="109">
        <v>0</v>
      </c>
    </row>
    <row r="177" spans="1:8" ht="14.25" customHeight="1">
      <c r="A177" s="108" t="s">
        <v>282</v>
      </c>
      <c r="B177" s="108" t="s">
        <v>452</v>
      </c>
      <c r="C177" s="108" t="s">
        <v>281</v>
      </c>
      <c r="D177" s="26" t="s">
        <v>509</v>
      </c>
      <c r="E177" s="26" t="s">
        <v>455</v>
      </c>
      <c r="F177" s="109">
        <v>23364</v>
      </c>
      <c r="G177" s="109">
        <v>23364</v>
      </c>
      <c r="H177" s="109">
        <v>0</v>
      </c>
    </row>
    <row r="178" spans="1:8" ht="14.25" customHeight="1">
      <c r="A178" s="108" t="s">
        <v>282</v>
      </c>
      <c r="B178" s="108" t="s">
        <v>281</v>
      </c>
      <c r="C178" s="108" t="s">
        <v>277</v>
      </c>
      <c r="D178" s="26" t="s">
        <v>509</v>
      </c>
      <c r="E178" s="26" t="s">
        <v>285</v>
      </c>
      <c r="F178" s="109">
        <v>29002.959999999999</v>
      </c>
      <c r="G178" s="109">
        <v>29002.959999999999</v>
      </c>
      <c r="H178" s="109">
        <v>0</v>
      </c>
    </row>
    <row r="179" spans="1:8" ht="14.25" customHeight="1">
      <c r="A179" s="108" t="s">
        <v>286</v>
      </c>
      <c r="B179" s="108" t="s">
        <v>287</v>
      </c>
      <c r="C179" s="108" t="s">
        <v>290</v>
      </c>
      <c r="D179" s="26" t="s">
        <v>509</v>
      </c>
      <c r="E179" s="26" t="s">
        <v>448</v>
      </c>
      <c r="F179" s="109">
        <v>196575.61</v>
      </c>
      <c r="G179" s="109">
        <v>196575.61</v>
      </c>
      <c r="H179" s="109">
        <v>0</v>
      </c>
    </row>
    <row r="180" spans="1:8" ht="14.25" customHeight="1">
      <c r="A180" s="108" t="s">
        <v>289</v>
      </c>
      <c r="B180" s="108" t="s">
        <v>290</v>
      </c>
      <c r="C180" s="108" t="s">
        <v>277</v>
      </c>
      <c r="D180" s="26" t="s">
        <v>509</v>
      </c>
      <c r="E180" s="26" t="s">
        <v>291</v>
      </c>
      <c r="F180" s="109">
        <v>530484</v>
      </c>
      <c r="G180" s="109">
        <v>530484</v>
      </c>
      <c r="H180" s="109">
        <v>0</v>
      </c>
    </row>
    <row r="181" spans="1:8" ht="14.25" customHeight="1">
      <c r="A181" s="108"/>
      <c r="B181" s="108"/>
      <c r="C181" s="108"/>
      <c r="D181" s="26" t="s">
        <v>510</v>
      </c>
      <c r="E181" s="26" t="s">
        <v>511</v>
      </c>
      <c r="F181" s="109">
        <f>SUM(F182:F189)</f>
        <v>6481941.580000001</v>
      </c>
      <c r="G181" s="109">
        <f>SUM(G182:G189)</f>
        <v>6481941.580000001</v>
      </c>
      <c r="H181" s="109">
        <f>SUM(H182:H189)</f>
        <v>0</v>
      </c>
    </row>
    <row r="182" spans="1:8" ht="14.25" customHeight="1">
      <c r="A182" s="108" t="s">
        <v>435</v>
      </c>
      <c r="B182" s="108" t="s">
        <v>290</v>
      </c>
      <c r="C182" s="108" t="s">
        <v>277</v>
      </c>
      <c r="D182" s="26" t="s">
        <v>512</v>
      </c>
      <c r="E182" s="26" t="s">
        <v>439</v>
      </c>
      <c r="F182" s="109">
        <v>138000</v>
      </c>
      <c r="G182" s="109">
        <v>138000</v>
      </c>
      <c r="H182" s="109">
        <v>0</v>
      </c>
    </row>
    <row r="183" spans="1:8" ht="14.25" customHeight="1">
      <c r="A183" s="108" t="s">
        <v>435</v>
      </c>
      <c r="B183" s="108" t="s">
        <v>290</v>
      </c>
      <c r="C183" s="108" t="s">
        <v>290</v>
      </c>
      <c r="D183" s="26" t="s">
        <v>512</v>
      </c>
      <c r="E183" s="26" t="s">
        <v>440</v>
      </c>
      <c r="F183" s="109">
        <v>4185328.68</v>
      </c>
      <c r="G183" s="109">
        <v>4185328.68</v>
      </c>
      <c r="H183" s="109">
        <v>0</v>
      </c>
    </row>
    <row r="184" spans="1:8" ht="14.25" customHeight="1">
      <c r="A184" s="108" t="s">
        <v>282</v>
      </c>
      <c r="B184" s="108" t="s">
        <v>279</v>
      </c>
      <c r="C184" s="108" t="s">
        <v>279</v>
      </c>
      <c r="D184" s="26" t="s">
        <v>512</v>
      </c>
      <c r="E184" s="26" t="s">
        <v>283</v>
      </c>
      <c r="F184" s="109">
        <v>671962.56</v>
      </c>
      <c r="G184" s="109">
        <v>671962.56</v>
      </c>
      <c r="H184" s="109">
        <v>0</v>
      </c>
    </row>
    <row r="185" spans="1:8" ht="14.25" customHeight="1">
      <c r="A185" s="108" t="s">
        <v>282</v>
      </c>
      <c r="B185" s="108" t="s">
        <v>279</v>
      </c>
      <c r="C185" s="108" t="s">
        <v>278</v>
      </c>
      <c r="D185" s="26" t="s">
        <v>512</v>
      </c>
      <c r="E185" s="26" t="s">
        <v>284</v>
      </c>
      <c r="F185" s="109">
        <v>335981.28</v>
      </c>
      <c r="G185" s="109">
        <v>335981.28</v>
      </c>
      <c r="H185" s="109">
        <v>0</v>
      </c>
    </row>
    <row r="186" spans="1:8" ht="14.25" customHeight="1">
      <c r="A186" s="108" t="s">
        <v>282</v>
      </c>
      <c r="B186" s="108" t="s">
        <v>452</v>
      </c>
      <c r="C186" s="108" t="s">
        <v>281</v>
      </c>
      <c r="D186" s="26" t="s">
        <v>512</v>
      </c>
      <c r="E186" s="26" t="s">
        <v>455</v>
      </c>
      <c r="F186" s="109">
        <v>72852</v>
      </c>
      <c r="G186" s="109">
        <v>72852</v>
      </c>
      <c r="H186" s="109">
        <v>0</v>
      </c>
    </row>
    <row r="187" spans="1:8" ht="14.25" customHeight="1">
      <c r="A187" s="108" t="s">
        <v>282</v>
      </c>
      <c r="B187" s="108" t="s">
        <v>281</v>
      </c>
      <c r="C187" s="108" t="s">
        <v>277</v>
      </c>
      <c r="D187" s="26" t="s">
        <v>512</v>
      </c>
      <c r="E187" s="26" t="s">
        <v>285</v>
      </c>
      <c r="F187" s="109">
        <v>41500.11</v>
      </c>
      <c r="G187" s="109">
        <v>41500.11</v>
      </c>
      <c r="H187" s="109">
        <v>0</v>
      </c>
    </row>
    <row r="188" spans="1:8" ht="14.25" customHeight="1">
      <c r="A188" s="108" t="s">
        <v>286</v>
      </c>
      <c r="B188" s="108" t="s">
        <v>287</v>
      </c>
      <c r="C188" s="108" t="s">
        <v>290</v>
      </c>
      <c r="D188" s="26" t="s">
        <v>512</v>
      </c>
      <c r="E188" s="26" t="s">
        <v>448</v>
      </c>
      <c r="F188" s="109">
        <v>281780.95</v>
      </c>
      <c r="G188" s="109">
        <v>281780.95</v>
      </c>
      <c r="H188" s="109">
        <v>0</v>
      </c>
    </row>
    <row r="189" spans="1:8" ht="14.25" customHeight="1">
      <c r="A189" s="108" t="s">
        <v>289</v>
      </c>
      <c r="B189" s="108" t="s">
        <v>290</v>
      </c>
      <c r="C189" s="108" t="s">
        <v>277</v>
      </c>
      <c r="D189" s="26" t="s">
        <v>512</v>
      </c>
      <c r="E189" s="26" t="s">
        <v>291</v>
      </c>
      <c r="F189" s="109">
        <v>754536</v>
      </c>
      <c r="G189" s="109">
        <v>754536</v>
      </c>
      <c r="H189" s="109">
        <v>0</v>
      </c>
    </row>
    <row r="190" spans="1:8" ht="14.25" customHeight="1">
      <c r="A190" s="108"/>
      <c r="B190" s="108"/>
      <c r="C190" s="108"/>
      <c r="D190" s="26" t="s">
        <v>513</v>
      </c>
      <c r="E190" s="26" t="s">
        <v>514</v>
      </c>
      <c r="F190" s="109">
        <f>SUM(F191:F197)</f>
        <v>6704107.6399999987</v>
      </c>
      <c r="G190" s="109">
        <f>SUM(G191:G197)</f>
        <v>6704107.6399999987</v>
      </c>
      <c r="H190" s="109">
        <f>SUM(H191:H197)</f>
        <v>0</v>
      </c>
    </row>
    <row r="191" spans="1:8" ht="14.25" customHeight="1">
      <c r="A191" s="108" t="s">
        <v>435</v>
      </c>
      <c r="B191" s="108" t="s">
        <v>290</v>
      </c>
      <c r="C191" s="108" t="s">
        <v>276</v>
      </c>
      <c r="D191" s="26" t="s">
        <v>515</v>
      </c>
      <c r="E191" s="26" t="s">
        <v>465</v>
      </c>
      <c r="F191" s="109">
        <v>4452492</v>
      </c>
      <c r="G191" s="109">
        <v>4452492</v>
      </c>
      <c r="H191" s="109">
        <v>0</v>
      </c>
    </row>
    <row r="192" spans="1:8" ht="14.25" customHeight="1">
      <c r="A192" s="108" t="s">
        <v>282</v>
      </c>
      <c r="B192" s="108" t="s">
        <v>279</v>
      </c>
      <c r="C192" s="108" t="s">
        <v>279</v>
      </c>
      <c r="D192" s="26" t="s">
        <v>515</v>
      </c>
      <c r="E192" s="26" t="s">
        <v>283</v>
      </c>
      <c r="F192" s="109">
        <v>715375.2</v>
      </c>
      <c r="G192" s="109">
        <v>715375.2</v>
      </c>
      <c r="H192" s="109">
        <v>0</v>
      </c>
    </row>
    <row r="193" spans="1:8" ht="14.25" customHeight="1">
      <c r="A193" s="108" t="s">
        <v>282</v>
      </c>
      <c r="B193" s="108" t="s">
        <v>279</v>
      </c>
      <c r="C193" s="108" t="s">
        <v>278</v>
      </c>
      <c r="D193" s="26" t="s">
        <v>515</v>
      </c>
      <c r="E193" s="26" t="s">
        <v>284</v>
      </c>
      <c r="F193" s="109">
        <v>357687.6</v>
      </c>
      <c r="G193" s="109">
        <v>357687.6</v>
      </c>
      <c r="H193" s="109">
        <v>0</v>
      </c>
    </row>
    <row r="194" spans="1:8" ht="14.25" customHeight="1">
      <c r="A194" s="108" t="s">
        <v>282</v>
      </c>
      <c r="B194" s="108" t="s">
        <v>452</v>
      </c>
      <c r="C194" s="108" t="s">
        <v>281</v>
      </c>
      <c r="D194" s="26" t="s">
        <v>515</v>
      </c>
      <c r="E194" s="26" t="s">
        <v>455</v>
      </c>
      <c r="F194" s="109">
        <v>21169.8</v>
      </c>
      <c r="G194" s="109">
        <v>21169.8</v>
      </c>
      <c r="H194" s="109">
        <v>0</v>
      </c>
    </row>
    <row r="195" spans="1:8" ht="14.25" customHeight="1">
      <c r="A195" s="108" t="s">
        <v>282</v>
      </c>
      <c r="B195" s="108" t="s">
        <v>281</v>
      </c>
      <c r="C195" s="108" t="s">
        <v>277</v>
      </c>
      <c r="D195" s="26" t="s">
        <v>515</v>
      </c>
      <c r="E195" s="26" t="s">
        <v>285</v>
      </c>
      <c r="F195" s="109">
        <v>44231.519999999997</v>
      </c>
      <c r="G195" s="109">
        <v>44231.519999999997</v>
      </c>
      <c r="H195" s="109">
        <v>0</v>
      </c>
    </row>
    <row r="196" spans="1:8" ht="14.25" customHeight="1">
      <c r="A196" s="108" t="s">
        <v>286</v>
      </c>
      <c r="B196" s="108" t="s">
        <v>287</v>
      </c>
      <c r="C196" s="108" t="s">
        <v>290</v>
      </c>
      <c r="D196" s="26" t="s">
        <v>515</v>
      </c>
      <c r="E196" s="26" t="s">
        <v>448</v>
      </c>
      <c r="F196" s="109">
        <v>299791.52</v>
      </c>
      <c r="G196" s="109">
        <v>299791.52</v>
      </c>
      <c r="H196" s="109">
        <v>0</v>
      </c>
    </row>
    <row r="197" spans="1:8" ht="14.25" customHeight="1">
      <c r="A197" s="108" t="s">
        <v>289</v>
      </c>
      <c r="B197" s="108" t="s">
        <v>290</v>
      </c>
      <c r="C197" s="108" t="s">
        <v>277</v>
      </c>
      <c r="D197" s="26" t="s">
        <v>515</v>
      </c>
      <c r="E197" s="26" t="s">
        <v>291</v>
      </c>
      <c r="F197" s="109">
        <v>813360</v>
      </c>
      <c r="G197" s="109">
        <v>813360</v>
      </c>
      <c r="H197" s="109">
        <v>0</v>
      </c>
    </row>
    <row r="198" spans="1:8" ht="14.25" customHeight="1">
      <c r="A198" s="108"/>
      <c r="B198" s="108"/>
      <c r="C198" s="108"/>
      <c r="D198" s="26" t="s">
        <v>516</v>
      </c>
      <c r="E198" s="26" t="s">
        <v>517</v>
      </c>
      <c r="F198" s="109">
        <f>SUM(F199:F204)</f>
        <v>3257029.57</v>
      </c>
      <c r="G198" s="109">
        <f>SUM(G199:G204)</f>
        <v>3257029.57</v>
      </c>
      <c r="H198" s="109">
        <f>SUM(H199:H204)</f>
        <v>0</v>
      </c>
    </row>
    <row r="199" spans="1:8" ht="14.25" customHeight="1">
      <c r="A199" s="108" t="s">
        <v>435</v>
      </c>
      <c r="B199" s="108" t="s">
        <v>290</v>
      </c>
      <c r="C199" s="108" t="s">
        <v>290</v>
      </c>
      <c r="D199" s="26" t="s">
        <v>518</v>
      </c>
      <c r="E199" s="26" t="s">
        <v>440</v>
      </c>
      <c r="F199" s="109">
        <v>2183124</v>
      </c>
      <c r="G199" s="109">
        <v>2183124</v>
      </c>
      <c r="H199" s="109">
        <v>0</v>
      </c>
    </row>
    <row r="200" spans="1:8" ht="14.25" customHeight="1">
      <c r="A200" s="108" t="s">
        <v>282</v>
      </c>
      <c r="B200" s="108" t="s">
        <v>279</v>
      </c>
      <c r="C200" s="108" t="s">
        <v>279</v>
      </c>
      <c r="D200" s="26" t="s">
        <v>518</v>
      </c>
      <c r="E200" s="26" t="s">
        <v>283</v>
      </c>
      <c r="F200" s="109">
        <v>343454.4</v>
      </c>
      <c r="G200" s="109">
        <v>343454.4</v>
      </c>
      <c r="H200" s="109">
        <v>0</v>
      </c>
    </row>
    <row r="201" spans="1:8" ht="14.25" customHeight="1">
      <c r="A201" s="108" t="s">
        <v>282</v>
      </c>
      <c r="B201" s="108" t="s">
        <v>279</v>
      </c>
      <c r="C201" s="108" t="s">
        <v>278</v>
      </c>
      <c r="D201" s="26" t="s">
        <v>518</v>
      </c>
      <c r="E201" s="26" t="s">
        <v>284</v>
      </c>
      <c r="F201" s="109">
        <v>171727.2</v>
      </c>
      <c r="G201" s="109">
        <v>171727.2</v>
      </c>
      <c r="H201" s="109">
        <v>0</v>
      </c>
    </row>
    <row r="202" spans="1:8" ht="14.25" customHeight="1">
      <c r="A202" s="108" t="s">
        <v>282</v>
      </c>
      <c r="B202" s="108" t="s">
        <v>281</v>
      </c>
      <c r="C202" s="108" t="s">
        <v>277</v>
      </c>
      <c r="D202" s="26" t="s">
        <v>518</v>
      </c>
      <c r="E202" s="26" t="s">
        <v>285</v>
      </c>
      <c r="F202" s="109">
        <v>21631.9</v>
      </c>
      <c r="G202" s="109">
        <v>21631.9</v>
      </c>
      <c r="H202" s="109">
        <v>0</v>
      </c>
    </row>
    <row r="203" spans="1:8" ht="14.25" customHeight="1">
      <c r="A203" s="108" t="s">
        <v>286</v>
      </c>
      <c r="B203" s="108" t="s">
        <v>287</v>
      </c>
      <c r="C203" s="108" t="s">
        <v>290</v>
      </c>
      <c r="D203" s="26" t="s">
        <v>518</v>
      </c>
      <c r="E203" s="26" t="s">
        <v>448</v>
      </c>
      <c r="F203" s="109">
        <v>146612.07</v>
      </c>
      <c r="G203" s="109">
        <v>146612.07</v>
      </c>
      <c r="H203" s="109">
        <v>0</v>
      </c>
    </row>
    <row r="204" spans="1:8" ht="14.25" customHeight="1">
      <c r="A204" s="108" t="s">
        <v>289</v>
      </c>
      <c r="B204" s="108" t="s">
        <v>290</v>
      </c>
      <c r="C204" s="108" t="s">
        <v>277</v>
      </c>
      <c r="D204" s="26" t="s">
        <v>518</v>
      </c>
      <c r="E204" s="26" t="s">
        <v>291</v>
      </c>
      <c r="F204" s="109">
        <v>390480</v>
      </c>
      <c r="G204" s="109">
        <v>390480</v>
      </c>
      <c r="H204" s="109">
        <v>0</v>
      </c>
    </row>
    <row r="205" spans="1:8" ht="14.25" customHeight="1">
      <c r="A205" s="108"/>
      <c r="B205" s="108"/>
      <c r="C205" s="108"/>
      <c r="D205" s="26" t="s">
        <v>519</v>
      </c>
      <c r="E205" s="26" t="s">
        <v>520</v>
      </c>
      <c r="F205" s="109">
        <f>SUM(F206:F211)</f>
        <v>3436807.9699999997</v>
      </c>
      <c r="G205" s="109">
        <f>SUM(G206:G211)</f>
        <v>3436807.9699999997</v>
      </c>
      <c r="H205" s="109">
        <f>SUM(H206:H211)</f>
        <v>0</v>
      </c>
    </row>
    <row r="206" spans="1:8" ht="14.25" customHeight="1">
      <c r="A206" s="108" t="s">
        <v>435</v>
      </c>
      <c r="B206" s="108" t="s">
        <v>290</v>
      </c>
      <c r="C206" s="108" t="s">
        <v>276</v>
      </c>
      <c r="D206" s="26" t="s">
        <v>521</v>
      </c>
      <c r="E206" s="26" t="s">
        <v>465</v>
      </c>
      <c r="F206" s="109">
        <v>2289300</v>
      </c>
      <c r="G206" s="109">
        <v>2289300</v>
      </c>
      <c r="H206" s="109">
        <v>0</v>
      </c>
    </row>
    <row r="207" spans="1:8" ht="14.25" customHeight="1">
      <c r="A207" s="108" t="s">
        <v>282</v>
      </c>
      <c r="B207" s="108" t="s">
        <v>279</v>
      </c>
      <c r="C207" s="108" t="s">
        <v>279</v>
      </c>
      <c r="D207" s="26" t="s">
        <v>521</v>
      </c>
      <c r="E207" s="26" t="s">
        <v>283</v>
      </c>
      <c r="F207" s="109">
        <v>367556.96</v>
      </c>
      <c r="G207" s="109">
        <v>367556.96</v>
      </c>
      <c r="H207" s="109">
        <v>0</v>
      </c>
    </row>
    <row r="208" spans="1:8" ht="14.25" customHeight="1">
      <c r="A208" s="108" t="s">
        <v>282</v>
      </c>
      <c r="B208" s="108" t="s">
        <v>279</v>
      </c>
      <c r="C208" s="108" t="s">
        <v>278</v>
      </c>
      <c r="D208" s="26" t="s">
        <v>521</v>
      </c>
      <c r="E208" s="26" t="s">
        <v>284</v>
      </c>
      <c r="F208" s="109">
        <v>183778.48</v>
      </c>
      <c r="G208" s="109">
        <v>183778.48</v>
      </c>
      <c r="H208" s="109">
        <v>0</v>
      </c>
    </row>
    <row r="209" spans="1:8" ht="14.25" customHeight="1">
      <c r="A209" s="108" t="s">
        <v>282</v>
      </c>
      <c r="B209" s="108" t="s">
        <v>281</v>
      </c>
      <c r="C209" s="108" t="s">
        <v>277</v>
      </c>
      <c r="D209" s="26" t="s">
        <v>521</v>
      </c>
      <c r="E209" s="26" t="s">
        <v>285</v>
      </c>
      <c r="F209" s="109">
        <v>22743.279999999999</v>
      </c>
      <c r="G209" s="109">
        <v>22743.279999999999</v>
      </c>
      <c r="H209" s="109">
        <v>0</v>
      </c>
    </row>
    <row r="210" spans="1:8" ht="14.25" customHeight="1">
      <c r="A210" s="108" t="s">
        <v>286</v>
      </c>
      <c r="B210" s="108" t="s">
        <v>287</v>
      </c>
      <c r="C210" s="108" t="s">
        <v>290</v>
      </c>
      <c r="D210" s="26" t="s">
        <v>521</v>
      </c>
      <c r="E210" s="26" t="s">
        <v>448</v>
      </c>
      <c r="F210" s="109">
        <v>154353.25</v>
      </c>
      <c r="G210" s="109">
        <v>154353.25</v>
      </c>
      <c r="H210" s="109">
        <v>0</v>
      </c>
    </row>
    <row r="211" spans="1:8" ht="14.25" customHeight="1">
      <c r="A211" s="108" t="s">
        <v>289</v>
      </c>
      <c r="B211" s="108" t="s">
        <v>290</v>
      </c>
      <c r="C211" s="108" t="s">
        <v>277</v>
      </c>
      <c r="D211" s="26" t="s">
        <v>521</v>
      </c>
      <c r="E211" s="26" t="s">
        <v>291</v>
      </c>
      <c r="F211" s="109">
        <v>419076</v>
      </c>
      <c r="G211" s="109">
        <v>419076</v>
      </c>
      <c r="H211" s="109">
        <v>0</v>
      </c>
    </row>
    <row r="212" spans="1:8" ht="14.25" customHeight="1">
      <c r="A212" s="108"/>
      <c r="B212" s="108"/>
      <c r="C212" s="108"/>
      <c r="D212" s="26" t="s">
        <v>522</v>
      </c>
      <c r="E212" s="26" t="s">
        <v>523</v>
      </c>
      <c r="F212" s="109">
        <f>SUM(F213:F219)</f>
        <v>4186197.26</v>
      </c>
      <c r="G212" s="109">
        <f>SUM(G213:G219)</f>
        <v>4186197.26</v>
      </c>
      <c r="H212" s="109">
        <f>SUM(H213:H219)</f>
        <v>0</v>
      </c>
    </row>
    <row r="213" spans="1:8" ht="14.25" customHeight="1">
      <c r="A213" s="108" t="s">
        <v>435</v>
      </c>
      <c r="B213" s="108" t="s">
        <v>290</v>
      </c>
      <c r="C213" s="108" t="s">
        <v>277</v>
      </c>
      <c r="D213" s="26" t="s">
        <v>524</v>
      </c>
      <c r="E213" s="26" t="s">
        <v>439</v>
      </c>
      <c r="F213" s="109">
        <v>92000</v>
      </c>
      <c r="G213" s="109">
        <v>92000</v>
      </c>
      <c r="H213" s="109">
        <v>0</v>
      </c>
    </row>
    <row r="214" spans="1:8" ht="14.25" customHeight="1">
      <c r="A214" s="108" t="s">
        <v>435</v>
      </c>
      <c r="B214" s="108" t="s">
        <v>290</v>
      </c>
      <c r="C214" s="108" t="s">
        <v>290</v>
      </c>
      <c r="D214" s="26" t="s">
        <v>524</v>
      </c>
      <c r="E214" s="26" t="s">
        <v>440</v>
      </c>
      <c r="F214" s="109">
        <v>2748360</v>
      </c>
      <c r="G214" s="109">
        <v>2748360</v>
      </c>
      <c r="H214" s="109">
        <v>0</v>
      </c>
    </row>
    <row r="215" spans="1:8" ht="14.25" customHeight="1">
      <c r="A215" s="108" t="s">
        <v>282</v>
      </c>
      <c r="B215" s="108" t="s">
        <v>279</v>
      </c>
      <c r="C215" s="108" t="s">
        <v>279</v>
      </c>
      <c r="D215" s="26" t="s">
        <v>524</v>
      </c>
      <c r="E215" s="26" t="s">
        <v>283</v>
      </c>
      <c r="F215" s="109">
        <v>433108.47999999998</v>
      </c>
      <c r="G215" s="109">
        <v>433108.47999999998</v>
      </c>
      <c r="H215" s="109">
        <v>0</v>
      </c>
    </row>
    <row r="216" spans="1:8" ht="14.25" customHeight="1">
      <c r="A216" s="108" t="s">
        <v>282</v>
      </c>
      <c r="B216" s="108" t="s">
        <v>279</v>
      </c>
      <c r="C216" s="108" t="s">
        <v>278</v>
      </c>
      <c r="D216" s="26" t="s">
        <v>524</v>
      </c>
      <c r="E216" s="26" t="s">
        <v>284</v>
      </c>
      <c r="F216" s="109">
        <v>216554.23999999999</v>
      </c>
      <c r="G216" s="109">
        <v>216554.23999999999</v>
      </c>
      <c r="H216" s="109">
        <v>0</v>
      </c>
    </row>
    <row r="217" spans="1:8" ht="14.25" customHeight="1">
      <c r="A217" s="108" t="s">
        <v>282</v>
      </c>
      <c r="B217" s="108" t="s">
        <v>281</v>
      </c>
      <c r="C217" s="108" t="s">
        <v>277</v>
      </c>
      <c r="D217" s="26" t="s">
        <v>524</v>
      </c>
      <c r="E217" s="26" t="s">
        <v>285</v>
      </c>
      <c r="F217" s="109">
        <v>26923.05</v>
      </c>
      <c r="G217" s="109">
        <v>26923.05</v>
      </c>
      <c r="H217" s="109">
        <v>0</v>
      </c>
    </row>
    <row r="218" spans="1:8" ht="14.25" customHeight="1">
      <c r="A218" s="108" t="s">
        <v>286</v>
      </c>
      <c r="B218" s="108" t="s">
        <v>287</v>
      </c>
      <c r="C218" s="108" t="s">
        <v>290</v>
      </c>
      <c r="D218" s="26" t="s">
        <v>524</v>
      </c>
      <c r="E218" s="26" t="s">
        <v>448</v>
      </c>
      <c r="F218" s="109">
        <v>182603.49</v>
      </c>
      <c r="G218" s="109">
        <v>182603.49</v>
      </c>
      <c r="H218" s="109">
        <v>0</v>
      </c>
    </row>
    <row r="219" spans="1:8" ht="14.25" customHeight="1">
      <c r="A219" s="108" t="s">
        <v>289</v>
      </c>
      <c r="B219" s="108" t="s">
        <v>290</v>
      </c>
      <c r="C219" s="108" t="s">
        <v>277</v>
      </c>
      <c r="D219" s="26" t="s">
        <v>524</v>
      </c>
      <c r="E219" s="26" t="s">
        <v>291</v>
      </c>
      <c r="F219" s="109">
        <v>486648</v>
      </c>
      <c r="G219" s="109">
        <v>486648</v>
      </c>
      <c r="H219" s="109">
        <v>0</v>
      </c>
    </row>
    <row r="220" spans="1:8" ht="14.25" customHeight="1">
      <c r="A220" s="108"/>
      <c r="B220" s="108"/>
      <c r="C220" s="108"/>
      <c r="D220" s="26" t="s">
        <v>525</v>
      </c>
      <c r="E220" s="26" t="s">
        <v>526</v>
      </c>
      <c r="F220" s="109">
        <f>SUM(F221:F228)</f>
        <v>7351482.7199999988</v>
      </c>
      <c r="G220" s="109">
        <f>SUM(G221:G228)</f>
        <v>7351482.7199999988</v>
      </c>
      <c r="H220" s="109">
        <f>SUM(H221:H228)</f>
        <v>0</v>
      </c>
    </row>
    <row r="221" spans="1:8" ht="14.25" customHeight="1">
      <c r="A221" s="108" t="s">
        <v>435</v>
      </c>
      <c r="B221" s="108" t="s">
        <v>290</v>
      </c>
      <c r="C221" s="108" t="s">
        <v>277</v>
      </c>
      <c r="D221" s="26" t="s">
        <v>527</v>
      </c>
      <c r="E221" s="26" t="s">
        <v>439</v>
      </c>
      <c r="F221" s="109">
        <v>270000</v>
      </c>
      <c r="G221" s="109">
        <v>270000</v>
      </c>
      <c r="H221" s="109">
        <v>0</v>
      </c>
    </row>
    <row r="222" spans="1:8" ht="14.25" customHeight="1">
      <c r="A222" s="108" t="s">
        <v>435</v>
      </c>
      <c r="B222" s="108" t="s">
        <v>290</v>
      </c>
      <c r="C222" s="108" t="s">
        <v>290</v>
      </c>
      <c r="D222" s="26" t="s">
        <v>527</v>
      </c>
      <c r="E222" s="26" t="s">
        <v>440</v>
      </c>
      <c r="F222" s="109">
        <v>4674312</v>
      </c>
      <c r="G222" s="109">
        <v>4674312</v>
      </c>
      <c r="H222" s="109">
        <v>0</v>
      </c>
    </row>
    <row r="223" spans="1:8" ht="14.25" customHeight="1">
      <c r="A223" s="108" t="s">
        <v>282</v>
      </c>
      <c r="B223" s="108" t="s">
        <v>279</v>
      </c>
      <c r="C223" s="108" t="s">
        <v>279</v>
      </c>
      <c r="D223" s="26" t="s">
        <v>527</v>
      </c>
      <c r="E223" s="26" t="s">
        <v>283</v>
      </c>
      <c r="F223" s="109">
        <v>791445.44</v>
      </c>
      <c r="G223" s="109">
        <v>791445.44</v>
      </c>
      <c r="H223" s="109">
        <v>0</v>
      </c>
    </row>
    <row r="224" spans="1:8" ht="14.25" customHeight="1">
      <c r="A224" s="108" t="s">
        <v>282</v>
      </c>
      <c r="B224" s="108" t="s">
        <v>279</v>
      </c>
      <c r="C224" s="108" t="s">
        <v>278</v>
      </c>
      <c r="D224" s="26" t="s">
        <v>527</v>
      </c>
      <c r="E224" s="26" t="s">
        <v>284</v>
      </c>
      <c r="F224" s="109">
        <v>395722.72</v>
      </c>
      <c r="G224" s="109">
        <v>395722.72</v>
      </c>
      <c r="H224" s="109">
        <v>0</v>
      </c>
    </row>
    <row r="225" spans="1:8" ht="14.25" customHeight="1">
      <c r="A225" s="108" t="s">
        <v>282</v>
      </c>
      <c r="B225" s="108" t="s">
        <v>452</v>
      </c>
      <c r="C225" s="108" t="s">
        <v>281</v>
      </c>
      <c r="D225" s="26" t="s">
        <v>527</v>
      </c>
      <c r="E225" s="26" t="s">
        <v>455</v>
      </c>
      <c r="F225" s="109">
        <v>26676</v>
      </c>
      <c r="G225" s="109">
        <v>26676</v>
      </c>
      <c r="H225" s="109">
        <v>0</v>
      </c>
    </row>
    <row r="226" spans="1:8" ht="14.25" customHeight="1">
      <c r="A226" s="108" t="s">
        <v>282</v>
      </c>
      <c r="B226" s="108" t="s">
        <v>281</v>
      </c>
      <c r="C226" s="108" t="s">
        <v>277</v>
      </c>
      <c r="D226" s="26" t="s">
        <v>527</v>
      </c>
      <c r="E226" s="26" t="s">
        <v>285</v>
      </c>
      <c r="F226" s="109">
        <v>46390.43</v>
      </c>
      <c r="G226" s="109">
        <v>46390.43</v>
      </c>
      <c r="H226" s="109">
        <v>0</v>
      </c>
    </row>
    <row r="227" spans="1:8" ht="14.25" customHeight="1">
      <c r="A227" s="108" t="s">
        <v>286</v>
      </c>
      <c r="B227" s="108" t="s">
        <v>287</v>
      </c>
      <c r="C227" s="108" t="s">
        <v>290</v>
      </c>
      <c r="D227" s="26" t="s">
        <v>527</v>
      </c>
      <c r="E227" s="26" t="s">
        <v>448</v>
      </c>
      <c r="F227" s="109">
        <v>314424.13</v>
      </c>
      <c r="G227" s="109">
        <v>314424.13</v>
      </c>
      <c r="H227" s="109">
        <v>0</v>
      </c>
    </row>
    <row r="228" spans="1:8" ht="14.25" customHeight="1">
      <c r="A228" s="108" t="s">
        <v>289</v>
      </c>
      <c r="B228" s="108" t="s">
        <v>290</v>
      </c>
      <c r="C228" s="108" t="s">
        <v>277</v>
      </c>
      <c r="D228" s="26" t="s">
        <v>527</v>
      </c>
      <c r="E228" s="26" t="s">
        <v>291</v>
      </c>
      <c r="F228" s="109">
        <v>832512</v>
      </c>
      <c r="G228" s="109">
        <v>832512</v>
      </c>
      <c r="H228" s="109">
        <v>0</v>
      </c>
    </row>
    <row r="229" spans="1:8" ht="14.25" customHeight="1">
      <c r="A229" s="108"/>
      <c r="B229" s="108"/>
      <c r="C229" s="108"/>
      <c r="D229" s="26" t="s">
        <v>528</v>
      </c>
      <c r="E229" s="26" t="s">
        <v>529</v>
      </c>
      <c r="F229" s="109">
        <f>SUM(F230:F236)</f>
        <v>7485285.1100000003</v>
      </c>
      <c r="G229" s="109">
        <f>SUM(G230:G236)</f>
        <v>7485285.1100000003</v>
      </c>
      <c r="H229" s="109">
        <f>SUM(H230:H236)</f>
        <v>0</v>
      </c>
    </row>
    <row r="230" spans="1:8" ht="14.25" customHeight="1">
      <c r="A230" s="108" t="s">
        <v>435</v>
      </c>
      <c r="B230" s="108" t="s">
        <v>290</v>
      </c>
      <c r="C230" s="108" t="s">
        <v>276</v>
      </c>
      <c r="D230" s="26" t="s">
        <v>530</v>
      </c>
      <c r="E230" s="26" t="s">
        <v>465</v>
      </c>
      <c r="F230" s="109">
        <v>4933464</v>
      </c>
      <c r="G230" s="109">
        <v>4933464</v>
      </c>
      <c r="H230" s="109">
        <v>0</v>
      </c>
    </row>
    <row r="231" spans="1:8" ht="14.25" customHeight="1">
      <c r="A231" s="108" t="s">
        <v>282</v>
      </c>
      <c r="B231" s="108" t="s">
        <v>279</v>
      </c>
      <c r="C231" s="108" t="s">
        <v>279</v>
      </c>
      <c r="D231" s="26" t="s">
        <v>530</v>
      </c>
      <c r="E231" s="26" t="s">
        <v>283</v>
      </c>
      <c r="F231" s="109">
        <v>842319.84</v>
      </c>
      <c r="G231" s="109">
        <v>842319.84</v>
      </c>
      <c r="H231" s="109">
        <v>0</v>
      </c>
    </row>
    <row r="232" spans="1:8" ht="14.25" customHeight="1">
      <c r="A232" s="108" t="s">
        <v>282</v>
      </c>
      <c r="B232" s="108" t="s">
        <v>279</v>
      </c>
      <c r="C232" s="108" t="s">
        <v>278</v>
      </c>
      <c r="D232" s="26" t="s">
        <v>530</v>
      </c>
      <c r="E232" s="26" t="s">
        <v>284</v>
      </c>
      <c r="F232" s="109">
        <v>421159.92</v>
      </c>
      <c r="G232" s="109">
        <v>421159.92</v>
      </c>
      <c r="H232" s="109">
        <v>0</v>
      </c>
    </row>
    <row r="233" spans="1:8" ht="14.25" customHeight="1">
      <c r="A233" s="108" t="s">
        <v>282</v>
      </c>
      <c r="B233" s="108" t="s">
        <v>452</v>
      </c>
      <c r="C233" s="108" t="s">
        <v>281</v>
      </c>
      <c r="D233" s="26" t="s">
        <v>530</v>
      </c>
      <c r="E233" s="26" t="s">
        <v>455</v>
      </c>
      <c r="F233" s="109">
        <v>6588</v>
      </c>
      <c r="G233" s="109">
        <v>6588</v>
      </c>
      <c r="H233" s="109">
        <v>0</v>
      </c>
    </row>
    <row r="234" spans="1:8" ht="14.25" customHeight="1">
      <c r="A234" s="108" t="s">
        <v>282</v>
      </c>
      <c r="B234" s="108" t="s">
        <v>281</v>
      </c>
      <c r="C234" s="108" t="s">
        <v>277</v>
      </c>
      <c r="D234" s="26" t="s">
        <v>530</v>
      </c>
      <c r="E234" s="26" t="s">
        <v>285</v>
      </c>
      <c r="F234" s="109">
        <v>49158.19</v>
      </c>
      <c r="G234" s="109">
        <v>49158.19</v>
      </c>
      <c r="H234" s="109">
        <v>0</v>
      </c>
    </row>
    <row r="235" spans="1:8" ht="14.25" customHeight="1">
      <c r="A235" s="108" t="s">
        <v>286</v>
      </c>
      <c r="B235" s="108" t="s">
        <v>287</v>
      </c>
      <c r="C235" s="108" t="s">
        <v>290</v>
      </c>
      <c r="D235" s="26" t="s">
        <v>530</v>
      </c>
      <c r="E235" s="26" t="s">
        <v>448</v>
      </c>
      <c r="F235" s="109">
        <v>333183.15999999997</v>
      </c>
      <c r="G235" s="109">
        <v>333183.15999999997</v>
      </c>
      <c r="H235" s="109">
        <v>0</v>
      </c>
    </row>
    <row r="236" spans="1:8" ht="14.25" customHeight="1">
      <c r="A236" s="108" t="s">
        <v>289</v>
      </c>
      <c r="B236" s="108" t="s">
        <v>290</v>
      </c>
      <c r="C236" s="108" t="s">
        <v>277</v>
      </c>
      <c r="D236" s="26" t="s">
        <v>530</v>
      </c>
      <c r="E236" s="26" t="s">
        <v>291</v>
      </c>
      <c r="F236" s="109">
        <v>899412</v>
      </c>
      <c r="G236" s="109">
        <v>899412</v>
      </c>
      <c r="H236" s="109">
        <v>0</v>
      </c>
    </row>
    <row r="237" spans="1:8" ht="14.25" customHeight="1">
      <c r="A237" s="108"/>
      <c r="B237" s="108"/>
      <c r="C237" s="108"/>
      <c r="D237" s="26" t="s">
        <v>531</v>
      </c>
      <c r="E237" s="26" t="s">
        <v>532</v>
      </c>
      <c r="F237" s="109">
        <f>SUM(F238:F245)</f>
        <v>4370138.2300000004</v>
      </c>
      <c r="G237" s="109">
        <f>SUM(G238:G245)</f>
        <v>4370138.2300000004</v>
      </c>
      <c r="H237" s="109">
        <f>SUM(H238:H245)</f>
        <v>0</v>
      </c>
    </row>
    <row r="238" spans="1:8" ht="14.25" customHeight="1">
      <c r="A238" s="108" t="s">
        <v>435</v>
      </c>
      <c r="B238" s="108" t="s">
        <v>290</v>
      </c>
      <c r="C238" s="108" t="s">
        <v>277</v>
      </c>
      <c r="D238" s="26" t="s">
        <v>533</v>
      </c>
      <c r="E238" s="26" t="s">
        <v>439</v>
      </c>
      <c r="F238" s="109">
        <v>126500</v>
      </c>
      <c r="G238" s="109">
        <v>126500</v>
      </c>
      <c r="H238" s="109">
        <v>0</v>
      </c>
    </row>
    <row r="239" spans="1:8" ht="14.25" customHeight="1">
      <c r="A239" s="108" t="s">
        <v>435</v>
      </c>
      <c r="B239" s="108" t="s">
        <v>290</v>
      </c>
      <c r="C239" s="108" t="s">
        <v>290</v>
      </c>
      <c r="D239" s="26" t="s">
        <v>533</v>
      </c>
      <c r="E239" s="26" t="s">
        <v>440</v>
      </c>
      <c r="F239" s="109">
        <v>2796732</v>
      </c>
      <c r="G239" s="109">
        <v>2796732</v>
      </c>
      <c r="H239" s="109">
        <v>0</v>
      </c>
    </row>
    <row r="240" spans="1:8" ht="14.25" customHeight="1">
      <c r="A240" s="108" t="s">
        <v>282</v>
      </c>
      <c r="B240" s="108" t="s">
        <v>279</v>
      </c>
      <c r="C240" s="108" t="s">
        <v>279</v>
      </c>
      <c r="D240" s="26" t="s">
        <v>533</v>
      </c>
      <c r="E240" s="26" t="s">
        <v>283</v>
      </c>
      <c r="F240" s="109">
        <v>456261.28</v>
      </c>
      <c r="G240" s="109">
        <v>456261.28</v>
      </c>
      <c r="H240" s="109">
        <v>0</v>
      </c>
    </row>
    <row r="241" spans="1:8" ht="14.25" customHeight="1">
      <c r="A241" s="108" t="s">
        <v>282</v>
      </c>
      <c r="B241" s="108" t="s">
        <v>279</v>
      </c>
      <c r="C241" s="108" t="s">
        <v>278</v>
      </c>
      <c r="D241" s="26" t="s">
        <v>533</v>
      </c>
      <c r="E241" s="26" t="s">
        <v>284</v>
      </c>
      <c r="F241" s="109">
        <v>228130.64</v>
      </c>
      <c r="G241" s="109">
        <v>228130.64</v>
      </c>
      <c r="H241" s="109">
        <v>0</v>
      </c>
    </row>
    <row r="242" spans="1:8" ht="14.25" customHeight="1">
      <c r="A242" s="108" t="s">
        <v>282</v>
      </c>
      <c r="B242" s="108" t="s">
        <v>452</v>
      </c>
      <c r="C242" s="108" t="s">
        <v>281</v>
      </c>
      <c r="D242" s="26" t="s">
        <v>533</v>
      </c>
      <c r="E242" s="26" t="s">
        <v>455</v>
      </c>
      <c r="F242" s="109">
        <v>37882</v>
      </c>
      <c r="G242" s="109">
        <v>37882</v>
      </c>
      <c r="H242" s="109">
        <v>0</v>
      </c>
    </row>
    <row r="243" spans="1:8" ht="14.25" customHeight="1">
      <c r="A243" s="108" t="s">
        <v>282</v>
      </c>
      <c r="B243" s="108" t="s">
        <v>281</v>
      </c>
      <c r="C243" s="108" t="s">
        <v>277</v>
      </c>
      <c r="D243" s="26" t="s">
        <v>533</v>
      </c>
      <c r="E243" s="26" t="s">
        <v>285</v>
      </c>
      <c r="F243" s="109">
        <v>27722.1</v>
      </c>
      <c r="G243" s="109">
        <v>27722.1</v>
      </c>
      <c r="H243" s="109">
        <v>0</v>
      </c>
    </row>
    <row r="244" spans="1:8" ht="14.25" customHeight="1">
      <c r="A244" s="108" t="s">
        <v>286</v>
      </c>
      <c r="B244" s="108" t="s">
        <v>287</v>
      </c>
      <c r="C244" s="108" t="s">
        <v>290</v>
      </c>
      <c r="D244" s="26" t="s">
        <v>533</v>
      </c>
      <c r="E244" s="26" t="s">
        <v>448</v>
      </c>
      <c r="F244" s="109">
        <v>187894.21</v>
      </c>
      <c r="G244" s="109">
        <v>187894.21</v>
      </c>
      <c r="H244" s="109">
        <v>0</v>
      </c>
    </row>
    <row r="245" spans="1:8" ht="14.25" customHeight="1">
      <c r="A245" s="108" t="s">
        <v>289</v>
      </c>
      <c r="B245" s="108" t="s">
        <v>290</v>
      </c>
      <c r="C245" s="108" t="s">
        <v>277</v>
      </c>
      <c r="D245" s="26" t="s">
        <v>533</v>
      </c>
      <c r="E245" s="26" t="s">
        <v>291</v>
      </c>
      <c r="F245" s="109">
        <v>509016</v>
      </c>
      <c r="G245" s="109">
        <v>509016</v>
      </c>
      <c r="H245" s="109">
        <v>0</v>
      </c>
    </row>
    <row r="246" spans="1:8" ht="14.25" customHeight="1">
      <c r="A246" s="108"/>
      <c r="B246" s="108"/>
      <c r="C246" s="108"/>
      <c r="D246" s="26" t="s">
        <v>534</v>
      </c>
      <c r="E246" s="26" t="s">
        <v>535</v>
      </c>
      <c r="F246" s="109">
        <f>SUM(F247:F254)</f>
        <v>5021497.9799999995</v>
      </c>
      <c r="G246" s="109">
        <f>SUM(G247:G254)</f>
        <v>5021497.9799999995</v>
      </c>
      <c r="H246" s="109">
        <f>SUM(H247:H254)</f>
        <v>0</v>
      </c>
    </row>
    <row r="247" spans="1:8" ht="14.25" customHeight="1">
      <c r="A247" s="108" t="s">
        <v>435</v>
      </c>
      <c r="B247" s="108" t="s">
        <v>290</v>
      </c>
      <c r="C247" s="108" t="s">
        <v>277</v>
      </c>
      <c r="D247" s="26" t="s">
        <v>536</v>
      </c>
      <c r="E247" s="26" t="s">
        <v>439</v>
      </c>
      <c r="F247" s="109">
        <v>790076</v>
      </c>
      <c r="G247" s="109">
        <v>790076</v>
      </c>
      <c r="H247" s="109">
        <v>0</v>
      </c>
    </row>
    <row r="248" spans="1:8" ht="14.25" customHeight="1">
      <c r="A248" s="108" t="s">
        <v>435</v>
      </c>
      <c r="B248" s="108" t="s">
        <v>290</v>
      </c>
      <c r="C248" s="108" t="s">
        <v>290</v>
      </c>
      <c r="D248" s="26" t="s">
        <v>536</v>
      </c>
      <c r="E248" s="26" t="s">
        <v>440</v>
      </c>
      <c r="F248" s="109">
        <v>2726592</v>
      </c>
      <c r="G248" s="109">
        <v>2726592</v>
      </c>
      <c r="H248" s="109">
        <v>0</v>
      </c>
    </row>
    <row r="249" spans="1:8" ht="14.25" customHeight="1">
      <c r="A249" s="108" t="s">
        <v>282</v>
      </c>
      <c r="B249" s="108" t="s">
        <v>279</v>
      </c>
      <c r="C249" s="108" t="s">
        <v>279</v>
      </c>
      <c r="D249" s="26" t="s">
        <v>536</v>
      </c>
      <c r="E249" s="26" t="s">
        <v>283</v>
      </c>
      <c r="F249" s="109">
        <v>488507.04</v>
      </c>
      <c r="G249" s="109">
        <v>488507.04</v>
      </c>
      <c r="H249" s="109">
        <v>0</v>
      </c>
    </row>
    <row r="250" spans="1:8" ht="14.25" customHeight="1">
      <c r="A250" s="108" t="s">
        <v>282</v>
      </c>
      <c r="B250" s="108" t="s">
        <v>279</v>
      </c>
      <c r="C250" s="108" t="s">
        <v>278</v>
      </c>
      <c r="D250" s="26" t="s">
        <v>536</v>
      </c>
      <c r="E250" s="26" t="s">
        <v>284</v>
      </c>
      <c r="F250" s="109">
        <v>244253.52</v>
      </c>
      <c r="G250" s="109">
        <v>244253.52</v>
      </c>
      <c r="H250" s="109">
        <v>0</v>
      </c>
    </row>
    <row r="251" spans="1:8" ht="14.25" customHeight="1">
      <c r="A251" s="108" t="s">
        <v>282</v>
      </c>
      <c r="B251" s="108" t="s">
        <v>452</v>
      </c>
      <c r="C251" s="108" t="s">
        <v>281</v>
      </c>
      <c r="D251" s="26" t="s">
        <v>536</v>
      </c>
      <c r="E251" s="26" t="s">
        <v>455</v>
      </c>
      <c r="F251" s="109">
        <v>26004.240000000002</v>
      </c>
      <c r="G251" s="109">
        <v>26004.240000000002</v>
      </c>
      <c r="H251" s="109">
        <v>0</v>
      </c>
    </row>
    <row r="252" spans="1:8" ht="14.25" customHeight="1">
      <c r="A252" s="108" t="s">
        <v>282</v>
      </c>
      <c r="B252" s="108" t="s">
        <v>281</v>
      </c>
      <c r="C252" s="108" t="s">
        <v>277</v>
      </c>
      <c r="D252" s="26" t="s">
        <v>536</v>
      </c>
      <c r="E252" s="26" t="s">
        <v>285</v>
      </c>
      <c r="F252" s="109">
        <v>28655.85</v>
      </c>
      <c r="G252" s="109">
        <v>28655.85</v>
      </c>
      <c r="H252" s="109">
        <v>0</v>
      </c>
    </row>
    <row r="253" spans="1:8" ht="14.25" customHeight="1">
      <c r="A253" s="108" t="s">
        <v>286</v>
      </c>
      <c r="B253" s="108" t="s">
        <v>287</v>
      </c>
      <c r="C253" s="108" t="s">
        <v>290</v>
      </c>
      <c r="D253" s="26" t="s">
        <v>536</v>
      </c>
      <c r="E253" s="26" t="s">
        <v>448</v>
      </c>
      <c r="F253" s="109">
        <v>194209.33</v>
      </c>
      <c r="G253" s="109">
        <v>194209.33</v>
      </c>
      <c r="H253" s="109">
        <v>0</v>
      </c>
    </row>
    <row r="254" spans="1:8" ht="14.25" customHeight="1">
      <c r="A254" s="108" t="s">
        <v>289</v>
      </c>
      <c r="B254" s="108" t="s">
        <v>290</v>
      </c>
      <c r="C254" s="108" t="s">
        <v>277</v>
      </c>
      <c r="D254" s="26" t="s">
        <v>536</v>
      </c>
      <c r="E254" s="26" t="s">
        <v>291</v>
      </c>
      <c r="F254" s="109">
        <v>523200</v>
      </c>
      <c r="G254" s="109">
        <v>523200</v>
      </c>
      <c r="H254" s="109">
        <v>0</v>
      </c>
    </row>
    <row r="255" spans="1:8" ht="14.25" customHeight="1">
      <c r="A255" s="108"/>
      <c r="B255" s="108"/>
      <c r="C255" s="108"/>
      <c r="D255" s="26" t="s">
        <v>537</v>
      </c>
      <c r="E255" s="26" t="s">
        <v>538</v>
      </c>
      <c r="F255" s="109">
        <f>SUM(F256:F263)</f>
        <v>9479343.8999999985</v>
      </c>
      <c r="G255" s="109">
        <f>SUM(G256:G263)</f>
        <v>9479343.8999999985</v>
      </c>
      <c r="H255" s="109">
        <f>SUM(H256:H263)</f>
        <v>0</v>
      </c>
    </row>
    <row r="256" spans="1:8" ht="14.25" customHeight="1">
      <c r="A256" s="108" t="s">
        <v>435</v>
      </c>
      <c r="B256" s="108" t="s">
        <v>290</v>
      </c>
      <c r="C256" s="108" t="s">
        <v>277</v>
      </c>
      <c r="D256" s="26" t="s">
        <v>539</v>
      </c>
      <c r="E256" s="26" t="s">
        <v>439</v>
      </c>
      <c r="F256" s="109">
        <v>483000</v>
      </c>
      <c r="G256" s="109">
        <v>483000</v>
      </c>
      <c r="H256" s="109">
        <v>0</v>
      </c>
    </row>
    <row r="257" spans="1:8" ht="14.25" customHeight="1">
      <c r="A257" s="108" t="s">
        <v>435</v>
      </c>
      <c r="B257" s="108" t="s">
        <v>290</v>
      </c>
      <c r="C257" s="108" t="s">
        <v>290</v>
      </c>
      <c r="D257" s="26" t="s">
        <v>539</v>
      </c>
      <c r="E257" s="26" t="s">
        <v>440</v>
      </c>
      <c r="F257" s="109">
        <v>5900040</v>
      </c>
      <c r="G257" s="109">
        <v>5900040</v>
      </c>
      <c r="H257" s="109">
        <v>0</v>
      </c>
    </row>
    <row r="258" spans="1:8" ht="14.25" customHeight="1">
      <c r="A258" s="108" t="s">
        <v>282</v>
      </c>
      <c r="B258" s="108" t="s">
        <v>279</v>
      </c>
      <c r="C258" s="108" t="s">
        <v>279</v>
      </c>
      <c r="D258" s="26" t="s">
        <v>539</v>
      </c>
      <c r="E258" s="26" t="s">
        <v>283</v>
      </c>
      <c r="F258" s="109">
        <v>1002691.68</v>
      </c>
      <c r="G258" s="109">
        <v>1002691.68</v>
      </c>
      <c r="H258" s="109">
        <v>0</v>
      </c>
    </row>
    <row r="259" spans="1:8" ht="14.25" customHeight="1">
      <c r="A259" s="108" t="s">
        <v>282</v>
      </c>
      <c r="B259" s="108" t="s">
        <v>279</v>
      </c>
      <c r="C259" s="108" t="s">
        <v>278</v>
      </c>
      <c r="D259" s="26" t="s">
        <v>539</v>
      </c>
      <c r="E259" s="26" t="s">
        <v>284</v>
      </c>
      <c r="F259" s="109">
        <v>501345.84</v>
      </c>
      <c r="G259" s="109">
        <v>501345.84</v>
      </c>
      <c r="H259" s="109">
        <v>0</v>
      </c>
    </row>
    <row r="260" spans="1:8" ht="14.25" customHeight="1">
      <c r="A260" s="108" t="s">
        <v>282</v>
      </c>
      <c r="B260" s="108" t="s">
        <v>452</v>
      </c>
      <c r="C260" s="108" t="s">
        <v>281</v>
      </c>
      <c r="D260" s="26" t="s">
        <v>539</v>
      </c>
      <c r="E260" s="26" t="s">
        <v>455</v>
      </c>
      <c r="F260" s="109">
        <v>72096</v>
      </c>
      <c r="G260" s="109">
        <v>72096</v>
      </c>
      <c r="H260" s="109">
        <v>0</v>
      </c>
    </row>
    <row r="261" spans="1:8" ht="14.25" customHeight="1">
      <c r="A261" s="108" t="s">
        <v>282</v>
      </c>
      <c r="B261" s="108" t="s">
        <v>281</v>
      </c>
      <c r="C261" s="108" t="s">
        <v>277</v>
      </c>
      <c r="D261" s="26" t="s">
        <v>539</v>
      </c>
      <c r="E261" s="26" t="s">
        <v>285</v>
      </c>
      <c r="F261" s="109">
        <v>58693.14</v>
      </c>
      <c r="G261" s="109">
        <v>58693.14</v>
      </c>
      <c r="H261" s="109">
        <v>0</v>
      </c>
    </row>
    <row r="262" spans="1:8" ht="14.25" customHeight="1">
      <c r="A262" s="108" t="s">
        <v>286</v>
      </c>
      <c r="B262" s="108" t="s">
        <v>287</v>
      </c>
      <c r="C262" s="108" t="s">
        <v>290</v>
      </c>
      <c r="D262" s="26" t="s">
        <v>539</v>
      </c>
      <c r="E262" s="26" t="s">
        <v>448</v>
      </c>
      <c r="F262" s="109">
        <v>397809.24</v>
      </c>
      <c r="G262" s="109">
        <v>397809.24</v>
      </c>
      <c r="H262" s="109">
        <v>0</v>
      </c>
    </row>
    <row r="263" spans="1:8" ht="14.25" customHeight="1">
      <c r="A263" s="108" t="s">
        <v>289</v>
      </c>
      <c r="B263" s="108" t="s">
        <v>290</v>
      </c>
      <c r="C263" s="108" t="s">
        <v>277</v>
      </c>
      <c r="D263" s="26" t="s">
        <v>539</v>
      </c>
      <c r="E263" s="26" t="s">
        <v>291</v>
      </c>
      <c r="F263" s="109">
        <v>1063668</v>
      </c>
      <c r="G263" s="109">
        <v>1063668</v>
      </c>
      <c r="H263" s="109">
        <v>0</v>
      </c>
    </row>
    <row r="264" spans="1:8" ht="14.25" customHeight="1">
      <c r="A264" s="108"/>
      <c r="B264" s="108"/>
      <c r="C264" s="108"/>
      <c r="D264" s="26" t="s">
        <v>540</v>
      </c>
      <c r="E264" s="26" t="s">
        <v>541</v>
      </c>
      <c r="F264" s="109">
        <f>SUM(F265:F272)</f>
        <v>4656416.45</v>
      </c>
      <c r="G264" s="109">
        <f>SUM(G265:G272)</f>
        <v>4656416.45</v>
      </c>
      <c r="H264" s="109">
        <f>SUM(H265:H272)</f>
        <v>0</v>
      </c>
    </row>
    <row r="265" spans="1:8" ht="14.25" customHeight="1">
      <c r="A265" s="108" t="s">
        <v>435</v>
      </c>
      <c r="B265" s="108" t="s">
        <v>290</v>
      </c>
      <c r="C265" s="108" t="s">
        <v>277</v>
      </c>
      <c r="D265" s="26" t="s">
        <v>542</v>
      </c>
      <c r="E265" s="26" t="s">
        <v>439</v>
      </c>
      <c r="F265" s="109">
        <v>161000</v>
      </c>
      <c r="G265" s="109">
        <v>161000</v>
      </c>
      <c r="H265" s="109">
        <v>0</v>
      </c>
    </row>
    <row r="266" spans="1:8" ht="14.25" customHeight="1">
      <c r="A266" s="108" t="s">
        <v>435</v>
      </c>
      <c r="B266" s="108" t="s">
        <v>290</v>
      </c>
      <c r="C266" s="108" t="s">
        <v>290</v>
      </c>
      <c r="D266" s="26" t="s">
        <v>542</v>
      </c>
      <c r="E266" s="26" t="s">
        <v>440</v>
      </c>
      <c r="F266" s="109">
        <v>2957814</v>
      </c>
      <c r="G266" s="109">
        <v>2957814</v>
      </c>
      <c r="H266" s="109">
        <v>0</v>
      </c>
    </row>
    <row r="267" spans="1:8" ht="14.25" customHeight="1">
      <c r="A267" s="108" t="s">
        <v>282</v>
      </c>
      <c r="B267" s="108" t="s">
        <v>279</v>
      </c>
      <c r="C267" s="108" t="s">
        <v>279</v>
      </c>
      <c r="D267" s="26" t="s">
        <v>542</v>
      </c>
      <c r="E267" s="26" t="s">
        <v>283</v>
      </c>
      <c r="F267" s="109">
        <v>501405.12</v>
      </c>
      <c r="G267" s="109">
        <v>501405.12</v>
      </c>
      <c r="H267" s="109">
        <v>0</v>
      </c>
    </row>
    <row r="268" spans="1:8" ht="14.25" customHeight="1">
      <c r="A268" s="108" t="s">
        <v>282</v>
      </c>
      <c r="B268" s="108" t="s">
        <v>279</v>
      </c>
      <c r="C268" s="108" t="s">
        <v>278</v>
      </c>
      <c r="D268" s="26" t="s">
        <v>542</v>
      </c>
      <c r="E268" s="26" t="s">
        <v>284</v>
      </c>
      <c r="F268" s="109">
        <v>250702.56</v>
      </c>
      <c r="G268" s="109">
        <v>250702.56</v>
      </c>
      <c r="H268" s="109">
        <v>0</v>
      </c>
    </row>
    <row r="269" spans="1:8" ht="14.25" customHeight="1">
      <c r="A269" s="108" t="s">
        <v>282</v>
      </c>
      <c r="B269" s="108" t="s">
        <v>452</v>
      </c>
      <c r="C269" s="108" t="s">
        <v>281</v>
      </c>
      <c r="D269" s="26" t="s">
        <v>542</v>
      </c>
      <c r="E269" s="26" t="s">
        <v>455</v>
      </c>
      <c r="F269" s="109">
        <v>14424</v>
      </c>
      <c r="G269" s="109">
        <v>14424</v>
      </c>
      <c r="H269" s="109">
        <v>0</v>
      </c>
    </row>
    <row r="270" spans="1:8" ht="14.25" customHeight="1">
      <c r="A270" s="108" t="s">
        <v>282</v>
      </c>
      <c r="B270" s="108" t="s">
        <v>281</v>
      </c>
      <c r="C270" s="108" t="s">
        <v>277</v>
      </c>
      <c r="D270" s="26" t="s">
        <v>542</v>
      </c>
      <c r="E270" s="26" t="s">
        <v>285</v>
      </c>
      <c r="F270" s="109">
        <v>29408.27</v>
      </c>
      <c r="G270" s="109">
        <v>29408.27</v>
      </c>
      <c r="H270" s="109">
        <v>0</v>
      </c>
    </row>
    <row r="271" spans="1:8" ht="14.25" customHeight="1">
      <c r="A271" s="108" t="s">
        <v>286</v>
      </c>
      <c r="B271" s="108" t="s">
        <v>287</v>
      </c>
      <c r="C271" s="108" t="s">
        <v>290</v>
      </c>
      <c r="D271" s="26" t="s">
        <v>542</v>
      </c>
      <c r="E271" s="26" t="s">
        <v>448</v>
      </c>
      <c r="F271" s="109">
        <v>199322.5</v>
      </c>
      <c r="G271" s="109">
        <v>199322.5</v>
      </c>
      <c r="H271" s="109">
        <v>0</v>
      </c>
    </row>
    <row r="272" spans="1:8" ht="14.25" customHeight="1">
      <c r="A272" s="108" t="s">
        <v>289</v>
      </c>
      <c r="B272" s="108" t="s">
        <v>290</v>
      </c>
      <c r="C272" s="108" t="s">
        <v>277</v>
      </c>
      <c r="D272" s="26" t="s">
        <v>542</v>
      </c>
      <c r="E272" s="26" t="s">
        <v>291</v>
      </c>
      <c r="F272" s="109">
        <v>542340</v>
      </c>
      <c r="G272" s="109">
        <v>542340</v>
      </c>
      <c r="H272" s="109">
        <v>0</v>
      </c>
    </row>
    <row r="273" spans="1:8" ht="14.25" customHeight="1">
      <c r="A273" s="108"/>
      <c r="B273" s="108"/>
      <c r="C273" s="108"/>
      <c r="D273" s="26" t="s">
        <v>543</v>
      </c>
      <c r="E273" s="26" t="s">
        <v>544</v>
      </c>
      <c r="F273" s="109">
        <f>SUM(F274:F280)</f>
        <v>4509369.5</v>
      </c>
      <c r="G273" s="109">
        <f>SUM(G274:G280)</f>
        <v>4509369.5</v>
      </c>
      <c r="H273" s="109">
        <f>SUM(H274:H280)</f>
        <v>0</v>
      </c>
    </row>
    <row r="274" spans="1:8" ht="14.25" customHeight="1">
      <c r="A274" s="108" t="s">
        <v>435</v>
      </c>
      <c r="B274" s="108" t="s">
        <v>290</v>
      </c>
      <c r="C274" s="108" t="s">
        <v>277</v>
      </c>
      <c r="D274" s="26" t="s">
        <v>545</v>
      </c>
      <c r="E274" s="26" t="s">
        <v>439</v>
      </c>
      <c r="F274" s="109">
        <v>82800</v>
      </c>
      <c r="G274" s="109">
        <v>82800</v>
      </c>
      <c r="H274" s="109">
        <v>0</v>
      </c>
    </row>
    <row r="275" spans="1:8" ht="14.25" customHeight="1">
      <c r="A275" s="108" t="s">
        <v>435</v>
      </c>
      <c r="B275" s="108" t="s">
        <v>290</v>
      </c>
      <c r="C275" s="108" t="s">
        <v>290</v>
      </c>
      <c r="D275" s="26" t="s">
        <v>545</v>
      </c>
      <c r="E275" s="26" t="s">
        <v>440</v>
      </c>
      <c r="F275" s="109">
        <v>2927364</v>
      </c>
      <c r="G275" s="109">
        <v>2927364</v>
      </c>
      <c r="H275" s="109">
        <v>0</v>
      </c>
    </row>
    <row r="276" spans="1:8" ht="14.25" customHeight="1">
      <c r="A276" s="108" t="s">
        <v>282</v>
      </c>
      <c r="B276" s="108" t="s">
        <v>279</v>
      </c>
      <c r="C276" s="108" t="s">
        <v>279</v>
      </c>
      <c r="D276" s="26" t="s">
        <v>545</v>
      </c>
      <c r="E276" s="26" t="s">
        <v>283</v>
      </c>
      <c r="F276" s="109">
        <v>496122.4</v>
      </c>
      <c r="G276" s="109">
        <v>496122.4</v>
      </c>
      <c r="H276" s="109">
        <v>0</v>
      </c>
    </row>
    <row r="277" spans="1:8" ht="14.25" customHeight="1">
      <c r="A277" s="108" t="s">
        <v>282</v>
      </c>
      <c r="B277" s="108" t="s">
        <v>279</v>
      </c>
      <c r="C277" s="108" t="s">
        <v>278</v>
      </c>
      <c r="D277" s="26" t="s">
        <v>545</v>
      </c>
      <c r="E277" s="26" t="s">
        <v>284</v>
      </c>
      <c r="F277" s="109">
        <v>248061.2</v>
      </c>
      <c r="G277" s="109">
        <v>248061.2</v>
      </c>
      <c r="H277" s="109">
        <v>0</v>
      </c>
    </row>
    <row r="278" spans="1:8" ht="14.25" customHeight="1">
      <c r="A278" s="108" t="s">
        <v>282</v>
      </c>
      <c r="B278" s="108" t="s">
        <v>281</v>
      </c>
      <c r="C278" s="108" t="s">
        <v>277</v>
      </c>
      <c r="D278" s="26" t="s">
        <v>545</v>
      </c>
      <c r="E278" s="26" t="s">
        <v>285</v>
      </c>
      <c r="F278" s="109">
        <v>29094.05</v>
      </c>
      <c r="G278" s="109">
        <v>29094.05</v>
      </c>
      <c r="H278" s="109">
        <v>0</v>
      </c>
    </row>
    <row r="279" spans="1:8" ht="14.25" customHeight="1">
      <c r="A279" s="108" t="s">
        <v>286</v>
      </c>
      <c r="B279" s="108" t="s">
        <v>287</v>
      </c>
      <c r="C279" s="108" t="s">
        <v>290</v>
      </c>
      <c r="D279" s="26" t="s">
        <v>545</v>
      </c>
      <c r="E279" s="26" t="s">
        <v>448</v>
      </c>
      <c r="F279" s="109">
        <v>197435.85</v>
      </c>
      <c r="G279" s="109">
        <v>197435.85</v>
      </c>
      <c r="H279" s="109">
        <v>0</v>
      </c>
    </row>
    <row r="280" spans="1:8" ht="14.25" customHeight="1">
      <c r="A280" s="108" t="s">
        <v>289</v>
      </c>
      <c r="B280" s="108" t="s">
        <v>290</v>
      </c>
      <c r="C280" s="108" t="s">
        <v>277</v>
      </c>
      <c r="D280" s="26" t="s">
        <v>545</v>
      </c>
      <c r="E280" s="26" t="s">
        <v>291</v>
      </c>
      <c r="F280" s="109">
        <v>528492</v>
      </c>
      <c r="G280" s="109">
        <v>528492</v>
      </c>
      <c r="H280" s="109">
        <v>0</v>
      </c>
    </row>
    <row r="281" spans="1:8" ht="14.25" customHeight="1">
      <c r="A281" s="108"/>
      <c r="B281" s="108"/>
      <c r="C281" s="108"/>
      <c r="D281" s="26" t="s">
        <v>546</v>
      </c>
      <c r="E281" s="26" t="s">
        <v>547</v>
      </c>
      <c r="F281" s="109">
        <f>SUM(F282:F288)</f>
        <v>7926782</v>
      </c>
      <c r="G281" s="109">
        <f>SUM(G282:G288)</f>
        <v>7926782</v>
      </c>
      <c r="H281" s="109">
        <f>SUM(H282:H288)</f>
        <v>0</v>
      </c>
    </row>
    <row r="282" spans="1:8" ht="14.25" customHeight="1">
      <c r="A282" s="108" t="s">
        <v>435</v>
      </c>
      <c r="B282" s="108" t="s">
        <v>290</v>
      </c>
      <c r="C282" s="108" t="s">
        <v>276</v>
      </c>
      <c r="D282" s="26" t="s">
        <v>548</v>
      </c>
      <c r="E282" s="26" t="s">
        <v>465</v>
      </c>
      <c r="F282" s="109">
        <v>5223756</v>
      </c>
      <c r="G282" s="109">
        <v>5223756</v>
      </c>
      <c r="H282" s="109">
        <v>0</v>
      </c>
    </row>
    <row r="283" spans="1:8" ht="14.25" customHeight="1">
      <c r="A283" s="108" t="s">
        <v>282</v>
      </c>
      <c r="B283" s="108" t="s">
        <v>279</v>
      </c>
      <c r="C283" s="108" t="s">
        <v>279</v>
      </c>
      <c r="D283" s="26" t="s">
        <v>548</v>
      </c>
      <c r="E283" s="26" t="s">
        <v>283</v>
      </c>
      <c r="F283" s="109">
        <v>893273.12</v>
      </c>
      <c r="G283" s="109">
        <v>893273.12</v>
      </c>
      <c r="H283" s="109">
        <v>0</v>
      </c>
    </row>
    <row r="284" spans="1:8" ht="14.25" customHeight="1">
      <c r="A284" s="108" t="s">
        <v>282</v>
      </c>
      <c r="B284" s="108" t="s">
        <v>279</v>
      </c>
      <c r="C284" s="108" t="s">
        <v>278</v>
      </c>
      <c r="D284" s="26" t="s">
        <v>548</v>
      </c>
      <c r="E284" s="26" t="s">
        <v>284</v>
      </c>
      <c r="F284" s="109">
        <v>446636.56</v>
      </c>
      <c r="G284" s="109">
        <v>446636.56</v>
      </c>
      <c r="H284" s="109">
        <v>0</v>
      </c>
    </row>
    <row r="285" spans="1:8" ht="14.25" customHeight="1">
      <c r="A285" s="108" t="s">
        <v>282</v>
      </c>
      <c r="B285" s="108" t="s">
        <v>452</v>
      </c>
      <c r="C285" s="108" t="s">
        <v>281</v>
      </c>
      <c r="D285" s="26" t="s">
        <v>548</v>
      </c>
      <c r="E285" s="26" t="s">
        <v>455</v>
      </c>
      <c r="F285" s="109">
        <v>9870</v>
      </c>
      <c r="G285" s="109">
        <v>9870</v>
      </c>
      <c r="H285" s="109">
        <v>0</v>
      </c>
    </row>
    <row r="286" spans="1:8" ht="14.25" customHeight="1">
      <c r="A286" s="108" t="s">
        <v>282</v>
      </c>
      <c r="B286" s="108" t="s">
        <v>281</v>
      </c>
      <c r="C286" s="108" t="s">
        <v>277</v>
      </c>
      <c r="D286" s="26" t="s">
        <v>548</v>
      </c>
      <c r="E286" s="26" t="s">
        <v>285</v>
      </c>
      <c r="F286" s="109">
        <v>52086.66</v>
      </c>
      <c r="G286" s="109">
        <v>52086.66</v>
      </c>
      <c r="H286" s="109">
        <v>0</v>
      </c>
    </row>
    <row r="287" spans="1:8" ht="14.25" customHeight="1">
      <c r="A287" s="108" t="s">
        <v>286</v>
      </c>
      <c r="B287" s="108" t="s">
        <v>287</v>
      </c>
      <c r="C287" s="108" t="s">
        <v>290</v>
      </c>
      <c r="D287" s="26" t="s">
        <v>548</v>
      </c>
      <c r="E287" s="26" t="s">
        <v>448</v>
      </c>
      <c r="F287" s="109">
        <v>353027.66</v>
      </c>
      <c r="G287" s="109">
        <v>353027.66</v>
      </c>
      <c r="H287" s="109">
        <v>0</v>
      </c>
    </row>
    <row r="288" spans="1:8" ht="14.25" customHeight="1">
      <c r="A288" s="108" t="s">
        <v>289</v>
      </c>
      <c r="B288" s="108" t="s">
        <v>290</v>
      </c>
      <c r="C288" s="108" t="s">
        <v>277</v>
      </c>
      <c r="D288" s="26" t="s">
        <v>548</v>
      </c>
      <c r="E288" s="26" t="s">
        <v>291</v>
      </c>
      <c r="F288" s="109">
        <v>948132</v>
      </c>
      <c r="G288" s="109">
        <v>948132</v>
      </c>
      <c r="H288" s="109">
        <v>0</v>
      </c>
    </row>
    <row r="289" spans="1:8" ht="14.25" customHeight="1">
      <c r="A289" s="108"/>
      <c r="B289" s="108"/>
      <c r="C289" s="108"/>
      <c r="D289" s="26" t="s">
        <v>549</v>
      </c>
      <c r="E289" s="26" t="s">
        <v>550</v>
      </c>
      <c r="F289" s="109">
        <f>SUM(F290:F297)</f>
        <v>4525890.8100000005</v>
      </c>
      <c r="G289" s="109">
        <f>SUM(G290:G297)</f>
        <v>4525890.8100000005</v>
      </c>
      <c r="H289" s="109">
        <f>SUM(H290:H297)</f>
        <v>0</v>
      </c>
    </row>
    <row r="290" spans="1:8" ht="14.25" customHeight="1">
      <c r="A290" s="108" t="s">
        <v>435</v>
      </c>
      <c r="B290" s="108" t="s">
        <v>290</v>
      </c>
      <c r="C290" s="108" t="s">
        <v>277</v>
      </c>
      <c r="D290" s="26" t="s">
        <v>551</v>
      </c>
      <c r="E290" s="26" t="s">
        <v>439</v>
      </c>
      <c r="F290" s="109">
        <v>161000</v>
      </c>
      <c r="G290" s="109">
        <v>161000</v>
      </c>
      <c r="H290" s="109">
        <v>0</v>
      </c>
    </row>
    <row r="291" spans="1:8" ht="14.25" customHeight="1">
      <c r="A291" s="108" t="s">
        <v>435</v>
      </c>
      <c r="B291" s="108" t="s">
        <v>290</v>
      </c>
      <c r="C291" s="108" t="s">
        <v>290</v>
      </c>
      <c r="D291" s="26" t="s">
        <v>551</v>
      </c>
      <c r="E291" s="26" t="s">
        <v>440</v>
      </c>
      <c r="F291" s="109">
        <v>2875284</v>
      </c>
      <c r="G291" s="109">
        <v>2875284</v>
      </c>
      <c r="H291" s="109">
        <v>0</v>
      </c>
    </row>
    <row r="292" spans="1:8" ht="14.25" customHeight="1">
      <c r="A292" s="108" t="s">
        <v>282</v>
      </c>
      <c r="B292" s="108" t="s">
        <v>279</v>
      </c>
      <c r="C292" s="108" t="s">
        <v>279</v>
      </c>
      <c r="D292" s="26" t="s">
        <v>551</v>
      </c>
      <c r="E292" s="26" t="s">
        <v>283</v>
      </c>
      <c r="F292" s="109">
        <v>487320.16</v>
      </c>
      <c r="G292" s="109">
        <v>487320.16</v>
      </c>
      <c r="H292" s="109">
        <v>0</v>
      </c>
    </row>
    <row r="293" spans="1:8" ht="14.25" customHeight="1">
      <c r="A293" s="108" t="s">
        <v>282</v>
      </c>
      <c r="B293" s="108" t="s">
        <v>279</v>
      </c>
      <c r="C293" s="108" t="s">
        <v>278</v>
      </c>
      <c r="D293" s="26" t="s">
        <v>551</v>
      </c>
      <c r="E293" s="26" t="s">
        <v>284</v>
      </c>
      <c r="F293" s="109">
        <v>243660.08</v>
      </c>
      <c r="G293" s="109">
        <v>243660.08</v>
      </c>
      <c r="H293" s="109">
        <v>0</v>
      </c>
    </row>
    <row r="294" spans="1:8" ht="14.25" customHeight="1">
      <c r="A294" s="108" t="s">
        <v>282</v>
      </c>
      <c r="B294" s="108" t="s">
        <v>452</v>
      </c>
      <c r="C294" s="108" t="s">
        <v>281</v>
      </c>
      <c r="D294" s="26" t="s">
        <v>551</v>
      </c>
      <c r="E294" s="26" t="s">
        <v>455</v>
      </c>
      <c r="F294" s="109">
        <v>18588</v>
      </c>
      <c r="G294" s="109">
        <v>18588</v>
      </c>
      <c r="H294" s="109">
        <v>0</v>
      </c>
    </row>
    <row r="295" spans="1:8" ht="14.25" customHeight="1">
      <c r="A295" s="108" t="s">
        <v>282</v>
      </c>
      <c r="B295" s="108" t="s">
        <v>281</v>
      </c>
      <c r="C295" s="108" t="s">
        <v>277</v>
      </c>
      <c r="D295" s="26" t="s">
        <v>551</v>
      </c>
      <c r="E295" s="26" t="s">
        <v>285</v>
      </c>
      <c r="F295" s="109">
        <v>28588.959999999999</v>
      </c>
      <c r="G295" s="109">
        <v>28588.959999999999</v>
      </c>
      <c r="H295" s="109">
        <v>0</v>
      </c>
    </row>
    <row r="296" spans="1:8" ht="14.25" customHeight="1">
      <c r="A296" s="108" t="s">
        <v>286</v>
      </c>
      <c r="B296" s="108" t="s">
        <v>287</v>
      </c>
      <c r="C296" s="108" t="s">
        <v>290</v>
      </c>
      <c r="D296" s="26" t="s">
        <v>551</v>
      </c>
      <c r="E296" s="26" t="s">
        <v>448</v>
      </c>
      <c r="F296" s="109">
        <v>193769.61</v>
      </c>
      <c r="G296" s="109">
        <v>193769.61</v>
      </c>
      <c r="H296" s="109">
        <v>0</v>
      </c>
    </row>
    <row r="297" spans="1:8" ht="14.25" customHeight="1">
      <c r="A297" s="108" t="s">
        <v>289</v>
      </c>
      <c r="B297" s="108" t="s">
        <v>290</v>
      </c>
      <c r="C297" s="108" t="s">
        <v>277</v>
      </c>
      <c r="D297" s="26" t="s">
        <v>551</v>
      </c>
      <c r="E297" s="26" t="s">
        <v>291</v>
      </c>
      <c r="F297" s="109">
        <v>517680</v>
      </c>
      <c r="G297" s="109">
        <v>517680</v>
      </c>
      <c r="H297" s="109">
        <v>0</v>
      </c>
    </row>
    <row r="298" spans="1:8" ht="14.25" customHeight="1">
      <c r="A298" s="108"/>
      <c r="B298" s="108"/>
      <c r="C298" s="108"/>
      <c r="D298" s="26" t="s">
        <v>552</v>
      </c>
      <c r="E298" s="26" t="s">
        <v>553</v>
      </c>
      <c r="F298" s="109">
        <f>SUM(F299:F305)</f>
        <v>3365206.57</v>
      </c>
      <c r="G298" s="109">
        <f>SUM(G299:G305)</f>
        <v>3365206.57</v>
      </c>
      <c r="H298" s="109">
        <f>SUM(H299:H305)</f>
        <v>0</v>
      </c>
    </row>
    <row r="299" spans="1:8" ht="14.25" customHeight="1">
      <c r="A299" s="108" t="s">
        <v>435</v>
      </c>
      <c r="B299" s="108" t="s">
        <v>290</v>
      </c>
      <c r="C299" s="108" t="s">
        <v>290</v>
      </c>
      <c r="D299" s="26" t="s">
        <v>554</v>
      </c>
      <c r="E299" s="26" t="s">
        <v>440</v>
      </c>
      <c r="F299" s="109">
        <v>2221815.6</v>
      </c>
      <c r="G299" s="109">
        <v>2221815.6</v>
      </c>
      <c r="H299" s="109">
        <v>0</v>
      </c>
    </row>
    <row r="300" spans="1:8" ht="14.25" customHeight="1">
      <c r="A300" s="108" t="s">
        <v>282</v>
      </c>
      <c r="B300" s="108" t="s">
        <v>279</v>
      </c>
      <c r="C300" s="108" t="s">
        <v>279</v>
      </c>
      <c r="D300" s="26" t="s">
        <v>554</v>
      </c>
      <c r="E300" s="26" t="s">
        <v>283</v>
      </c>
      <c r="F300" s="109">
        <v>376537.28</v>
      </c>
      <c r="G300" s="109">
        <v>376537.28</v>
      </c>
      <c r="H300" s="109">
        <v>0</v>
      </c>
    </row>
    <row r="301" spans="1:8" ht="14.25" customHeight="1">
      <c r="A301" s="108" t="s">
        <v>282</v>
      </c>
      <c r="B301" s="108" t="s">
        <v>279</v>
      </c>
      <c r="C301" s="108" t="s">
        <v>278</v>
      </c>
      <c r="D301" s="26" t="s">
        <v>554</v>
      </c>
      <c r="E301" s="26" t="s">
        <v>284</v>
      </c>
      <c r="F301" s="109">
        <v>188268.64</v>
      </c>
      <c r="G301" s="109">
        <v>188268.64</v>
      </c>
      <c r="H301" s="109">
        <v>0</v>
      </c>
    </row>
    <row r="302" spans="1:8" ht="14.25" customHeight="1">
      <c r="A302" s="108" t="s">
        <v>282</v>
      </c>
      <c r="B302" s="108" t="s">
        <v>452</v>
      </c>
      <c r="C302" s="108" t="s">
        <v>281</v>
      </c>
      <c r="D302" s="26" t="s">
        <v>554</v>
      </c>
      <c r="E302" s="26" t="s">
        <v>455</v>
      </c>
      <c r="F302" s="109">
        <v>8112</v>
      </c>
      <c r="G302" s="109">
        <v>8112</v>
      </c>
      <c r="H302" s="109">
        <v>0</v>
      </c>
    </row>
    <row r="303" spans="1:8" ht="14.25" customHeight="1">
      <c r="A303" s="108" t="s">
        <v>282</v>
      </c>
      <c r="B303" s="108" t="s">
        <v>281</v>
      </c>
      <c r="C303" s="108" t="s">
        <v>277</v>
      </c>
      <c r="D303" s="26" t="s">
        <v>554</v>
      </c>
      <c r="E303" s="26" t="s">
        <v>285</v>
      </c>
      <c r="F303" s="109">
        <v>22049.61</v>
      </c>
      <c r="G303" s="109">
        <v>22049.61</v>
      </c>
      <c r="H303" s="109">
        <v>0</v>
      </c>
    </row>
    <row r="304" spans="1:8" ht="14.25" customHeight="1">
      <c r="A304" s="108" t="s">
        <v>286</v>
      </c>
      <c r="B304" s="108" t="s">
        <v>287</v>
      </c>
      <c r="C304" s="108" t="s">
        <v>290</v>
      </c>
      <c r="D304" s="26" t="s">
        <v>554</v>
      </c>
      <c r="E304" s="26" t="s">
        <v>448</v>
      </c>
      <c r="F304" s="109">
        <v>149447.44</v>
      </c>
      <c r="G304" s="109">
        <v>149447.44</v>
      </c>
      <c r="H304" s="109">
        <v>0</v>
      </c>
    </row>
    <row r="305" spans="1:8" ht="14.25" customHeight="1">
      <c r="A305" s="108" t="s">
        <v>289</v>
      </c>
      <c r="B305" s="108" t="s">
        <v>290</v>
      </c>
      <c r="C305" s="108" t="s">
        <v>277</v>
      </c>
      <c r="D305" s="26" t="s">
        <v>554</v>
      </c>
      <c r="E305" s="26" t="s">
        <v>291</v>
      </c>
      <c r="F305" s="109">
        <v>398976</v>
      </c>
      <c r="G305" s="109">
        <v>398976</v>
      </c>
      <c r="H305" s="109">
        <v>0</v>
      </c>
    </row>
    <row r="306" spans="1:8" ht="14.25" customHeight="1">
      <c r="A306" s="108"/>
      <c r="B306" s="108"/>
      <c r="C306" s="108"/>
      <c r="D306" s="26" t="s">
        <v>555</v>
      </c>
      <c r="E306" s="26" t="s">
        <v>556</v>
      </c>
      <c r="F306" s="109">
        <f>SUM(F307:F313)</f>
        <v>653414.08000000007</v>
      </c>
      <c r="G306" s="109">
        <f>SUM(G307:G313)</f>
        <v>653414.08000000007</v>
      </c>
      <c r="H306" s="109">
        <f>SUM(H307:H313)</f>
        <v>0</v>
      </c>
    </row>
    <row r="307" spans="1:8" ht="14.25" customHeight="1">
      <c r="A307" s="108" t="s">
        <v>435</v>
      </c>
      <c r="B307" s="108" t="s">
        <v>290</v>
      </c>
      <c r="C307" s="108" t="s">
        <v>290</v>
      </c>
      <c r="D307" s="26" t="s">
        <v>557</v>
      </c>
      <c r="E307" s="26" t="s">
        <v>440</v>
      </c>
      <c r="F307" s="109">
        <v>433692</v>
      </c>
      <c r="G307" s="109">
        <v>433692</v>
      </c>
      <c r="H307" s="109">
        <v>0</v>
      </c>
    </row>
    <row r="308" spans="1:8" ht="14.25" customHeight="1">
      <c r="A308" s="108" t="s">
        <v>282</v>
      </c>
      <c r="B308" s="108" t="s">
        <v>279</v>
      </c>
      <c r="C308" s="108" t="s">
        <v>279</v>
      </c>
      <c r="D308" s="26" t="s">
        <v>557</v>
      </c>
      <c r="E308" s="26" t="s">
        <v>283</v>
      </c>
      <c r="F308" s="109">
        <v>67079.679999999993</v>
      </c>
      <c r="G308" s="109">
        <v>67079.679999999993</v>
      </c>
      <c r="H308" s="109">
        <v>0</v>
      </c>
    </row>
    <row r="309" spans="1:8" ht="14.25" customHeight="1">
      <c r="A309" s="108" t="s">
        <v>282</v>
      </c>
      <c r="B309" s="108" t="s">
        <v>279</v>
      </c>
      <c r="C309" s="108" t="s">
        <v>278</v>
      </c>
      <c r="D309" s="26" t="s">
        <v>557</v>
      </c>
      <c r="E309" s="26" t="s">
        <v>284</v>
      </c>
      <c r="F309" s="109">
        <v>33539.839999999997</v>
      </c>
      <c r="G309" s="109">
        <v>33539.839999999997</v>
      </c>
      <c r="H309" s="109">
        <v>0</v>
      </c>
    </row>
    <row r="310" spans="1:8" ht="14.25" customHeight="1">
      <c r="A310" s="108" t="s">
        <v>282</v>
      </c>
      <c r="B310" s="108" t="s">
        <v>452</v>
      </c>
      <c r="C310" s="108" t="s">
        <v>281</v>
      </c>
      <c r="D310" s="26" t="s">
        <v>557</v>
      </c>
      <c r="E310" s="26" t="s">
        <v>455</v>
      </c>
      <c r="F310" s="109">
        <v>6588</v>
      </c>
      <c r="G310" s="109">
        <v>6588</v>
      </c>
      <c r="H310" s="109">
        <v>0</v>
      </c>
    </row>
    <row r="311" spans="1:8" ht="14.25" customHeight="1">
      <c r="A311" s="108" t="s">
        <v>282</v>
      </c>
      <c r="B311" s="108" t="s">
        <v>281</v>
      </c>
      <c r="C311" s="108" t="s">
        <v>277</v>
      </c>
      <c r="D311" s="26" t="s">
        <v>557</v>
      </c>
      <c r="E311" s="26" t="s">
        <v>285</v>
      </c>
      <c r="F311" s="109">
        <v>4278.67</v>
      </c>
      <c r="G311" s="109">
        <v>4278.67</v>
      </c>
      <c r="H311" s="109">
        <v>0</v>
      </c>
    </row>
    <row r="312" spans="1:8" ht="14.25" customHeight="1">
      <c r="A312" s="108" t="s">
        <v>286</v>
      </c>
      <c r="B312" s="108" t="s">
        <v>287</v>
      </c>
      <c r="C312" s="108" t="s">
        <v>290</v>
      </c>
      <c r="D312" s="26" t="s">
        <v>557</v>
      </c>
      <c r="E312" s="26" t="s">
        <v>448</v>
      </c>
      <c r="F312" s="109">
        <v>28999.89</v>
      </c>
      <c r="G312" s="109">
        <v>28999.89</v>
      </c>
      <c r="H312" s="109">
        <v>0</v>
      </c>
    </row>
    <row r="313" spans="1:8" ht="14.25" customHeight="1">
      <c r="A313" s="108" t="s">
        <v>289</v>
      </c>
      <c r="B313" s="108" t="s">
        <v>290</v>
      </c>
      <c r="C313" s="108" t="s">
        <v>277</v>
      </c>
      <c r="D313" s="26" t="s">
        <v>557</v>
      </c>
      <c r="E313" s="26" t="s">
        <v>291</v>
      </c>
      <c r="F313" s="109">
        <v>79236</v>
      </c>
      <c r="G313" s="109">
        <v>79236</v>
      </c>
      <c r="H313" s="109">
        <v>0</v>
      </c>
    </row>
    <row r="314" spans="1:8" ht="14.25" customHeight="1">
      <c r="A314" s="108"/>
      <c r="B314" s="108"/>
      <c r="C314" s="108"/>
      <c r="D314" s="26" t="s">
        <v>558</v>
      </c>
      <c r="E314" s="26" t="s">
        <v>559</v>
      </c>
      <c r="F314" s="109">
        <f>SUM(F315:F322)</f>
        <v>8520369.0700000003</v>
      </c>
      <c r="G314" s="109">
        <f>SUM(G315:G322)</f>
        <v>8520369.0700000003</v>
      </c>
      <c r="H314" s="109">
        <f>SUM(H315:H322)</f>
        <v>0</v>
      </c>
    </row>
    <row r="315" spans="1:8" ht="14.25" customHeight="1">
      <c r="A315" s="108" t="s">
        <v>435</v>
      </c>
      <c r="B315" s="108" t="s">
        <v>290</v>
      </c>
      <c r="C315" s="108" t="s">
        <v>277</v>
      </c>
      <c r="D315" s="26" t="s">
        <v>560</v>
      </c>
      <c r="E315" s="26" t="s">
        <v>439</v>
      </c>
      <c r="F315" s="109">
        <v>1500000</v>
      </c>
      <c r="G315" s="109">
        <v>1500000</v>
      </c>
      <c r="H315" s="109">
        <v>0</v>
      </c>
    </row>
    <row r="316" spans="1:8" ht="14.25" customHeight="1">
      <c r="A316" s="108" t="s">
        <v>435</v>
      </c>
      <c r="B316" s="108" t="s">
        <v>290</v>
      </c>
      <c r="C316" s="108" t="s">
        <v>290</v>
      </c>
      <c r="D316" s="26" t="s">
        <v>560</v>
      </c>
      <c r="E316" s="26" t="s">
        <v>440</v>
      </c>
      <c r="F316" s="109">
        <v>4627284</v>
      </c>
      <c r="G316" s="109">
        <v>4627284</v>
      </c>
      <c r="H316" s="109">
        <v>0</v>
      </c>
    </row>
    <row r="317" spans="1:8" ht="14.25" customHeight="1">
      <c r="A317" s="108" t="s">
        <v>282</v>
      </c>
      <c r="B317" s="108" t="s">
        <v>279</v>
      </c>
      <c r="C317" s="108" t="s">
        <v>279</v>
      </c>
      <c r="D317" s="26" t="s">
        <v>560</v>
      </c>
      <c r="E317" s="26" t="s">
        <v>283</v>
      </c>
      <c r="F317" s="109">
        <v>781436.64</v>
      </c>
      <c r="G317" s="109">
        <v>781436.64</v>
      </c>
      <c r="H317" s="109">
        <v>0</v>
      </c>
    </row>
    <row r="318" spans="1:8" ht="14.25" customHeight="1">
      <c r="A318" s="108" t="s">
        <v>282</v>
      </c>
      <c r="B318" s="108" t="s">
        <v>279</v>
      </c>
      <c r="C318" s="108" t="s">
        <v>278</v>
      </c>
      <c r="D318" s="26" t="s">
        <v>560</v>
      </c>
      <c r="E318" s="26" t="s">
        <v>284</v>
      </c>
      <c r="F318" s="109">
        <v>390718.32</v>
      </c>
      <c r="G318" s="109">
        <v>390718.32</v>
      </c>
      <c r="H318" s="109">
        <v>0</v>
      </c>
    </row>
    <row r="319" spans="1:8" ht="14.25" customHeight="1">
      <c r="A319" s="108" t="s">
        <v>282</v>
      </c>
      <c r="B319" s="108" t="s">
        <v>452</v>
      </c>
      <c r="C319" s="108" t="s">
        <v>281</v>
      </c>
      <c r="D319" s="26" t="s">
        <v>560</v>
      </c>
      <c r="E319" s="26" t="s">
        <v>455</v>
      </c>
      <c r="F319" s="109">
        <v>19032</v>
      </c>
      <c r="G319" s="109">
        <v>19032</v>
      </c>
      <c r="H319" s="109">
        <v>0</v>
      </c>
    </row>
    <row r="320" spans="1:8" ht="14.25" customHeight="1">
      <c r="A320" s="108" t="s">
        <v>282</v>
      </c>
      <c r="B320" s="108" t="s">
        <v>281</v>
      </c>
      <c r="C320" s="108" t="s">
        <v>277</v>
      </c>
      <c r="D320" s="26" t="s">
        <v>560</v>
      </c>
      <c r="E320" s="26" t="s">
        <v>285</v>
      </c>
      <c r="F320" s="109">
        <v>45952.71</v>
      </c>
      <c r="G320" s="109">
        <v>45952.71</v>
      </c>
      <c r="H320" s="109">
        <v>0</v>
      </c>
    </row>
    <row r="321" spans="1:8" ht="14.25" customHeight="1">
      <c r="A321" s="108" t="s">
        <v>286</v>
      </c>
      <c r="B321" s="108" t="s">
        <v>287</v>
      </c>
      <c r="C321" s="108" t="s">
        <v>290</v>
      </c>
      <c r="D321" s="26" t="s">
        <v>560</v>
      </c>
      <c r="E321" s="26" t="s">
        <v>448</v>
      </c>
      <c r="F321" s="109">
        <v>311457.40000000002</v>
      </c>
      <c r="G321" s="109">
        <v>311457.40000000002</v>
      </c>
      <c r="H321" s="109">
        <v>0</v>
      </c>
    </row>
    <row r="322" spans="1:8" ht="14.25" customHeight="1">
      <c r="A322" s="108" t="s">
        <v>289</v>
      </c>
      <c r="B322" s="108" t="s">
        <v>290</v>
      </c>
      <c r="C322" s="108" t="s">
        <v>277</v>
      </c>
      <c r="D322" s="26" t="s">
        <v>560</v>
      </c>
      <c r="E322" s="26" t="s">
        <v>291</v>
      </c>
      <c r="F322" s="109">
        <v>844488</v>
      </c>
      <c r="G322" s="109">
        <v>844488</v>
      </c>
      <c r="H322" s="109">
        <v>0</v>
      </c>
    </row>
    <row r="323" spans="1:8" ht="14.25" customHeight="1">
      <c r="A323" s="108"/>
      <c r="B323" s="108"/>
      <c r="C323" s="108"/>
      <c r="D323" s="26" t="s">
        <v>561</v>
      </c>
      <c r="E323" s="26" t="s">
        <v>562</v>
      </c>
      <c r="F323" s="109">
        <f>SUM(F324:F330)</f>
        <v>2632994.02</v>
      </c>
      <c r="G323" s="109">
        <f>SUM(G324:G330)</f>
        <v>2632994.02</v>
      </c>
      <c r="H323" s="109">
        <f>SUM(H324:H330)</f>
        <v>0</v>
      </c>
    </row>
    <row r="324" spans="1:8" ht="14.25" customHeight="1">
      <c r="A324" s="108" t="s">
        <v>435</v>
      </c>
      <c r="B324" s="108" t="s">
        <v>290</v>
      </c>
      <c r="C324" s="108" t="s">
        <v>290</v>
      </c>
      <c r="D324" s="26" t="s">
        <v>563</v>
      </c>
      <c r="E324" s="26" t="s">
        <v>440</v>
      </c>
      <c r="F324" s="109">
        <v>1722372</v>
      </c>
      <c r="G324" s="109">
        <v>1722372</v>
      </c>
      <c r="H324" s="109">
        <v>0</v>
      </c>
    </row>
    <row r="325" spans="1:8" ht="14.25" customHeight="1">
      <c r="A325" s="108" t="s">
        <v>282</v>
      </c>
      <c r="B325" s="108" t="s">
        <v>279</v>
      </c>
      <c r="C325" s="108" t="s">
        <v>279</v>
      </c>
      <c r="D325" s="26" t="s">
        <v>563</v>
      </c>
      <c r="E325" s="26" t="s">
        <v>283</v>
      </c>
      <c r="F325" s="109">
        <v>294124</v>
      </c>
      <c r="G325" s="109">
        <v>294124</v>
      </c>
      <c r="H325" s="109">
        <v>0</v>
      </c>
    </row>
    <row r="326" spans="1:8" ht="14.25" customHeight="1">
      <c r="A326" s="108" t="s">
        <v>282</v>
      </c>
      <c r="B326" s="108" t="s">
        <v>279</v>
      </c>
      <c r="C326" s="108" t="s">
        <v>278</v>
      </c>
      <c r="D326" s="26" t="s">
        <v>563</v>
      </c>
      <c r="E326" s="26" t="s">
        <v>284</v>
      </c>
      <c r="F326" s="109">
        <v>147062</v>
      </c>
      <c r="G326" s="109">
        <v>147062</v>
      </c>
      <c r="H326" s="109">
        <v>0</v>
      </c>
    </row>
    <row r="327" spans="1:8" ht="14.25" customHeight="1">
      <c r="A327" s="108" t="s">
        <v>282</v>
      </c>
      <c r="B327" s="108" t="s">
        <v>452</v>
      </c>
      <c r="C327" s="108" t="s">
        <v>281</v>
      </c>
      <c r="D327" s="26" t="s">
        <v>563</v>
      </c>
      <c r="E327" s="26" t="s">
        <v>455</v>
      </c>
      <c r="F327" s="109">
        <v>20388</v>
      </c>
      <c r="G327" s="109">
        <v>20388</v>
      </c>
      <c r="H327" s="109">
        <v>0</v>
      </c>
    </row>
    <row r="328" spans="1:8" ht="14.25" customHeight="1">
      <c r="A328" s="108" t="s">
        <v>282</v>
      </c>
      <c r="B328" s="108" t="s">
        <v>281</v>
      </c>
      <c r="C328" s="108" t="s">
        <v>277</v>
      </c>
      <c r="D328" s="26" t="s">
        <v>563</v>
      </c>
      <c r="E328" s="26" t="s">
        <v>285</v>
      </c>
      <c r="F328" s="109">
        <v>17194.599999999999</v>
      </c>
      <c r="G328" s="109">
        <v>17194.599999999999</v>
      </c>
      <c r="H328" s="109">
        <v>0</v>
      </c>
    </row>
    <row r="329" spans="1:8" ht="14.25" customHeight="1">
      <c r="A329" s="108" t="s">
        <v>286</v>
      </c>
      <c r="B329" s="108" t="s">
        <v>287</v>
      </c>
      <c r="C329" s="108" t="s">
        <v>290</v>
      </c>
      <c r="D329" s="26" t="s">
        <v>563</v>
      </c>
      <c r="E329" s="26" t="s">
        <v>448</v>
      </c>
      <c r="F329" s="109">
        <v>116541.42</v>
      </c>
      <c r="G329" s="109">
        <v>116541.42</v>
      </c>
      <c r="H329" s="109">
        <v>0</v>
      </c>
    </row>
    <row r="330" spans="1:8" ht="14.25" customHeight="1">
      <c r="A330" s="108" t="s">
        <v>289</v>
      </c>
      <c r="B330" s="108" t="s">
        <v>290</v>
      </c>
      <c r="C330" s="108" t="s">
        <v>277</v>
      </c>
      <c r="D330" s="26" t="s">
        <v>563</v>
      </c>
      <c r="E330" s="26" t="s">
        <v>291</v>
      </c>
      <c r="F330" s="109">
        <v>315312</v>
      </c>
      <c r="G330" s="109">
        <v>315312</v>
      </c>
      <c r="H330" s="109">
        <v>0</v>
      </c>
    </row>
    <row r="331" spans="1:8" ht="14.25" customHeight="1">
      <c r="A331" s="108"/>
      <c r="B331" s="108"/>
      <c r="C331" s="108"/>
      <c r="D331" s="26" t="s">
        <v>564</v>
      </c>
      <c r="E331" s="26" t="s">
        <v>565</v>
      </c>
      <c r="F331" s="109">
        <f>F332</f>
        <v>300000</v>
      </c>
      <c r="G331" s="109">
        <f>G332</f>
        <v>0</v>
      </c>
      <c r="H331" s="109">
        <f>H332</f>
        <v>300000</v>
      </c>
    </row>
    <row r="332" spans="1:8" ht="14.25" customHeight="1">
      <c r="A332" s="108" t="s">
        <v>435</v>
      </c>
      <c r="B332" s="108" t="s">
        <v>290</v>
      </c>
      <c r="C332" s="108" t="s">
        <v>281</v>
      </c>
      <c r="D332" s="26" t="s">
        <v>566</v>
      </c>
      <c r="E332" s="26" t="s">
        <v>443</v>
      </c>
      <c r="F332" s="109">
        <v>300000</v>
      </c>
      <c r="G332" s="109">
        <v>0</v>
      </c>
      <c r="H332" s="109">
        <v>300000</v>
      </c>
    </row>
  </sheetData>
  <sheetProtection formatCells="0" formatColumns="0" formatRows="0"/>
  <mergeCells count="7">
    <mergeCell ref="H4:H6"/>
    <mergeCell ref="A4:E4"/>
    <mergeCell ref="A5:C5"/>
    <mergeCell ref="D5:D6"/>
    <mergeCell ref="E5:E6"/>
    <mergeCell ref="F4:F6"/>
    <mergeCell ref="G4:G6"/>
  </mergeCells>
  <phoneticPr fontId="0" type="noConversion"/>
  <printOptions horizontalCentered="1"/>
  <pageMargins left="0.39370078740157483" right="0.39370078740157483" top="0.6692913385826772" bottom="0.6692913385826772" header="0.39370078740157483" footer="0.31496062992125984"/>
  <pageSetup paperSize="9" scale="86" fitToHeight="10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3"/>
  <sheetViews>
    <sheetView showGridLines="0" showZeros="0" workbookViewId="0">
      <selection activeCell="E22" sqref="E22"/>
    </sheetView>
  </sheetViews>
  <sheetFormatPr defaultColWidth="9.1640625" defaultRowHeight="14.25" customHeight="1"/>
  <cols>
    <col min="1" max="1" width="34.83203125" style="1" customWidth="1"/>
    <col min="2" max="2" width="20.83203125" style="1" customWidth="1"/>
    <col min="3" max="3" width="34.83203125" style="1" customWidth="1"/>
    <col min="4" max="8" width="20.83203125" style="1" customWidth="1"/>
    <col min="9" max="32" width="12" style="1" customWidth="1"/>
    <col min="33" max="16384" width="9.1640625" style="1"/>
  </cols>
  <sheetData>
    <row r="1" spans="1:256" s="101" customFormat="1" ht="14.25" customHeight="1">
      <c r="A1" s="117"/>
      <c r="B1" s="117"/>
      <c r="C1" s="117"/>
      <c r="D1" s="114"/>
      <c r="E1" s="118"/>
      <c r="F1" s="118"/>
      <c r="G1" s="118"/>
      <c r="H1" s="119" t="s">
        <v>61</v>
      </c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E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R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E1" s="118"/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/>
      <c r="DX1" s="118"/>
      <c r="DY1" s="118"/>
      <c r="DZ1" s="118"/>
      <c r="EA1" s="118"/>
      <c r="EB1" s="118"/>
      <c r="EC1" s="118"/>
      <c r="ED1" s="118"/>
      <c r="EE1" s="118"/>
      <c r="EF1" s="118"/>
      <c r="EG1" s="118"/>
      <c r="EH1" s="118"/>
      <c r="EI1" s="118"/>
      <c r="EJ1" s="118"/>
      <c r="EK1" s="118"/>
      <c r="EL1" s="118"/>
      <c r="EM1" s="118"/>
      <c r="EN1" s="118"/>
      <c r="EO1" s="118"/>
      <c r="EP1" s="118"/>
      <c r="EQ1" s="118"/>
      <c r="ER1" s="118"/>
      <c r="ES1" s="118"/>
      <c r="ET1" s="118"/>
      <c r="EU1" s="118"/>
      <c r="EV1" s="118"/>
      <c r="EW1" s="118"/>
      <c r="EX1" s="118"/>
      <c r="EY1" s="118"/>
      <c r="EZ1" s="118"/>
      <c r="FA1" s="118"/>
      <c r="FB1" s="118"/>
      <c r="FC1" s="118"/>
      <c r="FD1" s="118"/>
      <c r="FE1" s="118"/>
      <c r="FF1" s="118"/>
      <c r="FG1" s="118"/>
      <c r="FH1" s="118"/>
      <c r="FI1" s="118"/>
      <c r="FJ1" s="118"/>
      <c r="FK1" s="118"/>
      <c r="FL1" s="118"/>
      <c r="FM1" s="118"/>
      <c r="FN1" s="118"/>
      <c r="FO1" s="118"/>
      <c r="FP1" s="118"/>
      <c r="FQ1" s="118"/>
      <c r="FR1" s="118"/>
      <c r="FS1" s="118"/>
      <c r="FT1" s="118"/>
      <c r="FU1" s="118"/>
      <c r="FV1" s="118"/>
      <c r="FW1" s="118"/>
      <c r="FX1" s="118"/>
      <c r="FY1" s="118"/>
      <c r="FZ1" s="118"/>
      <c r="GA1" s="118"/>
      <c r="GB1" s="118"/>
      <c r="GC1" s="118"/>
      <c r="GD1" s="118"/>
      <c r="GE1" s="118"/>
      <c r="GF1" s="118"/>
      <c r="GG1" s="118"/>
      <c r="GH1" s="118"/>
      <c r="GI1" s="118"/>
      <c r="GJ1" s="118"/>
      <c r="GK1" s="118"/>
      <c r="GL1" s="118"/>
      <c r="GM1" s="118"/>
      <c r="GN1" s="118"/>
      <c r="GO1" s="118"/>
      <c r="GP1" s="118"/>
      <c r="GQ1" s="118"/>
      <c r="GR1" s="118"/>
      <c r="GS1" s="118"/>
      <c r="GT1" s="118"/>
      <c r="GU1" s="118"/>
      <c r="GV1" s="118"/>
      <c r="GW1" s="118"/>
      <c r="GX1" s="118"/>
      <c r="GY1" s="118"/>
      <c r="GZ1" s="118"/>
      <c r="HA1" s="118"/>
      <c r="HB1" s="118"/>
      <c r="HC1" s="118"/>
      <c r="HD1" s="118"/>
      <c r="HE1" s="118"/>
      <c r="HF1" s="118"/>
      <c r="HG1" s="118"/>
      <c r="HH1" s="118"/>
      <c r="HI1" s="118"/>
      <c r="HJ1" s="118"/>
      <c r="HK1" s="118"/>
      <c r="HL1" s="118"/>
      <c r="HM1" s="118"/>
      <c r="HN1" s="118"/>
      <c r="HO1" s="118"/>
      <c r="HP1" s="118"/>
      <c r="HQ1" s="118"/>
      <c r="HR1" s="118"/>
      <c r="HS1" s="118"/>
      <c r="HT1" s="118"/>
      <c r="HU1" s="118"/>
      <c r="HV1" s="118"/>
      <c r="HW1" s="118"/>
      <c r="HX1" s="118"/>
      <c r="HY1" s="118"/>
      <c r="HZ1" s="118"/>
      <c r="IA1" s="118"/>
      <c r="IB1" s="118"/>
      <c r="IC1" s="118"/>
      <c r="ID1" s="118"/>
      <c r="IE1" s="118"/>
      <c r="IF1" s="118"/>
      <c r="IG1" s="118"/>
      <c r="IH1" s="118"/>
      <c r="II1" s="118"/>
      <c r="IJ1" s="118"/>
      <c r="IK1" s="118"/>
      <c r="IL1" s="118"/>
      <c r="IM1" s="118"/>
      <c r="IN1" s="118"/>
      <c r="IO1" s="118"/>
      <c r="IP1" s="118"/>
      <c r="IQ1" s="118"/>
      <c r="IR1" s="118"/>
      <c r="IS1" s="118"/>
      <c r="IT1" s="118"/>
      <c r="IU1" s="118"/>
      <c r="IV1" s="118"/>
    </row>
    <row r="2" spans="1:256" s="101" customFormat="1" ht="20.100000000000001" customHeight="1">
      <c r="A2" s="120" t="s">
        <v>399</v>
      </c>
      <c r="B2" s="121"/>
      <c r="C2" s="121"/>
      <c r="D2" s="121"/>
      <c r="E2" s="121"/>
      <c r="F2" s="121"/>
      <c r="G2" s="121"/>
      <c r="H2" s="121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  <c r="AP2" s="148"/>
      <c r="AQ2" s="148"/>
      <c r="AR2" s="148"/>
      <c r="AS2" s="148"/>
      <c r="AT2" s="148"/>
      <c r="AU2" s="148"/>
      <c r="AV2" s="148"/>
      <c r="AW2" s="148"/>
      <c r="AX2" s="148"/>
      <c r="AY2" s="148"/>
      <c r="AZ2" s="148"/>
      <c r="BA2" s="148"/>
      <c r="BB2" s="148"/>
      <c r="BC2" s="148"/>
      <c r="BD2" s="148"/>
      <c r="BE2" s="148"/>
      <c r="BF2" s="148"/>
      <c r="BG2" s="148"/>
      <c r="BH2" s="148"/>
      <c r="BI2" s="148"/>
      <c r="BJ2" s="148"/>
      <c r="BK2" s="148"/>
      <c r="BL2" s="148"/>
      <c r="BM2" s="148"/>
      <c r="BN2" s="148"/>
      <c r="BO2" s="148"/>
      <c r="BP2" s="148"/>
      <c r="BQ2" s="148"/>
      <c r="BR2" s="148"/>
      <c r="BS2" s="148"/>
      <c r="BT2" s="148"/>
      <c r="BU2" s="148"/>
      <c r="BV2" s="148"/>
      <c r="BW2" s="148"/>
      <c r="BX2" s="148"/>
      <c r="BY2" s="148"/>
      <c r="BZ2" s="148"/>
      <c r="CA2" s="148"/>
      <c r="CB2" s="148"/>
      <c r="CC2" s="148"/>
      <c r="CD2" s="148"/>
      <c r="CE2" s="148"/>
      <c r="CF2" s="148"/>
      <c r="CG2" s="148"/>
      <c r="CH2" s="148"/>
      <c r="CI2" s="148"/>
      <c r="CJ2" s="148"/>
      <c r="CK2" s="148"/>
      <c r="CL2" s="148"/>
      <c r="CM2" s="148"/>
      <c r="CN2" s="148"/>
      <c r="CO2" s="148"/>
      <c r="CP2" s="148"/>
      <c r="CQ2" s="148"/>
      <c r="CR2" s="148"/>
      <c r="CS2" s="148"/>
      <c r="CT2" s="148"/>
      <c r="CU2" s="148"/>
      <c r="CV2" s="148"/>
      <c r="CW2" s="148"/>
      <c r="CX2" s="148"/>
      <c r="CY2" s="148"/>
      <c r="CZ2" s="148"/>
      <c r="DA2" s="148"/>
      <c r="DB2" s="148"/>
      <c r="DC2" s="148"/>
      <c r="DD2" s="148"/>
      <c r="DE2" s="148"/>
      <c r="DF2" s="148"/>
      <c r="DG2" s="148"/>
      <c r="DH2" s="148"/>
      <c r="DI2" s="148"/>
      <c r="DJ2" s="148"/>
      <c r="DK2" s="148"/>
      <c r="DL2" s="148"/>
      <c r="DM2" s="148"/>
      <c r="DN2" s="148"/>
      <c r="DO2" s="148"/>
      <c r="DP2" s="148"/>
      <c r="DQ2" s="148"/>
      <c r="DR2" s="148"/>
      <c r="DS2" s="148"/>
      <c r="DT2" s="148"/>
      <c r="DU2" s="148"/>
      <c r="DV2" s="148"/>
      <c r="DW2" s="148"/>
      <c r="DX2" s="148"/>
      <c r="DY2" s="148"/>
      <c r="DZ2" s="148"/>
      <c r="EA2" s="148"/>
      <c r="EB2" s="148"/>
      <c r="EC2" s="148"/>
      <c r="ED2" s="148"/>
      <c r="EE2" s="148"/>
      <c r="EF2" s="148"/>
      <c r="EG2" s="148"/>
      <c r="EH2" s="148"/>
      <c r="EI2" s="148"/>
      <c r="EJ2" s="148"/>
      <c r="EK2" s="148"/>
      <c r="EL2" s="148"/>
      <c r="EM2" s="148"/>
      <c r="EN2" s="148"/>
      <c r="EO2" s="148"/>
      <c r="EP2" s="148"/>
      <c r="EQ2" s="148"/>
      <c r="ER2" s="148"/>
      <c r="ES2" s="148"/>
      <c r="ET2" s="148"/>
      <c r="EU2" s="148"/>
      <c r="EV2" s="148"/>
      <c r="EW2" s="148"/>
      <c r="EX2" s="148"/>
      <c r="EY2" s="148"/>
      <c r="EZ2" s="148"/>
      <c r="FA2" s="148"/>
      <c r="FB2" s="148"/>
      <c r="FC2" s="148"/>
      <c r="FD2" s="148"/>
      <c r="FE2" s="148"/>
      <c r="FF2" s="148"/>
      <c r="FG2" s="148"/>
      <c r="FH2" s="148"/>
      <c r="FI2" s="148"/>
      <c r="FJ2" s="148"/>
      <c r="FK2" s="148"/>
      <c r="FL2" s="148"/>
      <c r="FM2" s="148"/>
      <c r="FN2" s="148"/>
      <c r="FO2" s="148"/>
      <c r="FP2" s="148"/>
      <c r="FQ2" s="148"/>
      <c r="FR2" s="148"/>
      <c r="FS2" s="148"/>
      <c r="FT2" s="148"/>
      <c r="FU2" s="148"/>
      <c r="FV2" s="148"/>
      <c r="FW2" s="148"/>
      <c r="FX2" s="148"/>
      <c r="FY2" s="148"/>
      <c r="FZ2" s="148"/>
      <c r="GA2" s="148"/>
      <c r="GB2" s="148"/>
      <c r="GC2" s="148"/>
      <c r="GD2" s="148"/>
      <c r="GE2" s="148"/>
      <c r="GF2" s="148"/>
      <c r="GG2" s="148"/>
      <c r="GH2" s="148"/>
      <c r="GI2" s="148"/>
      <c r="GJ2" s="148"/>
      <c r="GK2" s="148"/>
      <c r="GL2" s="148"/>
      <c r="GM2" s="148"/>
      <c r="GN2" s="148"/>
      <c r="GO2" s="148"/>
      <c r="GP2" s="148"/>
      <c r="GQ2" s="148"/>
      <c r="GR2" s="148"/>
      <c r="GS2" s="148"/>
      <c r="GT2" s="148"/>
      <c r="GU2" s="148"/>
      <c r="GV2" s="148"/>
      <c r="GW2" s="148"/>
      <c r="GX2" s="148"/>
      <c r="GY2" s="148"/>
      <c r="GZ2" s="148"/>
      <c r="HA2" s="148"/>
      <c r="HB2" s="148"/>
      <c r="HC2" s="148"/>
      <c r="HD2" s="148"/>
      <c r="HE2" s="148"/>
      <c r="HF2" s="148"/>
      <c r="HG2" s="148"/>
      <c r="HH2" s="148"/>
      <c r="HI2" s="148"/>
      <c r="HJ2" s="148"/>
      <c r="HK2" s="148"/>
      <c r="HL2" s="148"/>
      <c r="HM2" s="148"/>
      <c r="HN2" s="148"/>
      <c r="HO2" s="148"/>
      <c r="HP2" s="148"/>
      <c r="HQ2" s="148"/>
      <c r="HR2" s="148"/>
      <c r="HS2" s="148"/>
      <c r="HT2" s="148"/>
      <c r="HU2" s="148"/>
      <c r="HV2" s="148"/>
      <c r="HW2" s="148"/>
      <c r="HX2" s="148"/>
      <c r="HY2" s="148"/>
      <c r="HZ2" s="148"/>
      <c r="IA2" s="148"/>
      <c r="IB2" s="148"/>
      <c r="IC2" s="148"/>
      <c r="ID2" s="148"/>
      <c r="IE2" s="148"/>
      <c r="IF2" s="148"/>
      <c r="IG2" s="148"/>
      <c r="IH2" s="148"/>
      <c r="II2" s="148"/>
      <c r="IJ2" s="148"/>
      <c r="IK2" s="148"/>
      <c r="IL2" s="148"/>
      <c r="IM2" s="148"/>
      <c r="IN2" s="148"/>
      <c r="IO2" s="148"/>
      <c r="IP2" s="148"/>
      <c r="IQ2" s="148"/>
      <c r="IR2" s="148"/>
      <c r="IS2" s="148"/>
      <c r="IT2" s="148"/>
      <c r="IU2" s="148"/>
      <c r="IV2" s="148"/>
    </row>
    <row r="3" spans="1:256" s="101" customFormat="1" ht="14.25" customHeight="1">
      <c r="A3" s="20" t="s">
        <v>431</v>
      </c>
      <c r="B3" s="117"/>
      <c r="C3" s="117"/>
      <c r="D3" s="114"/>
      <c r="E3" s="118"/>
      <c r="F3" s="118"/>
      <c r="G3" s="118"/>
      <c r="H3" s="122" t="s">
        <v>1</v>
      </c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  <c r="BM3" s="118"/>
      <c r="BN3" s="118"/>
      <c r="BO3" s="118"/>
      <c r="BP3" s="118"/>
      <c r="BQ3" s="118"/>
      <c r="BR3" s="118"/>
      <c r="BS3" s="118"/>
      <c r="BT3" s="118"/>
      <c r="BU3" s="118"/>
      <c r="BV3" s="118"/>
      <c r="BW3" s="118"/>
      <c r="BX3" s="118"/>
      <c r="BY3" s="118"/>
      <c r="BZ3" s="118"/>
      <c r="CA3" s="118"/>
      <c r="CB3" s="118"/>
      <c r="CC3" s="118"/>
      <c r="CD3" s="118"/>
      <c r="CE3" s="118"/>
      <c r="CF3" s="118"/>
      <c r="CG3" s="118"/>
      <c r="CH3" s="118"/>
      <c r="CI3" s="118"/>
      <c r="CJ3" s="118"/>
      <c r="CK3" s="118"/>
      <c r="CL3" s="118"/>
      <c r="CM3" s="118"/>
      <c r="CN3" s="118"/>
      <c r="CO3" s="118"/>
      <c r="CP3" s="118"/>
      <c r="CQ3" s="118"/>
      <c r="CR3" s="118"/>
      <c r="CS3" s="118"/>
      <c r="CT3" s="118"/>
      <c r="CU3" s="118"/>
      <c r="CV3" s="118"/>
      <c r="CW3" s="118"/>
      <c r="CX3" s="118"/>
      <c r="CY3" s="118"/>
      <c r="CZ3" s="118"/>
      <c r="DA3" s="118"/>
      <c r="DB3" s="118"/>
      <c r="DC3" s="118"/>
      <c r="DD3" s="118"/>
      <c r="DE3" s="118"/>
      <c r="DF3" s="118"/>
      <c r="DG3" s="118"/>
      <c r="DH3" s="118"/>
      <c r="DI3" s="118"/>
      <c r="DJ3" s="118"/>
      <c r="DK3" s="118"/>
      <c r="DL3" s="118"/>
      <c r="DM3" s="118"/>
      <c r="DN3" s="118"/>
      <c r="DO3" s="118"/>
      <c r="DP3" s="118"/>
      <c r="DQ3" s="118"/>
      <c r="DR3" s="118"/>
      <c r="DS3" s="118"/>
      <c r="DT3" s="118"/>
      <c r="DU3" s="118"/>
      <c r="DV3" s="118"/>
      <c r="DW3" s="118"/>
      <c r="DX3" s="118"/>
      <c r="DY3" s="118"/>
      <c r="DZ3" s="118"/>
      <c r="EA3" s="118"/>
      <c r="EB3" s="118"/>
      <c r="EC3" s="118"/>
      <c r="ED3" s="118"/>
      <c r="EE3" s="118"/>
      <c r="EF3" s="118"/>
      <c r="EG3" s="118"/>
      <c r="EH3" s="118"/>
      <c r="EI3" s="118"/>
      <c r="EJ3" s="118"/>
      <c r="EK3" s="118"/>
      <c r="EL3" s="118"/>
      <c r="EM3" s="118"/>
      <c r="EN3" s="118"/>
      <c r="EO3" s="118"/>
      <c r="EP3" s="118"/>
      <c r="EQ3" s="118"/>
      <c r="ER3" s="118"/>
      <c r="ES3" s="118"/>
      <c r="ET3" s="118"/>
      <c r="EU3" s="118"/>
      <c r="EV3" s="118"/>
      <c r="EW3" s="118"/>
      <c r="EX3" s="118"/>
      <c r="EY3" s="118"/>
      <c r="EZ3" s="118"/>
      <c r="FA3" s="118"/>
      <c r="FB3" s="118"/>
      <c r="FC3" s="118"/>
      <c r="FD3" s="118"/>
      <c r="FE3" s="118"/>
      <c r="FF3" s="118"/>
      <c r="FG3" s="118"/>
      <c r="FH3" s="118"/>
      <c r="FI3" s="118"/>
      <c r="FJ3" s="118"/>
      <c r="FK3" s="118"/>
      <c r="FL3" s="118"/>
      <c r="FM3" s="118"/>
      <c r="FN3" s="118"/>
      <c r="FO3" s="118"/>
      <c r="FP3" s="118"/>
      <c r="FQ3" s="118"/>
      <c r="FR3" s="118"/>
      <c r="FS3" s="118"/>
      <c r="FT3" s="118"/>
      <c r="FU3" s="118"/>
      <c r="FV3" s="118"/>
      <c r="FW3" s="118"/>
      <c r="FX3" s="118"/>
      <c r="FY3" s="118"/>
      <c r="FZ3" s="118"/>
      <c r="GA3" s="118"/>
      <c r="GB3" s="118"/>
      <c r="GC3" s="118"/>
      <c r="GD3" s="118"/>
      <c r="GE3" s="118"/>
      <c r="GF3" s="118"/>
      <c r="GG3" s="118"/>
      <c r="GH3" s="118"/>
      <c r="GI3" s="118"/>
      <c r="GJ3" s="118"/>
      <c r="GK3" s="118"/>
      <c r="GL3" s="118"/>
      <c r="GM3" s="118"/>
      <c r="GN3" s="118"/>
      <c r="GO3" s="118"/>
      <c r="GP3" s="118"/>
      <c r="GQ3" s="118"/>
      <c r="GR3" s="118"/>
      <c r="GS3" s="118"/>
      <c r="GT3" s="118"/>
      <c r="GU3" s="118"/>
      <c r="GV3" s="118"/>
      <c r="GW3" s="118"/>
      <c r="GX3" s="118"/>
      <c r="GY3" s="118"/>
      <c r="GZ3" s="118"/>
      <c r="HA3" s="118"/>
      <c r="HB3" s="118"/>
      <c r="HC3" s="118"/>
      <c r="HD3" s="118"/>
      <c r="HE3" s="118"/>
      <c r="HF3" s="118"/>
      <c r="HG3" s="118"/>
      <c r="HH3" s="118"/>
      <c r="HI3" s="118"/>
      <c r="HJ3" s="118"/>
      <c r="HK3" s="118"/>
      <c r="HL3" s="118"/>
      <c r="HM3" s="118"/>
      <c r="HN3" s="118"/>
      <c r="HO3" s="118"/>
      <c r="HP3" s="118"/>
      <c r="HQ3" s="118"/>
      <c r="HR3" s="118"/>
      <c r="HS3" s="118"/>
      <c r="HT3" s="118"/>
      <c r="HU3" s="118"/>
      <c r="HV3" s="118"/>
      <c r="HW3" s="118"/>
      <c r="HX3" s="118"/>
      <c r="HY3" s="118"/>
      <c r="HZ3" s="118"/>
      <c r="IA3" s="118"/>
      <c r="IB3" s="118"/>
      <c r="IC3" s="118"/>
      <c r="ID3" s="118"/>
      <c r="IE3" s="118"/>
      <c r="IF3" s="118"/>
      <c r="IG3" s="118"/>
      <c r="IH3" s="118"/>
      <c r="II3" s="118"/>
      <c r="IJ3" s="118"/>
      <c r="IK3" s="118"/>
      <c r="IL3" s="118"/>
      <c r="IM3" s="118"/>
      <c r="IN3" s="118"/>
      <c r="IO3" s="118"/>
      <c r="IP3" s="118"/>
      <c r="IQ3" s="118"/>
      <c r="IR3" s="118"/>
      <c r="IS3" s="118"/>
      <c r="IT3" s="118"/>
      <c r="IU3" s="118"/>
      <c r="IV3" s="118"/>
    </row>
    <row r="4" spans="1:256" s="101" customFormat="1" ht="14.25" customHeight="1">
      <c r="A4" s="397" t="s">
        <v>2</v>
      </c>
      <c r="B4" s="398"/>
      <c r="C4" s="381" t="s">
        <v>3</v>
      </c>
      <c r="D4" s="381"/>
      <c r="E4" s="381"/>
      <c r="F4" s="381"/>
      <c r="G4" s="381"/>
      <c r="H4" s="381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8"/>
      <c r="DP4" s="118"/>
      <c r="DQ4" s="118"/>
      <c r="DR4" s="118"/>
      <c r="DS4" s="118"/>
      <c r="DT4" s="118"/>
      <c r="DU4" s="118"/>
      <c r="DV4" s="118"/>
      <c r="DW4" s="118"/>
      <c r="DX4" s="118"/>
      <c r="DY4" s="118"/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  <c r="FL4" s="118"/>
      <c r="FM4" s="118"/>
      <c r="FN4" s="118"/>
      <c r="FO4" s="118"/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/>
      <c r="GK4" s="118"/>
      <c r="GL4" s="118"/>
      <c r="GM4" s="118"/>
      <c r="GN4" s="118"/>
      <c r="GO4" s="118"/>
      <c r="GP4" s="118"/>
      <c r="GQ4" s="118"/>
      <c r="GR4" s="118"/>
      <c r="GS4" s="118"/>
      <c r="GT4" s="118"/>
      <c r="GU4" s="118"/>
      <c r="GV4" s="118"/>
      <c r="GW4" s="118"/>
      <c r="GX4" s="118"/>
      <c r="GY4" s="118"/>
      <c r="GZ4" s="118"/>
      <c r="HA4" s="118"/>
      <c r="HB4" s="118"/>
      <c r="HC4" s="118"/>
      <c r="HD4" s="118"/>
      <c r="HE4" s="118"/>
      <c r="HF4" s="118"/>
      <c r="HG4" s="118"/>
      <c r="HH4" s="118"/>
      <c r="HI4" s="118"/>
      <c r="HJ4" s="118"/>
      <c r="HK4" s="118"/>
      <c r="HL4" s="118"/>
      <c r="HM4" s="118"/>
      <c r="HN4" s="118"/>
      <c r="HO4" s="118"/>
      <c r="HP4" s="118"/>
      <c r="HQ4" s="118"/>
      <c r="HR4" s="118"/>
      <c r="HS4" s="118"/>
      <c r="HT4" s="118"/>
      <c r="HU4" s="118"/>
      <c r="HV4" s="118"/>
      <c r="HW4" s="118"/>
      <c r="HX4" s="118"/>
      <c r="HY4" s="118"/>
      <c r="HZ4" s="118"/>
      <c r="IA4" s="118"/>
      <c r="IB4" s="118"/>
      <c r="IC4" s="118"/>
      <c r="ID4" s="118"/>
      <c r="IE4" s="118"/>
      <c r="IF4" s="118"/>
      <c r="IG4" s="118"/>
      <c r="IH4" s="118"/>
      <c r="II4" s="118"/>
      <c r="IJ4" s="118"/>
      <c r="IK4" s="118"/>
      <c r="IL4" s="118"/>
      <c r="IM4" s="118"/>
      <c r="IN4" s="118"/>
      <c r="IO4" s="118"/>
      <c r="IP4" s="118"/>
      <c r="IQ4" s="118"/>
      <c r="IR4" s="118"/>
      <c r="IS4" s="118"/>
      <c r="IT4" s="118"/>
      <c r="IU4" s="118"/>
      <c r="IV4" s="118"/>
    </row>
    <row r="5" spans="1:256" s="101" customFormat="1" ht="14.25" customHeight="1">
      <c r="A5" s="123" t="s">
        <v>4</v>
      </c>
      <c r="B5" s="124" t="s">
        <v>5</v>
      </c>
      <c r="C5" s="125" t="s">
        <v>4</v>
      </c>
      <c r="D5" s="126" t="s">
        <v>45</v>
      </c>
      <c r="E5" s="127" t="s">
        <v>62</v>
      </c>
      <c r="F5" s="127" t="s">
        <v>63</v>
      </c>
      <c r="G5" s="127" t="s">
        <v>64</v>
      </c>
      <c r="H5" s="127" t="s">
        <v>65</v>
      </c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8"/>
      <c r="BN5" s="118"/>
      <c r="BO5" s="118"/>
      <c r="BP5" s="118"/>
      <c r="BQ5" s="118"/>
      <c r="BR5" s="118"/>
      <c r="BS5" s="118"/>
      <c r="BT5" s="118"/>
      <c r="BU5" s="118"/>
      <c r="BV5" s="118"/>
      <c r="BW5" s="118"/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18"/>
      <c r="DB5" s="118"/>
      <c r="DC5" s="118"/>
      <c r="DD5" s="118"/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8"/>
      <c r="DY5" s="118"/>
      <c r="DZ5" s="118"/>
      <c r="EA5" s="118"/>
      <c r="EB5" s="118"/>
      <c r="EC5" s="118"/>
      <c r="ED5" s="118"/>
      <c r="EE5" s="118"/>
      <c r="EF5" s="118"/>
      <c r="EG5" s="118"/>
      <c r="EH5" s="118"/>
      <c r="EI5" s="118"/>
      <c r="EJ5" s="118"/>
      <c r="EK5" s="118"/>
      <c r="EL5" s="118"/>
      <c r="EM5" s="118"/>
      <c r="EN5" s="118"/>
      <c r="EO5" s="118"/>
      <c r="EP5" s="118"/>
      <c r="EQ5" s="118"/>
      <c r="ER5" s="118"/>
      <c r="ES5" s="118"/>
      <c r="ET5" s="118"/>
      <c r="EU5" s="118"/>
      <c r="EV5" s="118"/>
      <c r="EW5" s="118"/>
      <c r="EX5" s="118"/>
      <c r="EY5" s="118"/>
      <c r="EZ5" s="118"/>
      <c r="FA5" s="118"/>
      <c r="FB5" s="118"/>
      <c r="FC5" s="118"/>
      <c r="FD5" s="118"/>
      <c r="FE5" s="118"/>
      <c r="FF5" s="118"/>
      <c r="FG5" s="118"/>
      <c r="FH5" s="118"/>
      <c r="FI5" s="118"/>
      <c r="FJ5" s="118"/>
      <c r="FK5" s="118"/>
      <c r="FL5" s="118"/>
      <c r="FM5" s="118"/>
      <c r="FN5" s="118"/>
      <c r="FO5" s="118"/>
      <c r="FP5" s="118"/>
      <c r="FQ5" s="118"/>
      <c r="FR5" s="118"/>
      <c r="FS5" s="118"/>
      <c r="FT5" s="118"/>
      <c r="FU5" s="118"/>
      <c r="FV5" s="118"/>
      <c r="FW5" s="118"/>
      <c r="FX5" s="118"/>
      <c r="FY5" s="118"/>
      <c r="FZ5" s="118"/>
      <c r="GA5" s="118"/>
      <c r="GB5" s="118"/>
      <c r="GC5" s="118"/>
      <c r="GD5" s="118"/>
      <c r="GE5" s="118"/>
      <c r="GF5" s="118"/>
      <c r="GG5" s="118"/>
      <c r="GH5" s="118"/>
      <c r="GI5" s="118"/>
      <c r="GJ5" s="118"/>
      <c r="GK5" s="118"/>
      <c r="GL5" s="118"/>
      <c r="GM5" s="118"/>
      <c r="GN5" s="118"/>
      <c r="GO5" s="118"/>
      <c r="GP5" s="118"/>
      <c r="GQ5" s="118"/>
      <c r="GR5" s="118"/>
      <c r="GS5" s="118"/>
      <c r="GT5" s="118"/>
      <c r="GU5" s="118"/>
      <c r="GV5" s="118"/>
      <c r="GW5" s="118"/>
      <c r="GX5" s="118"/>
      <c r="GY5" s="118"/>
      <c r="GZ5" s="118"/>
      <c r="HA5" s="118"/>
      <c r="HB5" s="118"/>
      <c r="HC5" s="118"/>
      <c r="HD5" s="118"/>
      <c r="HE5" s="118"/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8"/>
      <c r="HZ5" s="118"/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8"/>
      <c r="IU5" s="118"/>
      <c r="IV5" s="118"/>
    </row>
    <row r="6" spans="1:256" s="32" customFormat="1" ht="14.25" customHeight="1">
      <c r="A6" s="128" t="s">
        <v>66</v>
      </c>
      <c r="B6" s="129">
        <v>424456651.47000003</v>
      </c>
      <c r="C6" s="130" t="s">
        <v>67</v>
      </c>
      <c r="D6" s="10">
        <v>424456651.47000003</v>
      </c>
      <c r="E6" s="10">
        <v>424456651.47000003</v>
      </c>
      <c r="F6" s="10">
        <v>0</v>
      </c>
      <c r="G6" s="138">
        <v>0</v>
      </c>
      <c r="H6" s="25">
        <v>0</v>
      </c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9"/>
      <c r="BE6" s="149"/>
      <c r="BF6" s="149"/>
      <c r="BG6" s="149"/>
      <c r="BH6" s="149"/>
      <c r="BI6" s="149"/>
      <c r="BJ6" s="149"/>
      <c r="BK6" s="149"/>
      <c r="BL6" s="149"/>
      <c r="BM6" s="149"/>
      <c r="BN6" s="149"/>
      <c r="BO6" s="149"/>
      <c r="BP6" s="149"/>
      <c r="BQ6" s="149"/>
      <c r="BR6" s="149"/>
      <c r="BS6" s="149"/>
      <c r="BT6" s="149"/>
      <c r="BU6" s="149"/>
      <c r="BV6" s="149"/>
      <c r="BW6" s="149"/>
      <c r="BX6" s="149"/>
      <c r="BY6" s="149"/>
      <c r="BZ6" s="149"/>
      <c r="CA6" s="149"/>
      <c r="CB6" s="149"/>
      <c r="CC6" s="149"/>
      <c r="CD6" s="149"/>
      <c r="CE6" s="149"/>
      <c r="CF6" s="149"/>
      <c r="CG6" s="149"/>
      <c r="CH6" s="149"/>
      <c r="CI6" s="149"/>
      <c r="CJ6" s="149"/>
      <c r="CK6" s="149"/>
      <c r="CL6" s="149"/>
      <c r="CM6" s="149"/>
      <c r="CN6" s="149"/>
      <c r="CO6" s="149"/>
      <c r="CP6" s="149"/>
      <c r="CQ6" s="149"/>
      <c r="CR6" s="149"/>
      <c r="CS6" s="149"/>
      <c r="CT6" s="149"/>
      <c r="CU6" s="149"/>
      <c r="CV6" s="149"/>
      <c r="CW6" s="149"/>
      <c r="CX6" s="149"/>
      <c r="CY6" s="149"/>
      <c r="CZ6" s="149"/>
      <c r="DA6" s="149"/>
      <c r="DB6" s="149"/>
      <c r="DC6" s="149"/>
      <c r="DD6" s="149"/>
      <c r="DE6" s="149"/>
      <c r="DF6" s="149"/>
      <c r="DG6" s="149"/>
      <c r="DH6" s="149"/>
      <c r="DI6" s="149"/>
      <c r="DJ6" s="149"/>
      <c r="DK6" s="149"/>
      <c r="DL6" s="149"/>
      <c r="DM6" s="149"/>
      <c r="DN6" s="149"/>
      <c r="DO6" s="149"/>
      <c r="DP6" s="149"/>
      <c r="DQ6" s="149"/>
      <c r="DR6" s="149"/>
      <c r="DS6" s="149"/>
      <c r="DT6" s="149"/>
      <c r="DU6" s="149"/>
      <c r="DV6" s="149"/>
      <c r="DW6" s="149"/>
      <c r="DX6" s="149"/>
      <c r="DY6" s="149"/>
      <c r="DZ6" s="149"/>
      <c r="EA6" s="149"/>
      <c r="EB6" s="149"/>
      <c r="EC6" s="149"/>
      <c r="ED6" s="149"/>
      <c r="EE6" s="149"/>
      <c r="EF6" s="149"/>
      <c r="EG6" s="149"/>
      <c r="EH6" s="149"/>
      <c r="EI6" s="149"/>
      <c r="EJ6" s="149"/>
      <c r="EK6" s="149"/>
      <c r="EL6" s="149"/>
      <c r="EM6" s="149"/>
      <c r="EN6" s="149"/>
      <c r="EO6" s="149"/>
      <c r="EP6" s="149"/>
      <c r="EQ6" s="149"/>
      <c r="ER6" s="149"/>
      <c r="ES6" s="149"/>
      <c r="ET6" s="149"/>
      <c r="EU6" s="149"/>
      <c r="EV6" s="149"/>
      <c r="EW6" s="149"/>
      <c r="EX6" s="149"/>
      <c r="EY6" s="149"/>
      <c r="EZ6" s="149"/>
      <c r="FA6" s="149"/>
      <c r="FB6" s="149"/>
      <c r="FC6" s="149"/>
      <c r="FD6" s="149"/>
      <c r="FE6" s="149"/>
      <c r="FF6" s="149"/>
      <c r="FG6" s="149"/>
      <c r="FH6" s="149"/>
      <c r="FI6" s="149"/>
      <c r="FJ6" s="149"/>
      <c r="FK6" s="149"/>
      <c r="FL6" s="149"/>
      <c r="FM6" s="149"/>
      <c r="FN6" s="149"/>
      <c r="FO6" s="149"/>
      <c r="FP6" s="149"/>
      <c r="FQ6" s="149"/>
      <c r="FR6" s="149"/>
      <c r="FS6" s="149"/>
      <c r="FT6" s="149"/>
      <c r="FU6" s="149"/>
      <c r="FV6" s="149"/>
      <c r="FW6" s="149"/>
      <c r="FX6" s="149"/>
      <c r="FY6" s="149"/>
      <c r="FZ6" s="149"/>
      <c r="GA6" s="149"/>
      <c r="GB6" s="149"/>
      <c r="GC6" s="149"/>
      <c r="GD6" s="149"/>
      <c r="GE6" s="149"/>
      <c r="GF6" s="149"/>
      <c r="GG6" s="149"/>
      <c r="GH6" s="149"/>
      <c r="GI6" s="149"/>
      <c r="GJ6" s="149"/>
      <c r="GK6" s="149"/>
      <c r="GL6" s="149"/>
      <c r="GM6" s="149"/>
      <c r="GN6" s="149"/>
      <c r="GO6" s="149"/>
      <c r="GP6" s="149"/>
      <c r="GQ6" s="149"/>
      <c r="GR6" s="149"/>
      <c r="GS6" s="149"/>
      <c r="GT6" s="149"/>
      <c r="GU6" s="149"/>
      <c r="GV6" s="149"/>
      <c r="GW6" s="149"/>
      <c r="GX6" s="149"/>
      <c r="GY6" s="149"/>
      <c r="GZ6" s="149"/>
      <c r="HA6" s="149"/>
      <c r="HB6" s="149"/>
      <c r="HC6" s="149"/>
      <c r="HD6" s="149"/>
      <c r="HE6" s="149"/>
      <c r="HF6" s="149"/>
      <c r="HG6" s="149"/>
      <c r="HH6" s="149"/>
      <c r="HI6" s="149"/>
      <c r="HJ6" s="149"/>
      <c r="HK6" s="149"/>
      <c r="HL6" s="149"/>
      <c r="HM6" s="149"/>
      <c r="HN6" s="149"/>
      <c r="HO6" s="149"/>
      <c r="HP6" s="149"/>
      <c r="HQ6" s="149"/>
      <c r="HR6" s="149"/>
      <c r="HS6" s="149"/>
      <c r="HT6" s="149"/>
      <c r="HU6" s="149"/>
      <c r="HV6" s="149"/>
      <c r="HW6" s="149"/>
      <c r="HX6" s="149"/>
      <c r="HY6" s="149"/>
      <c r="HZ6" s="149"/>
      <c r="IA6" s="149"/>
      <c r="IB6" s="149"/>
      <c r="IC6" s="149"/>
      <c r="ID6" s="149"/>
      <c r="IE6" s="149"/>
      <c r="IF6" s="149"/>
      <c r="IG6" s="149"/>
      <c r="IH6" s="149"/>
      <c r="II6" s="149"/>
      <c r="IJ6" s="149"/>
      <c r="IK6" s="149"/>
      <c r="IL6" s="149"/>
      <c r="IM6" s="149"/>
      <c r="IN6" s="149"/>
      <c r="IO6" s="149"/>
      <c r="IP6" s="149"/>
      <c r="IQ6" s="149"/>
      <c r="IR6" s="149"/>
      <c r="IS6" s="149"/>
      <c r="IT6" s="149"/>
      <c r="IU6" s="149"/>
      <c r="IV6" s="149"/>
    </row>
    <row r="7" spans="1:256" s="32" customFormat="1" ht="14.25" customHeight="1">
      <c r="A7" s="128" t="s">
        <v>68</v>
      </c>
      <c r="B7" s="129">
        <v>424456651.47000003</v>
      </c>
      <c r="C7" s="130" t="s">
        <v>69</v>
      </c>
      <c r="D7" s="10">
        <v>0</v>
      </c>
      <c r="E7" s="24">
        <v>0</v>
      </c>
      <c r="F7" s="23">
        <v>0</v>
      </c>
      <c r="G7" s="22"/>
      <c r="H7" s="129">
        <v>0</v>
      </c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9"/>
      <c r="BE7" s="149"/>
      <c r="BF7" s="149"/>
      <c r="BG7" s="149"/>
      <c r="BH7" s="149"/>
      <c r="BI7" s="149"/>
      <c r="BJ7" s="149"/>
      <c r="BK7" s="149"/>
      <c r="BL7" s="149"/>
      <c r="BM7" s="149"/>
      <c r="BN7" s="149"/>
      <c r="BO7" s="149"/>
      <c r="BP7" s="149"/>
      <c r="BQ7" s="149"/>
      <c r="BR7" s="149"/>
      <c r="BS7" s="149"/>
      <c r="BT7" s="149"/>
      <c r="BU7" s="149"/>
      <c r="BV7" s="149"/>
      <c r="BW7" s="149"/>
      <c r="BX7" s="149"/>
      <c r="BY7" s="149"/>
      <c r="BZ7" s="149"/>
      <c r="CA7" s="149"/>
      <c r="CB7" s="149"/>
      <c r="CC7" s="149"/>
      <c r="CD7" s="149"/>
      <c r="CE7" s="149"/>
      <c r="CF7" s="149"/>
      <c r="CG7" s="149"/>
      <c r="CH7" s="149"/>
      <c r="CI7" s="149"/>
      <c r="CJ7" s="149"/>
      <c r="CK7" s="149"/>
      <c r="CL7" s="149"/>
      <c r="CM7" s="149"/>
      <c r="CN7" s="149"/>
      <c r="CO7" s="149"/>
      <c r="CP7" s="149"/>
      <c r="CQ7" s="149"/>
      <c r="CR7" s="149"/>
      <c r="CS7" s="149"/>
      <c r="CT7" s="149"/>
      <c r="CU7" s="149"/>
      <c r="CV7" s="149"/>
      <c r="CW7" s="149"/>
      <c r="CX7" s="149"/>
      <c r="CY7" s="149"/>
      <c r="CZ7" s="149"/>
      <c r="DA7" s="149"/>
      <c r="DB7" s="149"/>
      <c r="DC7" s="149"/>
      <c r="DD7" s="149"/>
      <c r="DE7" s="149"/>
      <c r="DF7" s="149"/>
      <c r="DG7" s="149"/>
      <c r="DH7" s="149"/>
      <c r="DI7" s="149"/>
      <c r="DJ7" s="149"/>
      <c r="DK7" s="149"/>
      <c r="DL7" s="149"/>
      <c r="DM7" s="149"/>
      <c r="DN7" s="149"/>
      <c r="DO7" s="149"/>
      <c r="DP7" s="149"/>
      <c r="DQ7" s="149"/>
      <c r="DR7" s="149"/>
      <c r="DS7" s="149"/>
      <c r="DT7" s="149"/>
      <c r="DU7" s="149"/>
      <c r="DV7" s="149"/>
      <c r="DW7" s="149"/>
      <c r="DX7" s="149"/>
      <c r="DY7" s="149"/>
      <c r="DZ7" s="149"/>
      <c r="EA7" s="149"/>
      <c r="EB7" s="149"/>
      <c r="EC7" s="149"/>
      <c r="ED7" s="149"/>
      <c r="EE7" s="149"/>
      <c r="EF7" s="149"/>
      <c r="EG7" s="149"/>
      <c r="EH7" s="149"/>
      <c r="EI7" s="149"/>
      <c r="EJ7" s="149"/>
      <c r="EK7" s="149"/>
      <c r="EL7" s="149"/>
      <c r="EM7" s="149"/>
      <c r="EN7" s="149"/>
      <c r="EO7" s="149"/>
      <c r="EP7" s="149"/>
      <c r="EQ7" s="149"/>
      <c r="ER7" s="149"/>
      <c r="ES7" s="149"/>
      <c r="ET7" s="149"/>
      <c r="EU7" s="149"/>
      <c r="EV7" s="149"/>
      <c r="EW7" s="149"/>
      <c r="EX7" s="149"/>
      <c r="EY7" s="149"/>
      <c r="EZ7" s="149"/>
      <c r="FA7" s="149"/>
      <c r="FB7" s="149"/>
      <c r="FC7" s="149"/>
      <c r="FD7" s="149"/>
      <c r="FE7" s="149"/>
      <c r="FF7" s="149"/>
      <c r="FG7" s="149"/>
      <c r="FH7" s="149"/>
      <c r="FI7" s="149"/>
      <c r="FJ7" s="149"/>
      <c r="FK7" s="149"/>
      <c r="FL7" s="149"/>
      <c r="FM7" s="149"/>
      <c r="FN7" s="149"/>
      <c r="FO7" s="149"/>
      <c r="FP7" s="149"/>
      <c r="FQ7" s="149"/>
      <c r="FR7" s="149"/>
      <c r="FS7" s="149"/>
      <c r="FT7" s="149"/>
      <c r="FU7" s="149"/>
      <c r="FV7" s="149"/>
      <c r="FW7" s="149"/>
      <c r="FX7" s="149"/>
      <c r="FY7" s="149"/>
      <c r="FZ7" s="149"/>
      <c r="GA7" s="149"/>
      <c r="GB7" s="149"/>
      <c r="GC7" s="149"/>
      <c r="GD7" s="149"/>
      <c r="GE7" s="149"/>
      <c r="GF7" s="149"/>
      <c r="GG7" s="149"/>
      <c r="GH7" s="149"/>
      <c r="GI7" s="149"/>
      <c r="GJ7" s="149"/>
      <c r="GK7" s="149"/>
      <c r="GL7" s="149"/>
      <c r="GM7" s="149"/>
      <c r="GN7" s="149"/>
      <c r="GO7" s="149"/>
      <c r="GP7" s="149"/>
      <c r="GQ7" s="149"/>
      <c r="GR7" s="149"/>
      <c r="GS7" s="149"/>
      <c r="GT7" s="149"/>
      <c r="GU7" s="149"/>
      <c r="GV7" s="149"/>
      <c r="GW7" s="149"/>
      <c r="GX7" s="149"/>
      <c r="GY7" s="149"/>
      <c r="GZ7" s="149"/>
      <c r="HA7" s="149"/>
      <c r="HB7" s="149"/>
      <c r="HC7" s="149"/>
      <c r="HD7" s="149"/>
      <c r="HE7" s="149"/>
      <c r="HF7" s="149"/>
      <c r="HG7" s="149"/>
      <c r="HH7" s="149"/>
      <c r="HI7" s="149"/>
      <c r="HJ7" s="149"/>
      <c r="HK7" s="149"/>
      <c r="HL7" s="149"/>
      <c r="HM7" s="149"/>
      <c r="HN7" s="149"/>
      <c r="HO7" s="149"/>
      <c r="HP7" s="149"/>
      <c r="HQ7" s="149"/>
      <c r="HR7" s="149"/>
      <c r="HS7" s="149"/>
      <c r="HT7" s="149"/>
      <c r="HU7" s="149"/>
      <c r="HV7" s="149"/>
      <c r="HW7" s="149"/>
      <c r="HX7" s="149"/>
      <c r="HY7" s="149"/>
      <c r="HZ7" s="149"/>
      <c r="IA7" s="149"/>
      <c r="IB7" s="149"/>
      <c r="IC7" s="149"/>
      <c r="ID7" s="149"/>
      <c r="IE7" s="149"/>
      <c r="IF7" s="149"/>
      <c r="IG7" s="149"/>
      <c r="IH7" s="149"/>
      <c r="II7" s="149"/>
      <c r="IJ7" s="149"/>
      <c r="IK7" s="149"/>
      <c r="IL7" s="149"/>
      <c r="IM7" s="149"/>
      <c r="IN7" s="149"/>
      <c r="IO7" s="149"/>
      <c r="IP7" s="149"/>
      <c r="IQ7" s="149"/>
      <c r="IR7" s="149"/>
      <c r="IS7" s="149"/>
      <c r="IT7" s="149"/>
      <c r="IU7" s="149"/>
      <c r="IV7" s="149"/>
    </row>
    <row r="8" spans="1:256" s="32" customFormat="1" ht="14.25" customHeight="1">
      <c r="A8" s="128" t="s">
        <v>70</v>
      </c>
      <c r="B8" s="116">
        <v>0</v>
      </c>
      <c r="C8" s="131" t="s">
        <v>71</v>
      </c>
      <c r="D8" s="10">
        <v>0</v>
      </c>
      <c r="E8" s="24">
        <v>0</v>
      </c>
      <c r="F8" s="23">
        <v>0</v>
      </c>
      <c r="G8" s="22"/>
      <c r="H8" s="129">
        <v>0</v>
      </c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9"/>
      <c r="BE8" s="149"/>
      <c r="BF8" s="149"/>
      <c r="BG8" s="149"/>
      <c r="BH8" s="149"/>
      <c r="BI8" s="149"/>
      <c r="BJ8" s="149"/>
      <c r="BK8" s="149"/>
      <c r="BL8" s="149"/>
      <c r="BM8" s="149"/>
      <c r="BN8" s="149"/>
      <c r="BO8" s="149"/>
      <c r="BP8" s="149"/>
      <c r="BQ8" s="149"/>
      <c r="BR8" s="149"/>
      <c r="BS8" s="149"/>
      <c r="BT8" s="149"/>
      <c r="BU8" s="149"/>
      <c r="BV8" s="149"/>
      <c r="BW8" s="149"/>
      <c r="BX8" s="149"/>
      <c r="BY8" s="149"/>
      <c r="BZ8" s="149"/>
      <c r="CA8" s="149"/>
      <c r="CB8" s="149"/>
      <c r="CC8" s="149"/>
      <c r="CD8" s="149"/>
      <c r="CE8" s="149"/>
      <c r="CF8" s="149"/>
      <c r="CG8" s="149"/>
      <c r="CH8" s="149"/>
      <c r="CI8" s="149"/>
      <c r="CJ8" s="149"/>
      <c r="CK8" s="149"/>
      <c r="CL8" s="149"/>
      <c r="CM8" s="149"/>
      <c r="CN8" s="149"/>
      <c r="CO8" s="149"/>
      <c r="CP8" s="149"/>
      <c r="CQ8" s="149"/>
      <c r="CR8" s="149"/>
      <c r="CS8" s="149"/>
      <c r="CT8" s="149"/>
      <c r="CU8" s="149"/>
      <c r="CV8" s="149"/>
      <c r="CW8" s="149"/>
      <c r="CX8" s="149"/>
      <c r="CY8" s="149"/>
      <c r="CZ8" s="149"/>
      <c r="DA8" s="149"/>
      <c r="DB8" s="149"/>
      <c r="DC8" s="149"/>
      <c r="DD8" s="149"/>
      <c r="DE8" s="149"/>
      <c r="DF8" s="149"/>
      <c r="DG8" s="149"/>
      <c r="DH8" s="149"/>
      <c r="DI8" s="149"/>
      <c r="DJ8" s="149"/>
      <c r="DK8" s="149"/>
      <c r="DL8" s="149"/>
      <c r="DM8" s="149"/>
      <c r="DN8" s="149"/>
      <c r="DO8" s="149"/>
      <c r="DP8" s="149"/>
      <c r="DQ8" s="149"/>
      <c r="DR8" s="149"/>
      <c r="DS8" s="149"/>
      <c r="DT8" s="149"/>
      <c r="DU8" s="149"/>
      <c r="DV8" s="149"/>
      <c r="DW8" s="149"/>
      <c r="DX8" s="149"/>
      <c r="DY8" s="149"/>
      <c r="DZ8" s="149"/>
      <c r="EA8" s="149"/>
      <c r="EB8" s="149"/>
      <c r="EC8" s="149"/>
      <c r="ED8" s="149"/>
      <c r="EE8" s="149"/>
      <c r="EF8" s="149"/>
      <c r="EG8" s="149"/>
      <c r="EH8" s="149"/>
      <c r="EI8" s="149"/>
      <c r="EJ8" s="149"/>
      <c r="EK8" s="149"/>
      <c r="EL8" s="149"/>
      <c r="EM8" s="149"/>
      <c r="EN8" s="149"/>
      <c r="EO8" s="149"/>
      <c r="EP8" s="149"/>
      <c r="EQ8" s="149"/>
      <c r="ER8" s="149"/>
      <c r="ES8" s="149"/>
      <c r="ET8" s="149"/>
      <c r="EU8" s="149"/>
      <c r="EV8" s="149"/>
      <c r="EW8" s="149"/>
      <c r="EX8" s="149"/>
      <c r="EY8" s="149"/>
      <c r="EZ8" s="149"/>
      <c r="FA8" s="149"/>
      <c r="FB8" s="149"/>
      <c r="FC8" s="149"/>
      <c r="FD8" s="149"/>
      <c r="FE8" s="149"/>
      <c r="FF8" s="149"/>
      <c r="FG8" s="149"/>
      <c r="FH8" s="149"/>
      <c r="FI8" s="149"/>
      <c r="FJ8" s="149"/>
      <c r="FK8" s="149"/>
      <c r="FL8" s="149"/>
      <c r="FM8" s="149"/>
      <c r="FN8" s="149"/>
      <c r="FO8" s="149"/>
      <c r="FP8" s="149"/>
      <c r="FQ8" s="149"/>
      <c r="FR8" s="149"/>
      <c r="FS8" s="149"/>
      <c r="FT8" s="149"/>
      <c r="FU8" s="149"/>
      <c r="FV8" s="149"/>
      <c r="FW8" s="149"/>
      <c r="FX8" s="149"/>
      <c r="FY8" s="149"/>
      <c r="FZ8" s="149"/>
      <c r="GA8" s="149"/>
      <c r="GB8" s="149"/>
      <c r="GC8" s="149"/>
      <c r="GD8" s="149"/>
      <c r="GE8" s="149"/>
      <c r="GF8" s="149"/>
      <c r="GG8" s="149"/>
      <c r="GH8" s="149"/>
      <c r="GI8" s="149"/>
      <c r="GJ8" s="149"/>
      <c r="GK8" s="149"/>
      <c r="GL8" s="149"/>
      <c r="GM8" s="149"/>
      <c r="GN8" s="149"/>
      <c r="GO8" s="149"/>
      <c r="GP8" s="149"/>
      <c r="GQ8" s="149"/>
      <c r="GR8" s="149"/>
      <c r="GS8" s="149"/>
      <c r="GT8" s="149"/>
      <c r="GU8" s="149"/>
      <c r="GV8" s="149"/>
      <c r="GW8" s="149"/>
      <c r="GX8" s="149"/>
      <c r="GY8" s="149"/>
      <c r="GZ8" s="149"/>
      <c r="HA8" s="149"/>
      <c r="HB8" s="149"/>
      <c r="HC8" s="149"/>
      <c r="HD8" s="149"/>
      <c r="HE8" s="149"/>
      <c r="HF8" s="149"/>
      <c r="HG8" s="149"/>
      <c r="HH8" s="149"/>
      <c r="HI8" s="149"/>
      <c r="HJ8" s="149"/>
      <c r="HK8" s="149"/>
      <c r="HL8" s="149"/>
      <c r="HM8" s="149"/>
      <c r="HN8" s="149"/>
      <c r="HO8" s="149"/>
      <c r="HP8" s="149"/>
      <c r="HQ8" s="149"/>
      <c r="HR8" s="149"/>
      <c r="HS8" s="149"/>
      <c r="HT8" s="149"/>
      <c r="HU8" s="149"/>
      <c r="HV8" s="149"/>
      <c r="HW8" s="149"/>
      <c r="HX8" s="149"/>
      <c r="HY8" s="149"/>
      <c r="HZ8" s="149"/>
      <c r="IA8" s="149"/>
      <c r="IB8" s="149"/>
      <c r="IC8" s="149"/>
      <c r="ID8" s="149"/>
      <c r="IE8" s="149"/>
      <c r="IF8" s="149"/>
      <c r="IG8" s="149"/>
      <c r="IH8" s="149"/>
      <c r="II8" s="149"/>
      <c r="IJ8" s="149"/>
      <c r="IK8" s="149"/>
      <c r="IL8" s="149"/>
      <c r="IM8" s="149"/>
      <c r="IN8" s="149"/>
      <c r="IO8" s="149"/>
      <c r="IP8" s="149"/>
      <c r="IQ8" s="149"/>
      <c r="IR8" s="149"/>
      <c r="IS8" s="149"/>
      <c r="IT8" s="149"/>
      <c r="IU8" s="149"/>
      <c r="IV8" s="149"/>
    </row>
    <row r="9" spans="1:256" s="32" customFormat="1" ht="14.25" customHeight="1">
      <c r="A9" s="128" t="s">
        <v>72</v>
      </c>
      <c r="B9" s="132"/>
      <c r="C9" s="130" t="s">
        <v>73</v>
      </c>
      <c r="D9" s="10">
        <v>0</v>
      </c>
      <c r="E9" s="24">
        <v>0</v>
      </c>
      <c r="F9" s="23">
        <v>0</v>
      </c>
      <c r="G9" s="22"/>
      <c r="H9" s="129">
        <v>0</v>
      </c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  <c r="BI9" s="149"/>
      <c r="BJ9" s="149"/>
      <c r="BK9" s="149"/>
      <c r="BL9" s="149"/>
      <c r="BM9" s="149"/>
      <c r="BN9" s="149"/>
      <c r="BO9" s="149"/>
      <c r="BP9" s="149"/>
      <c r="BQ9" s="149"/>
      <c r="BR9" s="149"/>
      <c r="BS9" s="149"/>
      <c r="BT9" s="149"/>
      <c r="BU9" s="149"/>
      <c r="BV9" s="149"/>
      <c r="BW9" s="149"/>
      <c r="BX9" s="149"/>
      <c r="BY9" s="149"/>
      <c r="BZ9" s="149"/>
      <c r="CA9" s="149"/>
      <c r="CB9" s="149"/>
      <c r="CC9" s="149"/>
      <c r="CD9" s="149"/>
      <c r="CE9" s="149"/>
      <c r="CF9" s="149"/>
      <c r="CG9" s="149"/>
      <c r="CH9" s="149"/>
      <c r="CI9" s="149"/>
      <c r="CJ9" s="149"/>
      <c r="CK9" s="149"/>
      <c r="CL9" s="149"/>
      <c r="CM9" s="149"/>
      <c r="CN9" s="149"/>
      <c r="CO9" s="149"/>
      <c r="CP9" s="149"/>
      <c r="CQ9" s="149"/>
      <c r="CR9" s="149"/>
      <c r="CS9" s="149"/>
      <c r="CT9" s="149"/>
      <c r="CU9" s="149"/>
      <c r="CV9" s="149"/>
      <c r="CW9" s="149"/>
      <c r="CX9" s="149"/>
      <c r="CY9" s="149"/>
      <c r="CZ9" s="149"/>
      <c r="DA9" s="149"/>
      <c r="DB9" s="149"/>
      <c r="DC9" s="149"/>
      <c r="DD9" s="149"/>
      <c r="DE9" s="149"/>
      <c r="DF9" s="149"/>
      <c r="DG9" s="149"/>
      <c r="DH9" s="149"/>
      <c r="DI9" s="149"/>
      <c r="DJ9" s="149"/>
      <c r="DK9" s="149"/>
      <c r="DL9" s="149"/>
      <c r="DM9" s="149"/>
      <c r="DN9" s="149"/>
      <c r="DO9" s="149"/>
      <c r="DP9" s="149"/>
      <c r="DQ9" s="149"/>
      <c r="DR9" s="149"/>
      <c r="DS9" s="149"/>
      <c r="DT9" s="149"/>
      <c r="DU9" s="149"/>
      <c r="DV9" s="149"/>
      <c r="DW9" s="149"/>
      <c r="DX9" s="149"/>
      <c r="DY9" s="149"/>
      <c r="DZ9" s="149"/>
      <c r="EA9" s="149"/>
      <c r="EB9" s="149"/>
      <c r="EC9" s="149"/>
      <c r="ED9" s="149"/>
      <c r="EE9" s="149"/>
      <c r="EF9" s="149"/>
      <c r="EG9" s="149"/>
      <c r="EH9" s="149"/>
      <c r="EI9" s="149"/>
      <c r="EJ9" s="149"/>
      <c r="EK9" s="149"/>
      <c r="EL9" s="149"/>
      <c r="EM9" s="149"/>
      <c r="EN9" s="149"/>
      <c r="EO9" s="149"/>
      <c r="EP9" s="149"/>
      <c r="EQ9" s="149"/>
      <c r="ER9" s="149"/>
      <c r="ES9" s="149"/>
      <c r="ET9" s="149"/>
      <c r="EU9" s="149"/>
      <c r="EV9" s="149"/>
      <c r="EW9" s="149"/>
      <c r="EX9" s="149"/>
      <c r="EY9" s="149"/>
      <c r="EZ9" s="149"/>
      <c r="FA9" s="149"/>
      <c r="FB9" s="149"/>
      <c r="FC9" s="149"/>
      <c r="FD9" s="149"/>
      <c r="FE9" s="149"/>
      <c r="FF9" s="149"/>
      <c r="FG9" s="149"/>
      <c r="FH9" s="149"/>
      <c r="FI9" s="149"/>
      <c r="FJ9" s="149"/>
      <c r="FK9" s="149"/>
      <c r="FL9" s="149"/>
      <c r="FM9" s="149"/>
      <c r="FN9" s="149"/>
      <c r="FO9" s="149"/>
      <c r="FP9" s="149"/>
      <c r="FQ9" s="149"/>
      <c r="FR9" s="149"/>
      <c r="FS9" s="149"/>
      <c r="FT9" s="149"/>
      <c r="FU9" s="149"/>
      <c r="FV9" s="149"/>
      <c r="FW9" s="149"/>
      <c r="FX9" s="149"/>
      <c r="FY9" s="149"/>
      <c r="FZ9" s="149"/>
      <c r="GA9" s="149"/>
      <c r="GB9" s="149"/>
      <c r="GC9" s="149"/>
      <c r="GD9" s="149"/>
      <c r="GE9" s="149"/>
      <c r="GF9" s="149"/>
      <c r="GG9" s="149"/>
      <c r="GH9" s="149"/>
      <c r="GI9" s="149"/>
      <c r="GJ9" s="149"/>
      <c r="GK9" s="149"/>
      <c r="GL9" s="149"/>
      <c r="GM9" s="149"/>
      <c r="GN9" s="149"/>
      <c r="GO9" s="149"/>
      <c r="GP9" s="149"/>
      <c r="GQ9" s="149"/>
      <c r="GR9" s="149"/>
      <c r="GS9" s="149"/>
      <c r="GT9" s="149"/>
      <c r="GU9" s="149"/>
      <c r="GV9" s="149"/>
      <c r="GW9" s="149"/>
      <c r="GX9" s="149"/>
      <c r="GY9" s="149"/>
      <c r="GZ9" s="149"/>
      <c r="HA9" s="149"/>
      <c r="HB9" s="149"/>
      <c r="HC9" s="149"/>
      <c r="HD9" s="149"/>
      <c r="HE9" s="149"/>
      <c r="HF9" s="149"/>
      <c r="HG9" s="149"/>
      <c r="HH9" s="149"/>
      <c r="HI9" s="149"/>
      <c r="HJ9" s="149"/>
      <c r="HK9" s="149"/>
      <c r="HL9" s="149"/>
      <c r="HM9" s="149"/>
      <c r="HN9" s="149"/>
      <c r="HO9" s="149"/>
      <c r="HP9" s="149"/>
      <c r="HQ9" s="149"/>
      <c r="HR9" s="149"/>
      <c r="HS9" s="149"/>
      <c r="HT9" s="149"/>
      <c r="HU9" s="149"/>
      <c r="HV9" s="149"/>
      <c r="HW9" s="149"/>
      <c r="HX9" s="149"/>
      <c r="HY9" s="149"/>
      <c r="HZ9" s="149"/>
      <c r="IA9" s="149"/>
      <c r="IB9" s="149"/>
      <c r="IC9" s="149"/>
      <c r="ID9" s="149"/>
      <c r="IE9" s="149"/>
      <c r="IF9" s="149"/>
      <c r="IG9" s="149"/>
      <c r="IH9" s="149"/>
      <c r="II9" s="149"/>
      <c r="IJ9" s="149"/>
      <c r="IK9" s="149"/>
      <c r="IL9" s="149"/>
      <c r="IM9" s="149"/>
      <c r="IN9" s="149"/>
      <c r="IO9" s="149"/>
      <c r="IP9" s="149"/>
      <c r="IQ9" s="149"/>
      <c r="IR9" s="149"/>
      <c r="IS9" s="149"/>
      <c r="IT9" s="149"/>
      <c r="IU9" s="149"/>
      <c r="IV9" s="149"/>
    </row>
    <row r="10" spans="1:256" s="32" customFormat="1" ht="14.25" customHeight="1">
      <c r="A10" s="128" t="s">
        <v>74</v>
      </c>
      <c r="B10" s="129">
        <v>0</v>
      </c>
      <c r="C10" s="130" t="s">
        <v>75</v>
      </c>
      <c r="D10" s="10">
        <v>0</v>
      </c>
      <c r="E10" s="24">
        <v>0</v>
      </c>
      <c r="F10" s="23">
        <v>0</v>
      </c>
      <c r="G10" s="22"/>
      <c r="H10" s="129">
        <v>0</v>
      </c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  <c r="BI10" s="149"/>
      <c r="BJ10" s="149"/>
      <c r="BK10" s="149"/>
      <c r="BL10" s="149"/>
      <c r="BM10" s="149"/>
      <c r="BN10" s="149"/>
      <c r="BO10" s="149"/>
      <c r="BP10" s="149"/>
      <c r="BQ10" s="149"/>
      <c r="BR10" s="149"/>
      <c r="BS10" s="149"/>
      <c r="BT10" s="149"/>
      <c r="BU10" s="149"/>
      <c r="BV10" s="149"/>
      <c r="BW10" s="149"/>
      <c r="BX10" s="149"/>
      <c r="BY10" s="149"/>
      <c r="BZ10" s="149"/>
      <c r="CA10" s="149"/>
      <c r="CB10" s="149"/>
      <c r="CC10" s="149"/>
      <c r="CD10" s="149"/>
      <c r="CE10" s="149"/>
      <c r="CF10" s="149"/>
      <c r="CG10" s="149"/>
      <c r="CH10" s="149"/>
      <c r="CI10" s="149"/>
      <c r="CJ10" s="149"/>
      <c r="CK10" s="149"/>
      <c r="CL10" s="149"/>
      <c r="CM10" s="149"/>
      <c r="CN10" s="149"/>
      <c r="CO10" s="149"/>
      <c r="CP10" s="149"/>
      <c r="CQ10" s="149"/>
      <c r="CR10" s="149"/>
      <c r="CS10" s="149"/>
      <c r="CT10" s="149"/>
      <c r="CU10" s="149"/>
      <c r="CV10" s="149"/>
      <c r="CW10" s="149"/>
      <c r="CX10" s="149"/>
      <c r="CY10" s="149"/>
      <c r="CZ10" s="149"/>
      <c r="DA10" s="149"/>
      <c r="DB10" s="149"/>
      <c r="DC10" s="149"/>
      <c r="DD10" s="149"/>
      <c r="DE10" s="149"/>
      <c r="DF10" s="149"/>
      <c r="DG10" s="149"/>
      <c r="DH10" s="149"/>
      <c r="DI10" s="149"/>
      <c r="DJ10" s="149"/>
      <c r="DK10" s="149"/>
      <c r="DL10" s="149"/>
      <c r="DM10" s="149"/>
      <c r="DN10" s="149"/>
      <c r="DO10" s="149"/>
      <c r="DP10" s="149"/>
      <c r="DQ10" s="149"/>
      <c r="DR10" s="149"/>
      <c r="DS10" s="149"/>
      <c r="DT10" s="149"/>
      <c r="DU10" s="149"/>
      <c r="DV10" s="149"/>
      <c r="DW10" s="149"/>
      <c r="DX10" s="149"/>
      <c r="DY10" s="149"/>
      <c r="DZ10" s="149"/>
      <c r="EA10" s="149"/>
      <c r="EB10" s="149"/>
      <c r="EC10" s="149"/>
      <c r="ED10" s="149"/>
      <c r="EE10" s="149"/>
      <c r="EF10" s="149"/>
      <c r="EG10" s="149"/>
      <c r="EH10" s="149"/>
      <c r="EI10" s="149"/>
      <c r="EJ10" s="149"/>
      <c r="EK10" s="149"/>
      <c r="EL10" s="149"/>
      <c r="EM10" s="149"/>
      <c r="EN10" s="149"/>
      <c r="EO10" s="149"/>
      <c r="EP10" s="149"/>
      <c r="EQ10" s="149"/>
      <c r="ER10" s="149"/>
      <c r="ES10" s="149"/>
      <c r="ET10" s="149"/>
      <c r="EU10" s="149"/>
      <c r="EV10" s="149"/>
      <c r="EW10" s="149"/>
      <c r="EX10" s="149"/>
      <c r="EY10" s="149"/>
      <c r="EZ10" s="149"/>
      <c r="FA10" s="149"/>
      <c r="FB10" s="149"/>
      <c r="FC10" s="149"/>
      <c r="FD10" s="149"/>
      <c r="FE10" s="149"/>
      <c r="FF10" s="149"/>
      <c r="FG10" s="149"/>
      <c r="FH10" s="149"/>
      <c r="FI10" s="149"/>
      <c r="FJ10" s="149"/>
      <c r="FK10" s="149"/>
      <c r="FL10" s="149"/>
      <c r="FM10" s="149"/>
      <c r="FN10" s="149"/>
      <c r="FO10" s="149"/>
      <c r="FP10" s="149"/>
      <c r="FQ10" s="149"/>
      <c r="FR10" s="149"/>
      <c r="FS10" s="149"/>
      <c r="FT10" s="149"/>
      <c r="FU10" s="149"/>
      <c r="FV10" s="149"/>
      <c r="FW10" s="149"/>
      <c r="FX10" s="149"/>
      <c r="FY10" s="149"/>
      <c r="FZ10" s="149"/>
      <c r="GA10" s="149"/>
      <c r="GB10" s="149"/>
      <c r="GC10" s="149"/>
      <c r="GD10" s="149"/>
      <c r="GE10" s="149"/>
      <c r="GF10" s="149"/>
      <c r="GG10" s="149"/>
      <c r="GH10" s="149"/>
      <c r="GI10" s="149"/>
      <c r="GJ10" s="149"/>
      <c r="GK10" s="149"/>
      <c r="GL10" s="149"/>
      <c r="GM10" s="149"/>
      <c r="GN10" s="149"/>
      <c r="GO10" s="149"/>
      <c r="GP10" s="149"/>
      <c r="GQ10" s="149"/>
      <c r="GR10" s="149"/>
      <c r="GS10" s="149"/>
      <c r="GT10" s="149"/>
      <c r="GU10" s="149"/>
      <c r="GV10" s="149"/>
      <c r="GW10" s="149"/>
      <c r="GX10" s="149"/>
      <c r="GY10" s="149"/>
      <c r="GZ10" s="149"/>
      <c r="HA10" s="149"/>
      <c r="HB10" s="149"/>
      <c r="HC10" s="149"/>
      <c r="HD10" s="149"/>
      <c r="HE10" s="149"/>
      <c r="HF10" s="149"/>
      <c r="HG10" s="149"/>
      <c r="HH10" s="149"/>
      <c r="HI10" s="149"/>
      <c r="HJ10" s="149"/>
      <c r="HK10" s="149"/>
      <c r="HL10" s="149"/>
      <c r="HM10" s="149"/>
      <c r="HN10" s="149"/>
      <c r="HO10" s="149"/>
      <c r="HP10" s="149"/>
      <c r="HQ10" s="149"/>
      <c r="HR10" s="149"/>
      <c r="HS10" s="149"/>
      <c r="HT10" s="149"/>
      <c r="HU10" s="149"/>
      <c r="HV10" s="149"/>
      <c r="HW10" s="149"/>
      <c r="HX10" s="149"/>
      <c r="HY10" s="149"/>
      <c r="HZ10" s="149"/>
      <c r="IA10" s="149"/>
      <c r="IB10" s="149"/>
      <c r="IC10" s="149"/>
      <c r="ID10" s="149"/>
      <c r="IE10" s="149"/>
      <c r="IF10" s="149"/>
      <c r="IG10" s="149"/>
      <c r="IH10" s="149"/>
      <c r="II10" s="149"/>
      <c r="IJ10" s="149"/>
      <c r="IK10" s="149"/>
      <c r="IL10" s="149"/>
      <c r="IM10" s="149"/>
      <c r="IN10" s="149"/>
      <c r="IO10" s="149"/>
      <c r="IP10" s="149"/>
      <c r="IQ10" s="149"/>
      <c r="IR10" s="149"/>
      <c r="IS10" s="149"/>
      <c r="IT10" s="149"/>
      <c r="IU10" s="149"/>
      <c r="IV10" s="149"/>
    </row>
    <row r="11" spans="1:256" s="32" customFormat="1" ht="14.25" customHeight="1">
      <c r="A11" s="128" t="s">
        <v>76</v>
      </c>
      <c r="B11" s="129">
        <v>0</v>
      </c>
      <c r="C11" s="130" t="s">
        <v>77</v>
      </c>
      <c r="D11" s="10">
        <v>317232777.39999998</v>
      </c>
      <c r="E11" s="24">
        <v>317232777.39999998</v>
      </c>
      <c r="F11" s="23">
        <v>0</v>
      </c>
      <c r="G11" s="150"/>
      <c r="H11" s="129">
        <v>0</v>
      </c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  <c r="BI11" s="149"/>
      <c r="BJ11" s="149"/>
      <c r="BK11" s="149"/>
      <c r="BL11" s="149"/>
      <c r="BM11" s="149"/>
      <c r="BN11" s="149"/>
      <c r="BO11" s="149"/>
      <c r="BP11" s="149"/>
      <c r="BQ11" s="149"/>
      <c r="BR11" s="149"/>
      <c r="BS11" s="149"/>
      <c r="BT11" s="149"/>
      <c r="BU11" s="149"/>
      <c r="BV11" s="149"/>
      <c r="BW11" s="149"/>
      <c r="BX11" s="149"/>
      <c r="BY11" s="149"/>
      <c r="BZ11" s="149"/>
      <c r="CA11" s="149"/>
      <c r="CB11" s="149"/>
      <c r="CC11" s="149"/>
      <c r="CD11" s="149"/>
      <c r="CE11" s="149"/>
      <c r="CF11" s="149"/>
      <c r="CG11" s="149"/>
      <c r="CH11" s="149"/>
      <c r="CI11" s="149"/>
      <c r="CJ11" s="149"/>
      <c r="CK11" s="149"/>
      <c r="CL11" s="149"/>
      <c r="CM11" s="149"/>
      <c r="CN11" s="149"/>
      <c r="CO11" s="149"/>
      <c r="CP11" s="149"/>
      <c r="CQ11" s="149"/>
      <c r="CR11" s="149"/>
      <c r="CS11" s="149"/>
      <c r="CT11" s="149"/>
      <c r="CU11" s="149"/>
      <c r="CV11" s="149"/>
      <c r="CW11" s="149"/>
      <c r="CX11" s="149"/>
      <c r="CY11" s="149"/>
      <c r="CZ11" s="149"/>
      <c r="DA11" s="149"/>
      <c r="DB11" s="149"/>
      <c r="DC11" s="149"/>
      <c r="DD11" s="149"/>
      <c r="DE11" s="149"/>
      <c r="DF11" s="149"/>
      <c r="DG11" s="149"/>
      <c r="DH11" s="149"/>
      <c r="DI11" s="149"/>
      <c r="DJ11" s="149"/>
      <c r="DK11" s="149"/>
      <c r="DL11" s="149"/>
      <c r="DM11" s="149"/>
      <c r="DN11" s="149"/>
      <c r="DO11" s="149"/>
      <c r="DP11" s="149"/>
      <c r="DQ11" s="149"/>
      <c r="DR11" s="149"/>
      <c r="DS11" s="149"/>
      <c r="DT11" s="149"/>
      <c r="DU11" s="149"/>
      <c r="DV11" s="149"/>
      <c r="DW11" s="149"/>
      <c r="DX11" s="149"/>
      <c r="DY11" s="149"/>
      <c r="DZ11" s="149"/>
      <c r="EA11" s="149"/>
      <c r="EB11" s="149"/>
      <c r="EC11" s="149"/>
      <c r="ED11" s="149"/>
      <c r="EE11" s="149"/>
      <c r="EF11" s="149"/>
      <c r="EG11" s="149"/>
      <c r="EH11" s="149"/>
      <c r="EI11" s="149"/>
      <c r="EJ11" s="149"/>
      <c r="EK11" s="149"/>
      <c r="EL11" s="149"/>
      <c r="EM11" s="149"/>
      <c r="EN11" s="149"/>
      <c r="EO11" s="149"/>
      <c r="EP11" s="149"/>
      <c r="EQ11" s="149"/>
      <c r="ER11" s="149"/>
      <c r="ES11" s="149"/>
      <c r="ET11" s="149"/>
      <c r="EU11" s="149"/>
      <c r="EV11" s="149"/>
      <c r="EW11" s="149"/>
      <c r="EX11" s="149"/>
      <c r="EY11" s="149"/>
      <c r="EZ11" s="149"/>
      <c r="FA11" s="149"/>
      <c r="FB11" s="149"/>
      <c r="FC11" s="149"/>
      <c r="FD11" s="149"/>
      <c r="FE11" s="149"/>
      <c r="FF11" s="149"/>
      <c r="FG11" s="149"/>
      <c r="FH11" s="149"/>
      <c r="FI11" s="149"/>
      <c r="FJ11" s="149"/>
      <c r="FK11" s="149"/>
      <c r="FL11" s="149"/>
      <c r="FM11" s="149"/>
      <c r="FN11" s="149"/>
      <c r="FO11" s="149"/>
      <c r="FP11" s="149"/>
      <c r="FQ11" s="149"/>
      <c r="FR11" s="149"/>
      <c r="FS11" s="149"/>
      <c r="FT11" s="149"/>
      <c r="FU11" s="149"/>
      <c r="FV11" s="149"/>
      <c r="FW11" s="149"/>
      <c r="FX11" s="149"/>
      <c r="FY11" s="149"/>
      <c r="FZ11" s="149"/>
      <c r="GA11" s="149"/>
      <c r="GB11" s="149"/>
      <c r="GC11" s="149"/>
      <c r="GD11" s="149"/>
      <c r="GE11" s="149"/>
      <c r="GF11" s="149"/>
      <c r="GG11" s="149"/>
      <c r="GH11" s="149"/>
      <c r="GI11" s="149"/>
      <c r="GJ11" s="149"/>
      <c r="GK11" s="149"/>
      <c r="GL11" s="149"/>
      <c r="GM11" s="149"/>
      <c r="GN11" s="149"/>
      <c r="GO11" s="149"/>
      <c r="GP11" s="149"/>
      <c r="GQ11" s="149"/>
      <c r="GR11" s="149"/>
      <c r="GS11" s="149"/>
      <c r="GT11" s="149"/>
      <c r="GU11" s="149"/>
      <c r="GV11" s="149"/>
      <c r="GW11" s="149"/>
      <c r="GX11" s="149"/>
      <c r="GY11" s="149"/>
      <c r="GZ11" s="149"/>
      <c r="HA11" s="149"/>
      <c r="HB11" s="149"/>
      <c r="HC11" s="149"/>
      <c r="HD11" s="149"/>
      <c r="HE11" s="149"/>
      <c r="HF11" s="149"/>
      <c r="HG11" s="149"/>
      <c r="HH11" s="149"/>
      <c r="HI11" s="149"/>
      <c r="HJ11" s="149"/>
      <c r="HK11" s="149"/>
      <c r="HL11" s="149"/>
      <c r="HM11" s="149"/>
      <c r="HN11" s="149"/>
      <c r="HO11" s="149"/>
      <c r="HP11" s="149"/>
      <c r="HQ11" s="149"/>
      <c r="HR11" s="149"/>
      <c r="HS11" s="149"/>
      <c r="HT11" s="149"/>
      <c r="HU11" s="149"/>
      <c r="HV11" s="149"/>
      <c r="HW11" s="149"/>
      <c r="HX11" s="149"/>
      <c r="HY11" s="149"/>
      <c r="HZ11" s="149"/>
      <c r="IA11" s="149"/>
      <c r="IB11" s="149"/>
      <c r="IC11" s="149"/>
      <c r="ID11" s="149"/>
      <c r="IE11" s="149"/>
      <c r="IF11" s="149"/>
      <c r="IG11" s="149"/>
      <c r="IH11" s="149"/>
      <c r="II11" s="149"/>
      <c r="IJ11" s="149"/>
      <c r="IK11" s="149"/>
      <c r="IL11" s="149"/>
      <c r="IM11" s="149"/>
      <c r="IN11" s="149"/>
      <c r="IO11" s="149"/>
      <c r="IP11" s="149"/>
      <c r="IQ11" s="149"/>
      <c r="IR11" s="149"/>
      <c r="IS11" s="149"/>
      <c r="IT11" s="149"/>
      <c r="IU11" s="149"/>
      <c r="IV11" s="149"/>
    </row>
    <row r="12" spans="1:256" s="32" customFormat="1" ht="14.25" customHeight="1">
      <c r="A12" s="128" t="s">
        <v>78</v>
      </c>
      <c r="B12" s="116">
        <v>0</v>
      </c>
      <c r="C12" s="130" t="s">
        <v>79</v>
      </c>
      <c r="D12" s="10">
        <v>0</v>
      </c>
      <c r="E12" s="24">
        <v>0</v>
      </c>
      <c r="F12" s="23">
        <v>0</v>
      </c>
      <c r="G12" s="150"/>
      <c r="H12" s="129">
        <v>0</v>
      </c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  <c r="BI12" s="149"/>
      <c r="BJ12" s="149"/>
      <c r="BK12" s="149"/>
      <c r="BL12" s="149"/>
      <c r="BM12" s="149"/>
      <c r="BN12" s="149"/>
      <c r="BO12" s="149"/>
      <c r="BP12" s="149"/>
      <c r="BQ12" s="149"/>
      <c r="BR12" s="149"/>
      <c r="BS12" s="149"/>
      <c r="BT12" s="149"/>
      <c r="BU12" s="149"/>
      <c r="BV12" s="149"/>
      <c r="BW12" s="149"/>
      <c r="BX12" s="149"/>
      <c r="BY12" s="149"/>
      <c r="BZ12" s="149"/>
      <c r="CA12" s="149"/>
      <c r="CB12" s="149"/>
      <c r="CC12" s="149"/>
      <c r="CD12" s="149"/>
      <c r="CE12" s="149"/>
      <c r="CF12" s="149"/>
      <c r="CG12" s="149"/>
      <c r="CH12" s="149"/>
      <c r="CI12" s="149"/>
      <c r="CJ12" s="149"/>
      <c r="CK12" s="149"/>
      <c r="CL12" s="149"/>
      <c r="CM12" s="149"/>
      <c r="CN12" s="149"/>
      <c r="CO12" s="149"/>
      <c r="CP12" s="149"/>
      <c r="CQ12" s="149"/>
      <c r="CR12" s="149"/>
      <c r="CS12" s="149"/>
      <c r="CT12" s="149"/>
      <c r="CU12" s="149"/>
      <c r="CV12" s="149"/>
      <c r="CW12" s="149"/>
      <c r="CX12" s="149"/>
      <c r="CY12" s="149"/>
      <c r="CZ12" s="149"/>
      <c r="DA12" s="149"/>
      <c r="DB12" s="149"/>
      <c r="DC12" s="149"/>
      <c r="DD12" s="149"/>
      <c r="DE12" s="149"/>
      <c r="DF12" s="149"/>
      <c r="DG12" s="149"/>
      <c r="DH12" s="149"/>
      <c r="DI12" s="149"/>
      <c r="DJ12" s="149"/>
      <c r="DK12" s="149"/>
      <c r="DL12" s="149"/>
      <c r="DM12" s="149"/>
      <c r="DN12" s="149"/>
      <c r="DO12" s="149"/>
      <c r="DP12" s="149"/>
      <c r="DQ12" s="149"/>
      <c r="DR12" s="149"/>
      <c r="DS12" s="149"/>
      <c r="DT12" s="149"/>
      <c r="DU12" s="149"/>
      <c r="DV12" s="149"/>
      <c r="DW12" s="149"/>
      <c r="DX12" s="149"/>
      <c r="DY12" s="149"/>
      <c r="DZ12" s="149"/>
      <c r="EA12" s="149"/>
      <c r="EB12" s="149"/>
      <c r="EC12" s="149"/>
      <c r="ED12" s="149"/>
      <c r="EE12" s="149"/>
      <c r="EF12" s="149"/>
      <c r="EG12" s="149"/>
      <c r="EH12" s="149"/>
      <c r="EI12" s="149"/>
      <c r="EJ12" s="149"/>
      <c r="EK12" s="149"/>
      <c r="EL12" s="149"/>
      <c r="EM12" s="149"/>
      <c r="EN12" s="149"/>
      <c r="EO12" s="149"/>
      <c r="EP12" s="149"/>
      <c r="EQ12" s="149"/>
      <c r="ER12" s="149"/>
      <c r="ES12" s="149"/>
      <c r="ET12" s="149"/>
      <c r="EU12" s="149"/>
      <c r="EV12" s="149"/>
      <c r="EW12" s="149"/>
      <c r="EX12" s="149"/>
      <c r="EY12" s="149"/>
      <c r="EZ12" s="149"/>
      <c r="FA12" s="149"/>
      <c r="FB12" s="149"/>
      <c r="FC12" s="149"/>
      <c r="FD12" s="149"/>
      <c r="FE12" s="149"/>
      <c r="FF12" s="149"/>
      <c r="FG12" s="149"/>
      <c r="FH12" s="149"/>
      <c r="FI12" s="149"/>
      <c r="FJ12" s="149"/>
      <c r="FK12" s="149"/>
      <c r="FL12" s="149"/>
      <c r="FM12" s="149"/>
      <c r="FN12" s="149"/>
      <c r="FO12" s="149"/>
      <c r="FP12" s="149"/>
      <c r="FQ12" s="149"/>
      <c r="FR12" s="149"/>
      <c r="FS12" s="149"/>
      <c r="FT12" s="149"/>
      <c r="FU12" s="149"/>
      <c r="FV12" s="149"/>
      <c r="FW12" s="149"/>
      <c r="FX12" s="149"/>
      <c r="FY12" s="149"/>
      <c r="FZ12" s="149"/>
      <c r="GA12" s="149"/>
      <c r="GB12" s="149"/>
      <c r="GC12" s="149"/>
      <c r="GD12" s="149"/>
      <c r="GE12" s="149"/>
      <c r="GF12" s="149"/>
      <c r="GG12" s="149"/>
      <c r="GH12" s="149"/>
      <c r="GI12" s="149"/>
      <c r="GJ12" s="149"/>
      <c r="GK12" s="149"/>
      <c r="GL12" s="149"/>
      <c r="GM12" s="149"/>
      <c r="GN12" s="149"/>
      <c r="GO12" s="149"/>
      <c r="GP12" s="149"/>
      <c r="GQ12" s="149"/>
      <c r="GR12" s="149"/>
      <c r="GS12" s="149"/>
      <c r="GT12" s="149"/>
      <c r="GU12" s="149"/>
      <c r="GV12" s="149"/>
      <c r="GW12" s="149"/>
      <c r="GX12" s="149"/>
      <c r="GY12" s="149"/>
      <c r="GZ12" s="149"/>
      <c r="HA12" s="149"/>
      <c r="HB12" s="149"/>
      <c r="HC12" s="149"/>
      <c r="HD12" s="149"/>
      <c r="HE12" s="149"/>
      <c r="HF12" s="149"/>
      <c r="HG12" s="149"/>
      <c r="HH12" s="149"/>
      <c r="HI12" s="149"/>
      <c r="HJ12" s="149"/>
      <c r="HK12" s="149"/>
      <c r="HL12" s="149"/>
      <c r="HM12" s="149"/>
      <c r="HN12" s="149"/>
      <c r="HO12" s="149"/>
      <c r="HP12" s="149"/>
      <c r="HQ12" s="149"/>
      <c r="HR12" s="149"/>
      <c r="HS12" s="149"/>
      <c r="HT12" s="149"/>
      <c r="HU12" s="149"/>
      <c r="HV12" s="149"/>
      <c r="HW12" s="149"/>
      <c r="HX12" s="149"/>
      <c r="HY12" s="149"/>
      <c r="HZ12" s="149"/>
      <c r="IA12" s="149"/>
      <c r="IB12" s="149"/>
      <c r="IC12" s="149"/>
      <c r="ID12" s="149"/>
      <c r="IE12" s="149"/>
      <c r="IF12" s="149"/>
      <c r="IG12" s="149"/>
      <c r="IH12" s="149"/>
      <c r="II12" s="149"/>
      <c r="IJ12" s="149"/>
      <c r="IK12" s="149"/>
      <c r="IL12" s="149"/>
      <c r="IM12" s="149"/>
      <c r="IN12" s="149"/>
      <c r="IO12" s="149"/>
      <c r="IP12" s="149"/>
      <c r="IQ12" s="149"/>
      <c r="IR12" s="149"/>
      <c r="IS12" s="149"/>
      <c r="IT12" s="149"/>
      <c r="IU12" s="149"/>
      <c r="IV12" s="149"/>
    </row>
    <row r="13" spans="1:256" s="32" customFormat="1" ht="14.25" customHeight="1">
      <c r="A13" s="128" t="s">
        <v>80</v>
      </c>
      <c r="B13" s="133"/>
      <c r="C13" s="130" t="s">
        <v>400</v>
      </c>
      <c r="D13" s="10">
        <v>0</v>
      </c>
      <c r="E13" s="24">
        <v>0</v>
      </c>
      <c r="F13" s="23">
        <v>0</v>
      </c>
      <c r="G13" s="150"/>
      <c r="H13" s="129">
        <v>0</v>
      </c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  <c r="BI13" s="149"/>
      <c r="BJ13" s="149"/>
      <c r="BK13" s="149"/>
      <c r="BL13" s="149"/>
      <c r="BM13" s="149"/>
      <c r="BN13" s="149"/>
      <c r="BO13" s="149"/>
      <c r="BP13" s="149"/>
      <c r="BQ13" s="149"/>
      <c r="BR13" s="149"/>
      <c r="BS13" s="149"/>
      <c r="BT13" s="149"/>
      <c r="BU13" s="149"/>
      <c r="BV13" s="149"/>
      <c r="BW13" s="149"/>
      <c r="BX13" s="149"/>
      <c r="BY13" s="149"/>
      <c r="BZ13" s="149"/>
      <c r="CA13" s="149"/>
      <c r="CB13" s="149"/>
      <c r="CC13" s="149"/>
      <c r="CD13" s="149"/>
      <c r="CE13" s="149"/>
      <c r="CF13" s="149"/>
      <c r="CG13" s="149"/>
      <c r="CH13" s="149"/>
      <c r="CI13" s="149"/>
      <c r="CJ13" s="149"/>
      <c r="CK13" s="149"/>
      <c r="CL13" s="149"/>
      <c r="CM13" s="149"/>
      <c r="CN13" s="149"/>
      <c r="CO13" s="149"/>
      <c r="CP13" s="149"/>
      <c r="CQ13" s="149"/>
      <c r="CR13" s="149"/>
      <c r="CS13" s="149"/>
      <c r="CT13" s="149"/>
      <c r="CU13" s="149"/>
      <c r="CV13" s="149"/>
      <c r="CW13" s="149"/>
      <c r="CX13" s="149"/>
      <c r="CY13" s="149"/>
      <c r="CZ13" s="149"/>
      <c r="DA13" s="149"/>
      <c r="DB13" s="149"/>
      <c r="DC13" s="149"/>
      <c r="DD13" s="149"/>
      <c r="DE13" s="149"/>
      <c r="DF13" s="149"/>
      <c r="DG13" s="149"/>
      <c r="DH13" s="149"/>
      <c r="DI13" s="149"/>
      <c r="DJ13" s="149"/>
      <c r="DK13" s="149"/>
      <c r="DL13" s="149"/>
      <c r="DM13" s="149"/>
      <c r="DN13" s="149"/>
      <c r="DO13" s="149"/>
      <c r="DP13" s="149"/>
      <c r="DQ13" s="149"/>
      <c r="DR13" s="149"/>
      <c r="DS13" s="149"/>
      <c r="DT13" s="149"/>
      <c r="DU13" s="149"/>
      <c r="DV13" s="149"/>
      <c r="DW13" s="149"/>
      <c r="DX13" s="149"/>
      <c r="DY13" s="149"/>
      <c r="DZ13" s="149"/>
      <c r="EA13" s="149"/>
      <c r="EB13" s="149"/>
      <c r="EC13" s="149"/>
      <c r="ED13" s="149"/>
      <c r="EE13" s="149"/>
      <c r="EF13" s="149"/>
      <c r="EG13" s="149"/>
      <c r="EH13" s="149"/>
      <c r="EI13" s="149"/>
      <c r="EJ13" s="149"/>
      <c r="EK13" s="149"/>
      <c r="EL13" s="149"/>
      <c r="EM13" s="149"/>
      <c r="EN13" s="149"/>
      <c r="EO13" s="149"/>
      <c r="EP13" s="149"/>
      <c r="EQ13" s="149"/>
      <c r="ER13" s="149"/>
      <c r="ES13" s="149"/>
      <c r="ET13" s="149"/>
      <c r="EU13" s="149"/>
      <c r="EV13" s="149"/>
      <c r="EW13" s="149"/>
      <c r="EX13" s="149"/>
      <c r="EY13" s="149"/>
      <c r="EZ13" s="149"/>
      <c r="FA13" s="149"/>
      <c r="FB13" s="149"/>
      <c r="FC13" s="149"/>
      <c r="FD13" s="149"/>
      <c r="FE13" s="149"/>
      <c r="FF13" s="149"/>
      <c r="FG13" s="149"/>
      <c r="FH13" s="149"/>
      <c r="FI13" s="149"/>
      <c r="FJ13" s="149"/>
      <c r="FK13" s="149"/>
      <c r="FL13" s="149"/>
      <c r="FM13" s="149"/>
      <c r="FN13" s="149"/>
      <c r="FO13" s="149"/>
      <c r="FP13" s="149"/>
      <c r="FQ13" s="149"/>
      <c r="FR13" s="149"/>
      <c r="FS13" s="149"/>
      <c r="FT13" s="149"/>
      <c r="FU13" s="149"/>
      <c r="FV13" s="149"/>
      <c r="FW13" s="149"/>
      <c r="FX13" s="149"/>
      <c r="FY13" s="149"/>
      <c r="FZ13" s="149"/>
      <c r="GA13" s="149"/>
      <c r="GB13" s="149"/>
      <c r="GC13" s="149"/>
      <c r="GD13" s="149"/>
      <c r="GE13" s="149"/>
      <c r="GF13" s="149"/>
      <c r="GG13" s="149"/>
      <c r="GH13" s="149"/>
      <c r="GI13" s="149"/>
      <c r="GJ13" s="149"/>
      <c r="GK13" s="149"/>
      <c r="GL13" s="149"/>
      <c r="GM13" s="149"/>
      <c r="GN13" s="149"/>
      <c r="GO13" s="149"/>
      <c r="GP13" s="149"/>
      <c r="GQ13" s="149"/>
      <c r="GR13" s="149"/>
      <c r="GS13" s="149"/>
      <c r="GT13" s="149"/>
      <c r="GU13" s="149"/>
      <c r="GV13" s="149"/>
      <c r="GW13" s="149"/>
      <c r="GX13" s="149"/>
      <c r="GY13" s="149"/>
      <c r="GZ13" s="149"/>
      <c r="HA13" s="149"/>
      <c r="HB13" s="149"/>
      <c r="HC13" s="149"/>
      <c r="HD13" s="149"/>
      <c r="HE13" s="149"/>
      <c r="HF13" s="149"/>
      <c r="HG13" s="149"/>
      <c r="HH13" s="149"/>
      <c r="HI13" s="149"/>
      <c r="HJ13" s="149"/>
      <c r="HK13" s="149"/>
      <c r="HL13" s="149"/>
      <c r="HM13" s="149"/>
      <c r="HN13" s="149"/>
      <c r="HO13" s="149"/>
      <c r="HP13" s="149"/>
      <c r="HQ13" s="149"/>
      <c r="HR13" s="149"/>
      <c r="HS13" s="149"/>
      <c r="HT13" s="149"/>
      <c r="HU13" s="149"/>
      <c r="HV13" s="149"/>
      <c r="HW13" s="149"/>
      <c r="HX13" s="149"/>
      <c r="HY13" s="149"/>
      <c r="HZ13" s="149"/>
      <c r="IA13" s="149"/>
      <c r="IB13" s="149"/>
      <c r="IC13" s="149"/>
      <c r="ID13" s="149"/>
      <c r="IE13" s="149"/>
      <c r="IF13" s="149"/>
      <c r="IG13" s="149"/>
      <c r="IH13" s="149"/>
      <c r="II13" s="149"/>
      <c r="IJ13" s="149"/>
      <c r="IK13" s="149"/>
      <c r="IL13" s="149"/>
      <c r="IM13" s="149"/>
      <c r="IN13" s="149"/>
      <c r="IO13" s="149"/>
      <c r="IP13" s="149"/>
      <c r="IQ13" s="149"/>
      <c r="IR13" s="149"/>
      <c r="IS13" s="149"/>
      <c r="IT13" s="149"/>
      <c r="IU13" s="149"/>
      <c r="IV13" s="149"/>
    </row>
    <row r="14" spans="1:256" s="32" customFormat="1" ht="14.25" customHeight="1">
      <c r="A14" s="134"/>
      <c r="B14" s="132"/>
      <c r="C14" s="130" t="s">
        <v>81</v>
      </c>
      <c r="D14" s="10">
        <v>56102666.100000001</v>
      </c>
      <c r="E14" s="24">
        <v>56102666.100000001</v>
      </c>
      <c r="F14" s="23">
        <v>0</v>
      </c>
      <c r="G14" s="150"/>
      <c r="H14" s="129">
        <v>0</v>
      </c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  <c r="BI14" s="149"/>
      <c r="BJ14" s="149"/>
      <c r="BK14" s="149"/>
      <c r="BL14" s="149"/>
      <c r="BM14" s="149"/>
      <c r="BN14" s="149"/>
      <c r="BO14" s="149"/>
      <c r="BP14" s="149"/>
      <c r="BQ14" s="149"/>
      <c r="BR14" s="149"/>
      <c r="BS14" s="149"/>
      <c r="BT14" s="149"/>
      <c r="BU14" s="149"/>
      <c r="BV14" s="149"/>
      <c r="BW14" s="149"/>
      <c r="BX14" s="149"/>
      <c r="BY14" s="149"/>
      <c r="BZ14" s="149"/>
      <c r="CA14" s="149"/>
      <c r="CB14" s="149"/>
      <c r="CC14" s="149"/>
      <c r="CD14" s="149"/>
      <c r="CE14" s="149"/>
      <c r="CF14" s="149"/>
      <c r="CG14" s="149"/>
      <c r="CH14" s="149"/>
      <c r="CI14" s="149"/>
      <c r="CJ14" s="149"/>
      <c r="CK14" s="149"/>
      <c r="CL14" s="149"/>
      <c r="CM14" s="149"/>
      <c r="CN14" s="149"/>
      <c r="CO14" s="149"/>
      <c r="CP14" s="149"/>
      <c r="CQ14" s="149"/>
      <c r="CR14" s="149"/>
      <c r="CS14" s="149"/>
      <c r="CT14" s="149"/>
      <c r="CU14" s="149"/>
      <c r="CV14" s="149"/>
      <c r="CW14" s="149"/>
      <c r="CX14" s="149"/>
      <c r="CY14" s="149"/>
      <c r="CZ14" s="149"/>
      <c r="DA14" s="149"/>
      <c r="DB14" s="149"/>
      <c r="DC14" s="149"/>
      <c r="DD14" s="149"/>
      <c r="DE14" s="149"/>
      <c r="DF14" s="149"/>
      <c r="DG14" s="149"/>
      <c r="DH14" s="149"/>
      <c r="DI14" s="149"/>
      <c r="DJ14" s="149"/>
      <c r="DK14" s="149"/>
      <c r="DL14" s="149"/>
      <c r="DM14" s="149"/>
      <c r="DN14" s="149"/>
      <c r="DO14" s="149"/>
      <c r="DP14" s="149"/>
      <c r="DQ14" s="149"/>
      <c r="DR14" s="149"/>
      <c r="DS14" s="149"/>
      <c r="DT14" s="149"/>
      <c r="DU14" s="149"/>
      <c r="DV14" s="149"/>
      <c r="DW14" s="149"/>
      <c r="DX14" s="149"/>
      <c r="DY14" s="149"/>
      <c r="DZ14" s="149"/>
      <c r="EA14" s="149"/>
      <c r="EB14" s="149"/>
      <c r="EC14" s="149"/>
      <c r="ED14" s="149"/>
      <c r="EE14" s="149"/>
      <c r="EF14" s="149"/>
      <c r="EG14" s="149"/>
      <c r="EH14" s="149"/>
      <c r="EI14" s="149"/>
      <c r="EJ14" s="149"/>
      <c r="EK14" s="149"/>
      <c r="EL14" s="149"/>
      <c r="EM14" s="149"/>
      <c r="EN14" s="149"/>
      <c r="EO14" s="149"/>
      <c r="EP14" s="149"/>
      <c r="EQ14" s="149"/>
      <c r="ER14" s="149"/>
      <c r="ES14" s="149"/>
      <c r="ET14" s="149"/>
      <c r="EU14" s="149"/>
      <c r="EV14" s="149"/>
      <c r="EW14" s="149"/>
      <c r="EX14" s="149"/>
      <c r="EY14" s="149"/>
      <c r="EZ14" s="149"/>
      <c r="FA14" s="149"/>
      <c r="FB14" s="149"/>
      <c r="FC14" s="149"/>
      <c r="FD14" s="149"/>
      <c r="FE14" s="149"/>
      <c r="FF14" s="149"/>
      <c r="FG14" s="149"/>
      <c r="FH14" s="149"/>
      <c r="FI14" s="149"/>
      <c r="FJ14" s="149"/>
      <c r="FK14" s="149"/>
      <c r="FL14" s="149"/>
      <c r="FM14" s="149"/>
      <c r="FN14" s="149"/>
      <c r="FO14" s="149"/>
      <c r="FP14" s="149"/>
      <c r="FQ14" s="149"/>
      <c r="FR14" s="149"/>
      <c r="FS14" s="149"/>
      <c r="FT14" s="149"/>
      <c r="FU14" s="149"/>
      <c r="FV14" s="149"/>
      <c r="FW14" s="149"/>
      <c r="FX14" s="149"/>
      <c r="FY14" s="149"/>
      <c r="FZ14" s="149"/>
      <c r="GA14" s="149"/>
      <c r="GB14" s="149"/>
      <c r="GC14" s="149"/>
      <c r="GD14" s="149"/>
      <c r="GE14" s="149"/>
      <c r="GF14" s="149"/>
      <c r="GG14" s="149"/>
      <c r="GH14" s="149"/>
      <c r="GI14" s="149"/>
      <c r="GJ14" s="149"/>
      <c r="GK14" s="149"/>
      <c r="GL14" s="149"/>
      <c r="GM14" s="149"/>
      <c r="GN14" s="149"/>
      <c r="GO14" s="149"/>
      <c r="GP14" s="149"/>
      <c r="GQ14" s="149"/>
      <c r="GR14" s="149"/>
      <c r="GS14" s="149"/>
      <c r="GT14" s="149"/>
      <c r="GU14" s="149"/>
      <c r="GV14" s="149"/>
      <c r="GW14" s="149"/>
      <c r="GX14" s="149"/>
      <c r="GY14" s="149"/>
      <c r="GZ14" s="149"/>
      <c r="HA14" s="149"/>
      <c r="HB14" s="149"/>
      <c r="HC14" s="149"/>
      <c r="HD14" s="149"/>
      <c r="HE14" s="149"/>
      <c r="HF14" s="149"/>
      <c r="HG14" s="149"/>
      <c r="HH14" s="149"/>
      <c r="HI14" s="149"/>
      <c r="HJ14" s="149"/>
      <c r="HK14" s="149"/>
      <c r="HL14" s="149"/>
      <c r="HM14" s="149"/>
      <c r="HN14" s="149"/>
      <c r="HO14" s="149"/>
      <c r="HP14" s="149"/>
      <c r="HQ14" s="149"/>
      <c r="HR14" s="149"/>
      <c r="HS14" s="149"/>
      <c r="HT14" s="149"/>
      <c r="HU14" s="149"/>
      <c r="HV14" s="149"/>
      <c r="HW14" s="149"/>
      <c r="HX14" s="149"/>
      <c r="HY14" s="149"/>
      <c r="HZ14" s="149"/>
      <c r="IA14" s="149"/>
      <c r="IB14" s="149"/>
      <c r="IC14" s="149"/>
      <c r="ID14" s="149"/>
      <c r="IE14" s="149"/>
      <c r="IF14" s="149"/>
      <c r="IG14" s="149"/>
      <c r="IH14" s="149"/>
      <c r="II14" s="149"/>
      <c r="IJ14" s="149"/>
      <c r="IK14" s="149"/>
      <c r="IL14" s="149"/>
      <c r="IM14" s="149"/>
      <c r="IN14" s="149"/>
      <c r="IO14" s="149"/>
      <c r="IP14" s="149"/>
      <c r="IQ14" s="149"/>
      <c r="IR14" s="149"/>
      <c r="IS14" s="149"/>
      <c r="IT14" s="149"/>
      <c r="IU14" s="149"/>
      <c r="IV14" s="149"/>
    </row>
    <row r="15" spans="1:256" s="32" customFormat="1" ht="14.25" customHeight="1">
      <c r="A15" s="134"/>
      <c r="B15" s="135"/>
      <c r="C15" s="131" t="s">
        <v>82</v>
      </c>
      <c r="D15" s="10">
        <v>0</v>
      </c>
      <c r="E15" s="24">
        <v>0</v>
      </c>
      <c r="F15" s="23">
        <v>0</v>
      </c>
      <c r="G15" s="150"/>
      <c r="H15" s="129">
        <v>0</v>
      </c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  <c r="BI15" s="149"/>
      <c r="BJ15" s="149"/>
      <c r="BK15" s="149"/>
      <c r="BL15" s="149"/>
      <c r="BM15" s="149"/>
      <c r="BN15" s="149"/>
      <c r="BO15" s="149"/>
      <c r="BP15" s="149"/>
      <c r="BQ15" s="149"/>
      <c r="BR15" s="149"/>
      <c r="BS15" s="149"/>
      <c r="BT15" s="149"/>
      <c r="BU15" s="149"/>
      <c r="BV15" s="149"/>
      <c r="BW15" s="149"/>
      <c r="BX15" s="149"/>
      <c r="BY15" s="149"/>
      <c r="BZ15" s="149"/>
      <c r="CA15" s="149"/>
      <c r="CB15" s="149"/>
      <c r="CC15" s="149"/>
      <c r="CD15" s="149"/>
      <c r="CE15" s="149"/>
      <c r="CF15" s="149"/>
      <c r="CG15" s="149"/>
      <c r="CH15" s="149"/>
      <c r="CI15" s="149"/>
      <c r="CJ15" s="149"/>
      <c r="CK15" s="149"/>
      <c r="CL15" s="149"/>
      <c r="CM15" s="149"/>
      <c r="CN15" s="149"/>
      <c r="CO15" s="149"/>
      <c r="CP15" s="149"/>
      <c r="CQ15" s="149"/>
      <c r="CR15" s="149"/>
      <c r="CS15" s="149"/>
      <c r="CT15" s="149"/>
      <c r="CU15" s="149"/>
      <c r="CV15" s="149"/>
      <c r="CW15" s="149"/>
      <c r="CX15" s="149"/>
      <c r="CY15" s="149"/>
      <c r="CZ15" s="149"/>
      <c r="DA15" s="149"/>
      <c r="DB15" s="149"/>
      <c r="DC15" s="149"/>
      <c r="DD15" s="149"/>
      <c r="DE15" s="149"/>
      <c r="DF15" s="149"/>
      <c r="DG15" s="149"/>
      <c r="DH15" s="149"/>
      <c r="DI15" s="149"/>
      <c r="DJ15" s="149"/>
      <c r="DK15" s="149"/>
      <c r="DL15" s="149"/>
      <c r="DM15" s="149"/>
      <c r="DN15" s="149"/>
      <c r="DO15" s="149"/>
      <c r="DP15" s="149"/>
      <c r="DQ15" s="149"/>
      <c r="DR15" s="149"/>
      <c r="DS15" s="149"/>
      <c r="DT15" s="149"/>
      <c r="DU15" s="149"/>
      <c r="DV15" s="149"/>
      <c r="DW15" s="149"/>
      <c r="DX15" s="149"/>
      <c r="DY15" s="149"/>
      <c r="DZ15" s="149"/>
      <c r="EA15" s="149"/>
      <c r="EB15" s="149"/>
      <c r="EC15" s="149"/>
      <c r="ED15" s="149"/>
      <c r="EE15" s="149"/>
      <c r="EF15" s="149"/>
      <c r="EG15" s="149"/>
      <c r="EH15" s="149"/>
      <c r="EI15" s="149"/>
      <c r="EJ15" s="149"/>
      <c r="EK15" s="149"/>
      <c r="EL15" s="149"/>
      <c r="EM15" s="149"/>
      <c r="EN15" s="149"/>
      <c r="EO15" s="149"/>
      <c r="EP15" s="149"/>
      <c r="EQ15" s="149"/>
      <c r="ER15" s="149"/>
      <c r="ES15" s="149"/>
      <c r="ET15" s="149"/>
      <c r="EU15" s="149"/>
      <c r="EV15" s="149"/>
      <c r="EW15" s="149"/>
      <c r="EX15" s="149"/>
      <c r="EY15" s="149"/>
      <c r="EZ15" s="149"/>
      <c r="FA15" s="149"/>
      <c r="FB15" s="149"/>
      <c r="FC15" s="149"/>
      <c r="FD15" s="149"/>
      <c r="FE15" s="149"/>
      <c r="FF15" s="149"/>
      <c r="FG15" s="149"/>
      <c r="FH15" s="149"/>
      <c r="FI15" s="149"/>
      <c r="FJ15" s="149"/>
      <c r="FK15" s="149"/>
      <c r="FL15" s="149"/>
      <c r="FM15" s="149"/>
      <c r="FN15" s="149"/>
      <c r="FO15" s="149"/>
      <c r="FP15" s="149"/>
      <c r="FQ15" s="149"/>
      <c r="FR15" s="149"/>
      <c r="FS15" s="149"/>
      <c r="FT15" s="149"/>
      <c r="FU15" s="149"/>
      <c r="FV15" s="149"/>
      <c r="FW15" s="149"/>
      <c r="FX15" s="149"/>
      <c r="FY15" s="149"/>
      <c r="FZ15" s="149"/>
      <c r="GA15" s="149"/>
      <c r="GB15" s="149"/>
      <c r="GC15" s="149"/>
      <c r="GD15" s="149"/>
      <c r="GE15" s="149"/>
      <c r="GF15" s="149"/>
      <c r="GG15" s="149"/>
      <c r="GH15" s="149"/>
      <c r="GI15" s="149"/>
      <c r="GJ15" s="149"/>
      <c r="GK15" s="149"/>
      <c r="GL15" s="149"/>
      <c r="GM15" s="149"/>
      <c r="GN15" s="149"/>
      <c r="GO15" s="149"/>
      <c r="GP15" s="149"/>
      <c r="GQ15" s="149"/>
      <c r="GR15" s="149"/>
      <c r="GS15" s="149"/>
      <c r="GT15" s="149"/>
      <c r="GU15" s="149"/>
      <c r="GV15" s="149"/>
      <c r="GW15" s="149"/>
      <c r="GX15" s="149"/>
      <c r="GY15" s="149"/>
      <c r="GZ15" s="149"/>
      <c r="HA15" s="149"/>
      <c r="HB15" s="149"/>
      <c r="HC15" s="149"/>
      <c r="HD15" s="149"/>
      <c r="HE15" s="149"/>
      <c r="HF15" s="149"/>
      <c r="HG15" s="149"/>
      <c r="HH15" s="149"/>
      <c r="HI15" s="149"/>
      <c r="HJ15" s="149"/>
      <c r="HK15" s="149"/>
      <c r="HL15" s="149"/>
      <c r="HM15" s="149"/>
      <c r="HN15" s="149"/>
      <c r="HO15" s="149"/>
      <c r="HP15" s="149"/>
      <c r="HQ15" s="149"/>
      <c r="HR15" s="149"/>
      <c r="HS15" s="149"/>
      <c r="HT15" s="149"/>
      <c r="HU15" s="149"/>
      <c r="HV15" s="149"/>
      <c r="HW15" s="149"/>
      <c r="HX15" s="149"/>
      <c r="HY15" s="149"/>
      <c r="HZ15" s="149"/>
      <c r="IA15" s="149"/>
      <c r="IB15" s="149"/>
      <c r="IC15" s="149"/>
      <c r="ID15" s="149"/>
      <c r="IE15" s="149"/>
      <c r="IF15" s="149"/>
      <c r="IG15" s="149"/>
      <c r="IH15" s="149"/>
      <c r="II15" s="149"/>
      <c r="IJ15" s="149"/>
      <c r="IK15" s="149"/>
      <c r="IL15" s="149"/>
      <c r="IM15" s="149"/>
      <c r="IN15" s="149"/>
      <c r="IO15" s="149"/>
      <c r="IP15" s="149"/>
      <c r="IQ15" s="149"/>
      <c r="IR15" s="149"/>
      <c r="IS15" s="149"/>
      <c r="IT15" s="149"/>
      <c r="IU15" s="149"/>
      <c r="IV15" s="149"/>
    </row>
    <row r="16" spans="1:256" s="32" customFormat="1" ht="14.25" customHeight="1">
      <c r="A16" s="136"/>
      <c r="B16" s="137"/>
      <c r="C16" s="130" t="s">
        <v>401</v>
      </c>
      <c r="D16" s="10">
        <v>13802563.970000001</v>
      </c>
      <c r="E16" s="24">
        <v>13802563.970000001</v>
      </c>
      <c r="F16" s="23">
        <v>0</v>
      </c>
      <c r="G16" s="150"/>
      <c r="H16" s="129">
        <v>0</v>
      </c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  <c r="BI16" s="149"/>
      <c r="BJ16" s="149"/>
      <c r="BK16" s="149"/>
      <c r="BL16" s="149"/>
      <c r="BM16" s="149"/>
      <c r="BN16" s="149"/>
      <c r="BO16" s="149"/>
      <c r="BP16" s="149"/>
      <c r="BQ16" s="149"/>
      <c r="BR16" s="149"/>
      <c r="BS16" s="149"/>
      <c r="BT16" s="149"/>
      <c r="BU16" s="149"/>
      <c r="BV16" s="149"/>
      <c r="BW16" s="149"/>
      <c r="BX16" s="149"/>
      <c r="BY16" s="149"/>
      <c r="BZ16" s="149"/>
      <c r="CA16" s="149"/>
      <c r="CB16" s="149"/>
      <c r="CC16" s="149"/>
      <c r="CD16" s="149"/>
      <c r="CE16" s="149"/>
      <c r="CF16" s="149"/>
      <c r="CG16" s="149"/>
      <c r="CH16" s="149"/>
      <c r="CI16" s="149"/>
      <c r="CJ16" s="149"/>
      <c r="CK16" s="149"/>
      <c r="CL16" s="149"/>
      <c r="CM16" s="149"/>
      <c r="CN16" s="149"/>
      <c r="CO16" s="149"/>
      <c r="CP16" s="149"/>
      <c r="CQ16" s="149"/>
      <c r="CR16" s="149"/>
      <c r="CS16" s="149"/>
      <c r="CT16" s="149"/>
      <c r="CU16" s="149"/>
      <c r="CV16" s="149"/>
      <c r="CW16" s="149"/>
      <c r="CX16" s="149"/>
      <c r="CY16" s="149"/>
      <c r="CZ16" s="149"/>
      <c r="DA16" s="149"/>
      <c r="DB16" s="149"/>
      <c r="DC16" s="149"/>
      <c r="DD16" s="149"/>
      <c r="DE16" s="149"/>
      <c r="DF16" s="149"/>
      <c r="DG16" s="149"/>
      <c r="DH16" s="149"/>
      <c r="DI16" s="149"/>
      <c r="DJ16" s="149"/>
      <c r="DK16" s="149"/>
      <c r="DL16" s="149"/>
      <c r="DM16" s="149"/>
      <c r="DN16" s="149"/>
      <c r="DO16" s="149"/>
      <c r="DP16" s="149"/>
      <c r="DQ16" s="149"/>
      <c r="DR16" s="149"/>
      <c r="DS16" s="149"/>
      <c r="DT16" s="149"/>
      <c r="DU16" s="149"/>
      <c r="DV16" s="149"/>
      <c r="DW16" s="149"/>
      <c r="DX16" s="149"/>
      <c r="DY16" s="149"/>
      <c r="DZ16" s="149"/>
      <c r="EA16" s="149"/>
      <c r="EB16" s="149"/>
      <c r="EC16" s="149"/>
      <c r="ED16" s="149"/>
      <c r="EE16" s="149"/>
      <c r="EF16" s="149"/>
      <c r="EG16" s="149"/>
      <c r="EH16" s="149"/>
      <c r="EI16" s="149"/>
      <c r="EJ16" s="149"/>
      <c r="EK16" s="149"/>
      <c r="EL16" s="149"/>
      <c r="EM16" s="149"/>
      <c r="EN16" s="149"/>
      <c r="EO16" s="149"/>
      <c r="EP16" s="149"/>
      <c r="EQ16" s="149"/>
      <c r="ER16" s="149"/>
      <c r="ES16" s="149"/>
      <c r="ET16" s="149"/>
      <c r="EU16" s="149"/>
      <c r="EV16" s="149"/>
      <c r="EW16" s="149"/>
      <c r="EX16" s="149"/>
      <c r="EY16" s="149"/>
      <c r="EZ16" s="149"/>
      <c r="FA16" s="149"/>
      <c r="FB16" s="149"/>
      <c r="FC16" s="149"/>
      <c r="FD16" s="149"/>
      <c r="FE16" s="149"/>
      <c r="FF16" s="149"/>
      <c r="FG16" s="149"/>
      <c r="FH16" s="149"/>
      <c r="FI16" s="149"/>
      <c r="FJ16" s="149"/>
      <c r="FK16" s="149"/>
      <c r="FL16" s="149"/>
      <c r="FM16" s="149"/>
      <c r="FN16" s="149"/>
      <c r="FO16" s="149"/>
      <c r="FP16" s="149"/>
      <c r="FQ16" s="149"/>
      <c r="FR16" s="149"/>
      <c r="FS16" s="149"/>
      <c r="FT16" s="149"/>
      <c r="FU16" s="149"/>
      <c r="FV16" s="149"/>
      <c r="FW16" s="149"/>
      <c r="FX16" s="149"/>
      <c r="FY16" s="149"/>
      <c r="FZ16" s="149"/>
      <c r="GA16" s="149"/>
      <c r="GB16" s="149"/>
      <c r="GC16" s="149"/>
      <c r="GD16" s="149"/>
      <c r="GE16" s="149"/>
      <c r="GF16" s="149"/>
      <c r="GG16" s="149"/>
      <c r="GH16" s="149"/>
      <c r="GI16" s="149"/>
      <c r="GJ16" s="149"/>
      <c r="GK16" s="149"/>
      <c r="GL16" s="149"/>
      <c r="GM16" s="149"/>
      <c r="GN16" s="149"/>
      <c r="GO16" s="149"/>
      <c r="GP16" s="149"/>
      <c r="GQ16" s="149"/>
      <c r="GR16" s="149"/>
      <c r="GS16" s="149"/>
      <c r="GT16" s="149"/>
      <c r="GU16" s="149"/>
      <c r="GV16" s="149"/>
      <c r="GW16" s="149"/>
      <c r="GX16" s="149"/>
      <c r="GY16" s="149"/>
      <c r="GZ16" s="149"/>
      <c r="HA16" s="149"/>
      <c r="HB16" s="149"/>
      <c r="HC16" s="149"/>
      <c r="HD16" s="149"/>
      <c r="HE16" s="149"/>
      <c r="HF16" s="149"/>
      <c r="HG16" s="149"/>
      <c r="HH16" s="149"/>
      <c r="HI16" s="149"/>
      <c r="HJ16" s="149"/>
      <c r="HK16" s="149"/>
      <c r="HL16" s="149"/>
      <c r="HM16" s="149"/>
      <c r="HN16" s="149"/>
      <c r="HO16" s="149"/>
      <c r="HP16" s="149"/>
      <c r="HQ16" s="149"/>
      <c r="HR16" s="149"/>
      <c r="HS16" s="149"/>
      <c r="HT16" s="149"/>
      <c r="HU16" s="149"/>
      <c r="HV16" s="149"/>
      <c r="HW16" s="149"/>
      <c r="HX16" s="149"/>
      <c r="HY16" s="149"/>
      <c r="HZ16" s="149"/>
      <c r="IA16" s="149"/>
      <c r="IB16" s="149"/>
      <c r="IC16" s="149"/>
      <c r="ID16" s="149"/>
      <c r="IE16" s="149"/>
      <c r="IF16" s="149"/>
      <c r="IG16" s="149"/>
      <c r="IH16" s="149"/>
      <c r="II16" s="149"/>
      <c r="IJ16" s="149"/>
      <c r="IK16" s="149"/>
      <c r="IL16" s="149"/>
      <c r="IM16" s="149"/>
      <c r="IN16" s="149"/>
      <c r="IO16" s="149"/>
      <c r="IP16" s="149"/>
      <c r="IQ16" s="149"/>
      <c r="IR16" s="149"/>
      <c r="IS16" s="149"/>
      <c r="IT16" s="149"/>
      <c r="IU16" s="149"/>
      <c r="IV16" s="149"/>
    </row>
    <row r="17" spans="1:256" s="32" customFormat="1" ht="14.25" customHeight="1">
      <c r="A17" s="21"/>
      <c r="B17" s="138"/>
      <c r="C17" s="134" t="s">
        <v>83</v>
      </c>
      <c r="D17" s="10">
        <v>0</v>
      </c>
      <c r="E17" s="24">
        <v>0</v>
      </c>
      <c r="F17" s="23">
        <v>0</v>
      </c>
      <c r="G17" s="150"/>
      <c r="H17" s="129">
        <v>0</v>
      </c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  <c r="BI17" s="149"/>
      <c r="BJ17" s="149"/>
      <c r="BK17" s="149"/>
      <c r="BL17" s="149"/>
      <c r="BM17" s="149"/>
      <c r="BN17" s="149"/>
      <c r="BO17" s="149"/>
      <c r="BP17" s="149"/>
      <c r="BQ17" s="149"/>
      <c r="BR17" s="149"/>
      <c r="BS17" s="149"/>
      <c r="BT17" s="149"/>
      <c r="BU17" s="149"/>
      <c r="BV17" s="149"/>
      <c r="BW17" s="149"/>
      <c r="BX17" s="149"/>
      <c r="BY17" s="149"/>
      <c r="BZ17" s="149"/>
      <c r="CA17" s="149"/>
      <c r="CB17" s="149"/>
      <c r="CC17" s="149"/>
      <c r="CD17" s="149"/>
      <c r="CE17" s="149"/>
      <c r="CF17" s="149"/>
      <c r="CG17" s="149"/>
      <c r="CH17" s="149"/>
      <c r="CI17" s="149"/>
      <c r="CJ17" s="149"/>
      <c r="CK17" s="149"/>
      <c r="CL17" s="149"/>
      <c r="CM17" s="149"/>
      <c r="CN17" s="149"/>
      <c r="CO17" s="149"/>
      <c r="CP17" s="149"/>
      <c r="CQ17" s="149"/>
      <c r="CR17" s="149"/>
      <c r="CS17" s="149"/>
      <c r="CT17" s="149"/>
      <c r="CU17" s="149"/>
      <c r="CV17" s="149"/>
      <c r="CW17" s="149"/>
      <c r="CX17" s="149"/>
      <c r="CY17" s="149"/>
      <c r="CZ17" s="149"/>
      <c r="DA17" s="149"/>
      <c r="DB17" s="149"/>
      <c r="DC17" s="149"/>
      <c r="DD17" s="149"/>
      <c r="DE17" s="149"/>
      <c r="DF17" s="149"/>
      <c r="DG17" s="149"/>
      <c r="DH17" s="149"/>
      <c r="DI17" s="149"/>
      <c r="DJ17" s="149"/>
      <c r="DK17" s="149"/>
      <c r="DL17" s="149"/>
      <c r="DM17" s="149"/>
      <c r="DN17" s="149"/>
      <c r="DO17" s="149"/>
      <c r="DP17" s="149"/>
      <c r="DQ17" s="149"/>
      <c r="DR17" s="149"/>
      <c r="DS17" s="149"/>
      <c r="DT17" s="149"/>
      <c r="DU17" s="149"/>
      <c r="DV17" s="149"/>
      <c r="DW17" s="149"/>
      <c r="DX17" s="149"/>
      <c r="DY17" s="149"/>
      <c r="DZ17" s="149"/>
      <c r="EA17" s="149"/>
      <c r="EB17" s="149"/>
      <c r="EC17" s="149"/>
      <c r="ED17" s="149"/>
      <c r="EE17" s="149"/>
      <c r="EF17" s="149"/>
      <c r="EG17" s="149"/>
      <c r="EH17" s="149"/>
      <c r="EI17" s="149"/>
      <c r="EJ17" s="149"/>
      <c r="EK17" s="149"/>
      <c r="EL17" s="149"/>
      <c r="EM17" s="149"/>
      <c r="EN17" s="149"/>
      <c r="EO17" s="149"/>
      <c r="EP17" s="149"/>
      <c r="EQ17" s="149"/>
      <c r="ER17" s="149"/>
      <c r="ES17" s="149"/>
      <c r="ET17" s="149"/>
      <c r="EU17" s="149"/>
      <c r="EV17" s="149"/>
      <c r="EW17" s="149"/>
      <c r="EX17" s="149"/>
      <c r="EY17" s="149"/>
      <c r="EZ17" s="149"/>
      <c r="FA17" s="149"/>
      <c r="FB17" s="149"/>
      <c r="FC17" s="149"/>
      <c r="FD17" s="149"/>
      <c r="FE17" s="149"/>
      <c r="FF17" s="149"/>
      <c r="FG17" s="149"/>
      <c r="FH17" s="149"/>
      <c r="FI17" s="149"/>
      <c r="FJ17" s="149"/>
      <c r="FK17" s="149"/>
      <c r="FL17" s="149"/>
      <c r="FM17" s="149"/>
      <c r="FN17" s="149"/>
      <c r="FO17" s="149"/>
      <c r="FP17" s="149"/>
      <c r="FQ17" s="149"/>
      <c r="FR17" s="149"/>
      <c r="FS17" s="149"/>
      <c r="FT17" s="149"/>
      <c r="FU17" s="149"/>
      <c r="FV17" s="149"/>
      <c r="FW17" s="149"/>
      <c r="FX17" s="149"/>
      <c r="FY17" s="149"/>
      <c r="FZ17" s="149"/>
      <c r="GA17" s="149"/>
      <c r="GB17" s="149"/>
      <c r="GC17" s="149"/>
      <c r="GD17" s="149"/>
      <c r="GE17" s="149"/>
      <c r="GF17" s="149"/>
      <c r="GG17" s="149"/>
      <c r="GH17" s="149"/>
      <c r="GI17" s="149"/>
      <c r="GJ17" s="149"/>
      <c r="GK17" s="149"/>
      <c r="GL17" s="149"/>
      <c r="GM17" s="149"/>
      <c r="GN17" s="149"/>
      <c r="GO17" s="149"/>
      <c r="GP17" s="149"/>
      <c r="GQ17" s="149"/>
      <c r="GR17" s="149"/>
      <c r="GS17" s="149"/>
      <c r="GT17" s="149"/>
      <c r="GU17" s="149"/>
      <c r="GV17" s="149"/>
      <c r="GW17" s="149"/>
      <c r="GX17" s="149"/>
      <c r="GY17" s="149"/>
      <c r="GZ17" s="149"/>
      <c r="HA17" s="149"/>
      <c r="HB17" s="149"/>
      <c r="HC17" s="149"/>
      <c r="HD17" s="149"/>
      <c r="HE17" s="149"/>
      <c r="HF17" s="149"/>
      <c r="HG17" s="149"/>
      <c r="HH17" s="149"/>
      <c r="HI17" s="149"/>
      <c r="HJ17" s="149"/>
      <c r="HK17" s="149"/>
      <c r="HL17" s="149"/>
      <c r="HM17" s="149"/>
      <c r="HN17" s="149"/>
      <c r="HO17" s="149"/>
      <c r="HP17" s="149"/>
      <c r="HQ17" s="149"/>
      <c r="HR17" s="149"/>
      <c r="HS17" s="149"/>
      <c r="HT17" s="149"/>
      <c r="HU17" s="149"/>
      <c r="HV17" s="149"/>
      <c r="HW17" s="149"/>
      <c r="HX17" s="149"/>
      <c r="HY17" s="149"/>
      <c r="HZ17" s="149"/>
      <c r="IA17" s="149"/>
      <c r="IB17" s="149"/>
      <c r="IC17" s="149"/>
      <c r="ID17" s="149"/>
      <c r="IE17" s="149"/>
      <c r="IF17" s="149"/>
      <c r="IG17" s="149"/>
      <c r="IH17" s="149"/>
      <c r="II17" s="149"/>
      <c r="IJ17" s="149"/>
      <c r="IK17" s="149"/>
      <c r="IL17" s="149"/>
      <c r="IM17" s="149"/>
      <c r="IN17" s="149"/>
      <c r="IO17" s="149"/>
      <c r="IP17" s="149"/>
      <c r="IQ17" s="149"/>
      <c r="IR17" s="149"/>
      <c r="IS17" s="149"/>
      <c r="IT17" s="149"/>
      <c r="IU17" s="149"/>
      <c r="IV17" s="149"/>
    </row>
    <row r="18" spans="1:256" s="32" customFormat="1" ht="14.25" customHeight="1">
      <c r="A18" s="136"/>
      <c r="B18" s="138"/>
      <c r="C18" s="134" t="s">
        <v>84</v>
      </c>
      <c r="D18" s="10">
        <v>0</v>
      </c>
      <c r="E18" s="24">
        <v>0</v>
      </c>
      <c r="F18" s="23">
        <v>0</v>
      </c>
      <c r="G18" s="150"/>
      <c r="H18" s="129">
        <v>0</v>
      </c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  <c r="BI18" s="149"/>
      <c r="BJ18" s="149"/>
      <c r="BK18" s="149"/>
      <c r="BL18" s="149"/>
      <c r="BM18" s="149"/>
      <c r="BN18" s="149"/>
      <c r="BO18" s="149"/>
      <c r="BP18" s="149"/>
      <c r="BQ18" s="149"/>
      <c r="BR18" s="149"/>
      <c r="BS18" s="149"/>
      <c r="BT18" s="149"/>
      <c r="BU18" s="149"/>
      <c r="BV18" s="149"/>
      <c r="BW18" s="149"/>
      <c r="BX18" s="149"/>
      <c r="BY18" s="149"/>
      <c r="BZ18" s="149"/>
      <c r="CA18" s="149"/>
      <c r="CB18" s="149"/>
      <c r="CC18" s="149"/>
      <c r="CD18" s="149"/>
      <c r="CE18" s="149"/>
      <c r="CF18" s="149"/>
      <c r="CG18" s="149"/>
      <c r="CH18" s="149"/>
      <c r="CI18" s="149"/>
      <c r="CJ18" s="149"/>
      <c r="CK18" s="149"/>
      <c r="CL18" s="149"/>
      <c r="CM18" s="149"/>
      <c r="CN18" s="149"/>
      <c r="CO18" s="149"/>
      <c r="CP18" s="149"/>
      <c r="CQ18" s="149"/>
      <c r="CR18" s="149"/>
      <c r="CS18" s="149"/>
      <c r="CT18" s="149"/>
      <c r="CU18" s="149"/>
      <c r="CV18" s="149"/>
      <c r="CW18" s="149"/>
      <c r="CX18" s="149"/>
      <c r="CY18" s="149"/>
      <c r="CZ18" s="149"/>
      <c r="DA18" s="149"/>
      <c r="DB18" s="149"/>
      <c r="DC18" s="149"/>
      <c r="DD18" s="149"/>
      <c r="DE18" s="149"/>
      <c r="DF18" s="149"/>
      <c r="DG18" s="149"/>
      <c r="DH18" s="149"/>
      <c r="DI18" s="149"/>
      <c r="DJ18" s="149"/>
      <c r="DK18" s="149"/>
      <c r="DL18" s="149"/>
      <c r="DM18" s="149"/>
      <c r="DN18" s="149"/>
      <c r="DO18" s="149"/>
      <c r="DP18" s="149"/>
      <c r="DQ18" s="149"/>
      <c r="DR18" s="149"/>
      <c r="DS18" s="149"/>
      <c r="DT18" s="149"/>
      <c r="DU18" s="149"/>
      <c r="DV18" s="149"/>
      <c r="DW18" s="149"/>
      <c r="DX18" s="149"/>
      <c r="DY18" s="149"/>
      <c r="DZ18" s="149"/>
      <c r="EA18" s="149"/>
      <c r="EB18" s="149"/>
      <c r="EC18" s="149"/>
      <c r="ED18" s="149"/>
      <c r="EE18" s="149"/>
      <c r="EF18" s="149"/>
      <c r="EG18" s="149"/>
      <c r="EH18" s="149"/>
      <c r="EI18" s="149"/>
      <c r="EJ18" s="149"/>
      <c r="EK18" s="149"/>
      <c r="EL18" s="149"/>
      <c r="EM18" s="149"/>
      <c r="EN18" s="149"/>
      <c r="EO18" s="149"/>
      <c r="EP18" s="149"/>
      <c r="EQ18" s="149"/>
      <c r="ER18" s="149"/>
      <c r="ES18" s="149"/>
      <c r="ET18" s="149"/>
      <c r="EU18" s="149"/>
      <c r="EV18" s="149"/>
      <c r="EW18" s="149"/>
      <c r="EX18" s="149"/>
      <c r="EY18" s="149"/>
      <c r="EZ18" s="149"/>
      <c r="FA18" s="149"/>
      <c r="FB18" s="149"/>
      <c r="FC18" s="149"/>
      <c r="FD18" s="149"/>
      <c r="FE18" s="149"/>
      <c r="FF18" s="149"/>
      <c r="FG18" s="149"/>
      <c r="FH18" s="149"/>
      <c r="FI18" s="149"/>
      <c r="FJ18" s="149"/>
      <c r="FK18" s="149"/>
      <c r="FL18" s="149"/>
      <c r="FM18" s="149"/>
      <c r="FN18" s="149"/>
      <c r="FO18" s="149"/>
      <c r="FP18" s="149"/>
      <c r="FQ18" s="149"/>
      <c r="FR18" s="149"/>
      <c r="FS18" s="149"/>
      <c r="FT18" s="149"/>
      <c r="FU18" s="149"/>
      <c r="FV18" s="149"/>
      <c r="FW18" s="149"/>
      <c r="FX18" s="149"/>
      <c r="FY18" s="149"/>
      <c r="FZ18" s="149"/>
      <c r="GA18" s="149"/>
      <c r="GB18" s="149"/>
      <c r="GC18" s="149"/>
      <c r="GD18" s="149"/>
      <c r="GE18" s="149"/>
      <c r="GF18" s="149"/>
      <c r="GG18" s="149"/>
      <c r="GH18" s="149"/>
      <c r="GI18" s="149"/>
      <c r="GJ18" s="149"/>
      <c r="GK18" s="149"/>
      <c r="GL18" s="149"/>
      <c r="GM18" s="149"/>
      <c r="GN18" s="149"/>
      <c r="GO18" s="149"/>
      <c r="GP18" s="149"/>
      <c r="GQ18" s="149"/>
      <c r="GR18" s="149"/>
      <c r="GS18" s="149"/>
      <c r="GT18" s="149"/>
      <c r="GU18" s="149"/>
      <c r="GV18" s="149"/>
      <c r="GW18" s="149"/>
      <c r="GX18" s="149"/>
      <c r="GY18" s="149"/>
      <c r="GZ18" s="149"/>
      <c r="HA18" s="149"/>
      <c r="HB18" s="149"/>
      <c r="HC18" s="149"/>
      <c r="HD18" s="149"/>
      <c r="HE18" s="149"/>
      <c r="HF18" s="149"/>
      <c r="HG18" s="149"/>
      <c r="HH18" s="149"/>
      <c r="HI18" s="149"/>
      <c r="HJ18" s="149"/>
      <c r="HK18" s="149"/>
      <c r="HL18" s="149"/>
      <c r="HM18" s="149"/>
      <c r="HN18" s="149"/>
      <c r="HO18" s="149"/>
      <c r="HP18" s="149"/>
      <c r="HQ18" s="149"/>
      <c r="HR18" s="149"/>
      <c r="HS18" s="149"/>
      <c r="HT18" s="149"/>
      <c r="HU18" s="149"/>
      <c r="HV18" s="149"/>
      <c r="HW18" s="149"/>
      <c r="HX18" s="149"/>
      <c r="HY18" s="149"/>
      <c r="HZ18" s="149"/>
      <c r="IA18" s="149"/>
      <c r="IB18" s="149"/>
      <c r="IC18" s="149"/>
      <c r="ID18" s="149"/>
      <c r="IE18" s="149"/>
      <c r="IF18" s="149"/>
      <c r="IG18" s="149"/>
      <c r="IH18" s="149"/>
      <c r="II18" s="149"/>
      <c r="IJ18" s="149"/>
      <c r="IK18" s="149"/>
      <c r="IL18" s="149"/>
      <c r="IM18" s="149"/>
      <c r="IN18" s="149"/>
      <c r="IO18" s="149"/>
      <c r="IP18" s="149"/>
      <c r="IQ18" s="149"/>
      <c r="IR18" s="149"/>
      <c r="IS18" s="149"/>
      <c r="IT18" s="149"/>
      <c r="IU18" s="149"/>
      <c r="IV18" s="149"/>
    </row>
    <row r="19" spans="1:256" s="32" customFormat="1" ht="14.25" customHeight="1">
      <c r="A19" s="136"/>
      <c r="B19" s="138"/>
      <c r="C19" s="134" t="s">
        <v>85</v>
      </c>
      <c r="D19" s="10">
        <v>0</v>
      </c>
      <c r="E19" s="24">
        <v>0</v>
      </c>
      <c r="F19" s="23">
        <v>0</v>
      </c>
      <c r="G19" s="150"/>
      <c r="H19" s="129">
        <v>0</v>
      </c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  <c r="BI19" s="149"/>
      <c r="BJ19" s="149"/>
      <c r="BK19" s="149"/>
      <c r="BL19" s="149"/>
      <c r="BM19" s="149"/>
      <c r="BN19" s="149"/>
      <c r="BO19" s="149"/>
      <c r="BP19" s="149"/>
      <c r="BQ19" s="149"/>
      <c r="BR19" s="149"/>
      <c r="BS19" s="149"/>
      <c r="BT19" s="149"/>
      <c r="BU19" s="149"/>
      <c r="BV19" s="149"/>
      <c r="BW19" s="149"/>
      <c r="BX19" s="149"/>
      <c r="BY19" s="149"/>
      <c r="BZ19" s="149"/>
      <c r="CA19" s="149"/>
      <c r="CB19" s="149"/>
      <c r="CC19" s="149"/>
      <c r="CD19" s="149"/>
      <c r="CE19" s="149"/>
      <c r="CF19" s="149"/>
      <c r="CG19" s="149"/>
      <c r="CH19" s="149"/>
      <c r="CI19" s="149"/>
      <c r="CJ19" s="149"/>
      <c r="CK19" s="149"/>
      <c r="CL19" s="149"/>
      <c r="CM19" s="149"/>
      <c r="CN19" s="149"/>
      <c r="CO19" s="149"/>
      <c r="CP19" s="149"/>
      <c r="CQ19" s="149"/>
      <c r="CR19" s="149"/>
      <c r="CS19" s="149"/>
      <c r="CT19" s="149"/>
      <c r="CU19" s="149"/>
      <c r="CV19" s="149"/>
      <c r="CW19" s="149"/>
      <c r="CX19" s="149"/>
      <c r="CY19" s="149"/>
      <c r="CZ19" s="149"/>
      <c r="DA19" s="149"/>
      <c r="DB19" s="149"/>
      <c r="DC19" s="149"/>
      <c r="DD19" s="149"/>
      <c r="DE19" s="149"/>
      <c r="DF19" s="149"/>
      <c r="DG19" s="149"/>
      <c r="DH19" s="149"/>
      <c r="DI19" s="149"/>
      <c r="DJ19" s="149"/>
      <c r="DK19" s="149"/>
      <c r="DL19" s="149"/>
      <c r="DM19" s="149"/>
      <c r="DN19" s="149"/>
      <c r="DO19" s="149"/>
      <c r="DP19" s="149"/>
      <c r="DQ19" s="149"/>
      <c r="DR19" s="149"/>
      <c r="DS19" s="149"/>
      <c r="DT19" s="149"/>
      <c r="DU19" s="149"/>
      <c r="DV19" s="149"/>
      <c r="DW19" s="149"/>
      <c r="DX19" s="149"/>
      <c r="DY19" s="149"/>
      <c r="DZ19" s="149"/>
      <c r="EA19" s="149"/>
      <c r="EB19" s="149"/>
      <c r="EC19" s="149"/>
      <c r="ED19" s="149"/>
      <c r="EE19" s="149"/>
      <c r="EF19" s="149"/>
      <c r="EG19" s="149"/>
      <c r="EH19" s="149"/>
      <c r="EI19" s="149"/>
      <c r="EJ19" s="149"/>
      <c r="EK19" s="149"/>
      <c r="EL19" s="149"/>
      <c r="EM19" s="149"/>
      <c r="EN19" s="149"/>
      <c r="EO19" s="149"/>
      <c r="EP19" s="149"/>
      <c r="EQ19" s="149"/>
      <c r="ER19" s="149"/>
      <c r="ES19" s="149"/>
      <c r="ET19" s="149"/>
      <c r="EU19" s="149"/>
      <c r="EV19" s="149"/>
      <c r="EW19" s="149"/>
      <c r="EX19" s="149"/>
      <c r="EY19" s="149"/>
      <c r="EZ19" s="149"/>
      <c r="FA19" s="149"/>
      <c r="FB19" s="149"/>
      <c r="FC19" s="149"/>
      <c r="FD19" s="149"/>
      <c r="FE19" s="149"/>
      <c r="FF19" s="149"/>
      <c r="FG19" s="149"/>
      <c r="FH19" s="149"/>
      <c r="FI19" s="149"/>
      <c r="FJ19" s="149"/>
      <c r="FK19" s="149"/>
      <c r="FL19" s="149"/>
      <c r="FM19" s="149"/>
      <c r="FN19" s="149"/>
      <c r="FO19" s="149"/>
      <c r="FP19" s="149"/>
      <c r="FQ19" s="149"/>
      <c r="FR19" s="149"/>
      <c r="FS19" s="149"/>
      <c r="FT19" s="149"/>
      <c r="FU19" s="149"/>
      <c r="FV19" s="149"/>
      <c r="FW19" s="149"/>
      <c r="FX19" s="149"/>
      <c r="FY19" s="149"/>
      <c r="FZ19" s="149"/>
      <c r="GA19" s="149"/>
      <c r="GB19" s="149"/>
      <c r="GC19" s="149"/>
      <c r="GD19" s="149"/>
      <c r="GE19" s="149"/>
      <c r="GF19" s="149"/>
      <c r="GG19" s="149"/>
      <c r="GH19" s="149"/>
      <c r="GI19" s="149"/>
      <c r="GJ19" s="149"/>
      <c r="GK19" s="149"/>
      <c r="GL19" s="149"/>
      <c r="GM19" s="149"/>
      <c r="GN19" s="149"/>
      <c r="GO19" s="149"/>
      <c r="GP19" s="149"/>
      <c r="GQ19" s="149"/>
      <c r="GR19" s="149"/>
      <c r="GS19" s="149"/>
      <c r="GT19" s="149"/>
      <c r="GU19" s="149"/>
      <c r="GV19" s="149"/>
      <c r="GW19" s="149"/>
      <c r="GX19" s="149"/>
      <c r="GY19" s="149"/>
      <c r="GZ19" s="149"/>
      <c r="HA19" s="149"/>
      <c r="HB19" s="149"/>
      <c r="HC19" s="149"/>
      <c r="HD19" s="149"/>
      <c r="HE19" s="149"/>
      <c r="HF19" s="149"/>
      <c r="HG19" s="149"/>
      <c r="HH19" s="149"/>
      <c r="HI19" s="149"/>
      <c r="HJ19" s="149"/>
      <c r="HK19" s="149"/>
      <c r="HL19" s="149"/>
      <c r="HM19" s="149"/>
      <c r="HN19" s="149"/>
      <c r="HO19" s="149"/>
      <c r="HP19" s="149"/>
      <c r="HQ19" s="149"/>
      <c r="HR19" s="149"/>
      <c r="HS19" s="149"/>
      <c r="HT19" s="149"/>
      <c r="HU19" s="149"/>
      <c r="HV19" s="149"/>
      <c r="HW19" s="149"/>
      <c r="HX19" s="149"/>
      <c r="HY19" s="149"/>
      <c r="HZ19" s="149"/>
      <c r="IA19" s="149"/>
      <c r="IB19" s="149"/>
      <c r="IC19" s="149"/>
      <c r="ID19" s="149"/>
      <c r="IE19" s="149"/>
      <c r="IF19" s="149"/>
      <c r="IG19" s="149"/>
      <c r="IH19" s="149"/>
      <c r="II19" s="149"/>
      <c r="IJ19" s="149"/>
      <c r="IK19" s="149"/>
      <c r="IL19" s="149"/>
      <c r="IM19" s="149"/>
      <c r="IN19" s="149"/>
      <c r="IO19" s="149"/>
      <c r="IP19" s="149"/>
      <c r="IQ19" s="149"/>
      <c r="IR19" s="149"/>
      <c r="IS19" s="149"/>
      <c r="IT19" s="149"/>
      <c r="IU19" s="149"/>
      <c r="IV19" s="149"/>
    </row>
    <row r="20" spans="1:256" s="32" customFormat="1" ht="14.25" customHeight="1">
      <c r="A20" s="136"/>
      <c r="B20" s="138"/>
      <c r="C20" s="134" t="s">
        <v>86</v>
      </c>
      <c r="D20" s="10">
        <v>0</v>
      </c>
      <c r="E20" s="24">
        <v>0</v>
      </c>
      <c r="F20" s="23">
        <v>0</v>
      </c>
      <c r="G20" s="150"/>
      <c r="H20" s="129">
        <v>0</v>
      </c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  <c r="BI20" s="149"/>
      <c r="BJ20" s="149"/>
      <c r="BK20" s="149"/>
      <c r="BL20" s="149"/>
      <c r="BM20" s="149"/>
      <c r="BN20" s="149"/>
      <c r="BO20" s="149"/>
      <c r="BP20" s="149"/>
      <c r="BQ20" s="149"/>
      <c r="BR20" s="149"/>
      <c r="BS20" s="149"/>
      <c r="BT20" s="149"/>
      <c r="BU20" s="149"/>
      <c r="BV20" s="149"/>
      <c r="BW20" s="149"/>
      <c r="BX20" s="149"/>
      <c r="BY20" s="149"/>
      <c r="BZ20" s="149"/>
      <c r="CA20" s="149"/>
      <c r="CB20" s="149"/>
      <c r="CC20" s="149"/>
      <c r="CD20" s="149"/>
      <c r="CE20" s="149"/>
      <c r="CF20" s="149"/>
      <c r="CG20" s="149"/>
      <c r="CH20" s="149"/>
      <c r="CI20" s="149"/>
      <c r="CJ20" s="149"/>
      <c r="CK20" s="149"/>
      <c r="CL20" s="149"/>
      <c r="CM20" s="149"/>
      <c r="CN20" s="149"/>
      <c r="CO20" s="149"/>
      <c r="CP20" s="149"/>
      <c r="CQ20" s="149"/>
      <c r="CR20" s="149"/>
      <c r="CS20" s="149"/>
      <c r="CT20" s="149"/>
      <c r="CU20" s="149"/>
      <c r="CV20" s="149"/>
      <c r="CW20" s="149"/>
      <c r="CX20" s="149"/>
      <c r="CY20" s="149"/>
      <c r="CZ20" s="149"/>
      <c r="DA20" s="149"/>
      <c r="DB20" s="149"/>
      <c r="DC20" s="149"/>
      <c r="DD20" s="149"/>
      <c r="DE20" s="149"/>
      <c r="DF20" s="149"/>
      <c r="DG20" s="149"/>
      <c r="DH20" s="149"/>
      <c r="DI20" s="149"/>
      <c r="DJ20" s="149"/>
      <c r="DK20" s="149"/>
      <c r="DL20" s="149"/>
      <c r="DM20" s="149"/>
      <c r="DN20" s="149"/>
      <c r="DO20" s="149"/>
      <c r="DP20" s="149"/>
      <c r="DQ20" s="149"/>
      <c r="DR20" s="149"/>
      <c r="DS20" s="149"/>
      <c r="DT20" s="149"/>
      <c r="DU20" s="149"/>
      <c r="DV20" s="149"/>
      <c r="DW20" s="149"/>
      <c r="DX20" s="149"/>
      <c r="DY20" s="149"/>
      <c r="DZ20" s="149"/>
      <c r="EA20" s="149"/>
      <c r="EB20" s="149"/>
      <c r="EC20" s="149"/>
      <c r="ED20" s="149"/>
      <c r="EE20" s="149"/>
      <c r="EF20" s="149"/>
      <c r="EG20" s="149"/>
      <c r="EH20" s="149"/>
      <c r="EI20" s="149"/>
      <c r="EJ20" s="149"/>
      <c r="EK20" s="149"/>
      <c r="EL20" s="149"/>
      <c r="EM20" s="149"/>
      <c r="EN20" s="149"/>
      <c r="EO20" s="149"/>
      <c r="EP20" s="149"/>
      <c r="EQ20" s="149"/>
      <c r="ER20" s="149"/>
      <c r="ES20" s="149"/>
      <c r="ET20" s="149"/>
      <c r="EU20" s="149"/>
      <c r="EV20" s="149"/>
      <c r="EW20" s="149"/>
      <c r="EX20" s="149"/>
      <c r="EY20" s="149"/>
      <c r="EZ20" s="149"/>
      <c r="FA20" s="149"/>
      <c r="FB20" s="149"/>
      <c r="FC20" s="149"/>
      <c r="FD20" s="149"/>
      <c r="FE20" s="149"/>
      <c r="FF20" s="149"/>
      <c r="FG20" s="149"/>
      <c r="FH20" s="149"/>
      <c r="FI20" s="149"/>
      <c r="FJ20" s="149"/>
      <c r="FK20" s="149"/>
      <c r="FL20" s="149"/>
      <c r="FM20" s="149"/>
      <c r="FN20" s="149"/>
      <c r="FO20" s="149"/>
      <c r="FP20" s="149"/>
      <c r="FQ20" s="149"/>
      <c r="FR20" s="149"/>
      <c r="FS20" s="149"/>
      <c r="FT20" s="149"/>
      <c r="FU20" s="149"/>
      <c r="FV20" s="149"/>
      <c r="FW20" s="149"/>
      <c r="FX20" s="149"/>
      <c r="FY20" s="149"/>
      <c r="FZ20" s="149"/>
      <c r="GA20" s="149"/>
      <c r="GB20" s="149"/>
      <c r="GC20" s="149"/>
      <c r="GD20" s="149"/>
      <c r="GE20" s="149"/>
      <c r="GF20" s="149"/>
      <c r="GG20" s="149"/>
      <c r="GH20" s="149"/>
      <c r="GI20" s="149"/>
      <c r="GJ20" s="149"/>
      <c r="GK20" s="149"/>
      <c r="GL20" s="149"/>
      <c r="GM20" s="149"/>
      <c r="GN20" s="149"/>
      <c r="GO20" s="149"/>
      <c r="GP20" s="149"/>
      <c r="GQ20" s="149"/>
      <c r="GR20" s="149"/>
      <c r="GS20" s="149"/>
      <c r="GT20" s="149"/>
      <c r="GU20" s="149"/>
      <c r="GV20" s="149"/>
      <c r="GW20" s="149"/>
      <c r="GX20" s="149"/>
      <c r="GY20" s="149"/>
      <c r="GZ20" s="149"/>
      <c r="HA20" s="149"/>
      <c r="HB20" s="149"/>
      <c r="HC20" s="149"/>
      <c r="HD20" s="149"/>
      <c r="HE20" s="149"/>
      <c r="HF20" s="149"/>
      <c r="HG20" s="149"/>
      <c r="HH20" s="149"/>
      <c r="HI20" s="149"/>
      <c r="HJ20" s="149"/>
      <c r="HK20" s="149"/>
      <c r="HL20" s="149"/>
      <c r="HM20" s="149"/>
      <c r="HN20" s="149"/>
      <c r="HO20" s="149"/>
      <c r="HP20" s="149"/>
      <c r="HQ20" s="149"/>
      <c r="HR20" s="149"/>
      <c r="HS20" s="149"/>
      <c r="HT20" s="149"/>
      <c r="HU20" s="149"/>
      <c r="HV20" s="149"/>
      <c r="HW20" s="149"/>
      <c r="HX20" s="149"/>
      <c r="HY20" s="149"/>
      <c r="HZ20" s="149"/>
      <c r="IA20" s="149"/>
      <c r="IB20" s="149"/>
      <c r="IC20" s="149"/>
      <c r="ID20" s="149"/>
      <c r="IE20" s="149"/>
      <c r="IF20" s="149"/>
      <c r="IG20" s="149"/>
      <c r="IH20" s="149"/>
      <c r="II20" s="149"/>
      <c r="IJ20" s="149"/>
      <c r="IK20" s="149"/>
      <c r="IL20" s="149"/>
      <c r="IM20" s="149"/>
      <c r="IN20" s="149"/>
      <c r="IO20" s="149"/>
      <c r="IP20" s="149"/>
      <c r="IQ20" s="149"/>
      <c r="IR20" s="149"/>
      <c r="IS20" s="149"/>
      <c r="IT20" s="149"/>
      <c r="IU20" s="149"/>
      <c r="IV20" s="149"/>
    </row>
    <row r="21" spans="1:256" s="32" customFormat="1" ht="14.25" customHeight="1">
      <c r="A21" s="136"/>
      <c r="B21" s="138"/>
      <c r="C21" s="134" t="s">
        <v>87</v>
      </c>
      <c r="D21" s="10">
        <v>0</v>
      </c>
      <c r="E21" s="24">
        <v>0</v>
      </c>
      <c r="F21" s="23">
        <v>0</v>
      </c>
      <c r="G21" s="150"/>
      <c r="H21" s="129">
        <v>0</v>
      </c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  <c r="BI21" s="149"/>
      <c r="BJ21" s="149"/>
      <c r="BK21" s="149"/>
      <c r="BL21" s="149"/>
      <c r="BM21" s="149"/>
      <c r="BN21" s="149"/>
      <c r="BO21" s="149"/>
      <c r="BP21" s="149"/>
      <c r="BQ21" s="149"/>
      <c r="BR21" s="149"/>
      <c r="BS21" s="149"/>
      <c r="BT21" s="149"/>
      <c r="BU21" s="149"/>
      <c r="BV21" s="149"/>
      <c r="BW21" s="149"/>
      <c r="BX21" s="149"/>
      <c r="BY21" s="149"/>
      <c r="BZ21" s="149"/>
      <c r="CA21" s="149"/>
      <c r="CB21" s="149"/>
      <c r="CC21" s="149"/>
      <c r="CD21" s="149"/>
      <c r="CE21" s="149"/>
      <c r="CF21" s="149"/>
      <c r="CG21" s="149"/>
      <c r="CH21" s="149"/>
      <c r="CI21" s="149"/>
      <c r="CJ21" s="149"/>
      <c r="CK21" s="149"/>
      <c r="CL21" s="149"/>
      <c r="CM21" s="149"/>
      <c r="CN21" s="149"/>
      <c r="CO21" s="149"/>
      <c r="CP21" s="149"/>
      <c r="CQ21" s="149"/>
      <c r="CR21" s="149"/>
      <c r="CS21" s="149"/>
      <c r="CT21" s="149"/>
      <c r="CU21" s="149"/>
      <c r="CV21" s="149"/>
      <c r="CW21" s="149"/>
      <c r="CX21" s="149"/>
      <c r="CY21" s="149"/>
      <c r="CZ21" s="149"/>
      <c r="DA21" s="149"/>
      <c r="DB21" s="149"/>
      <c r="DC21" s="149"/>
      <c r="DD21" s="149"/>
      <c r="DE21" s="149"/>
      <c r="DF21" s="149"/>
      <c r="DG21" s="149"/>
      <c r="DH21" s="149"/>
      <c r="DI21" s="149"/>
      <c r="DJ21" s="149"/>
      <c r="DK21" s="149"/>
      <c r="DL21" s="149"/>
      <c r="DM21" s="149"/>
      <c r="DN21" s="149"/>
      <c r="DO21" s="149"/>
      <c r="DP21" s="149"/>
      <c r="DQ21" s="149"/>
      <c r="DR21" s="149"/>
      <c r="DS21" s="149"/>
      <c r="DT21" s="149"/>
      <c r="DU21" s="149"/>
      <c r="DV21" s="149"/>
      <c r="DW21" s="149"/>
      <c r="DX21" s="149"/>
      <c r="DY21" s="149"/>
      <c r="DZ21" s="149"/>
      <c r="EA21" s="149"/>
      <c r="EB21" s="149"/>
      <c r="EC21" s="149"/>
      <c r="ED21" s="149"/>
      <c r="EE21" s="149"/>
      <c r="EF21" s="149"/>
      <c r="EG21" s="149"/>
      <c r="EH21" s="149"/>
      <c r="EI21" s="149"/>
      <c r="EJ21" s="149"/>
      <c r="EK21" s="149"/>
      <c r="EL21" s="149"/>
      <c r="EM21" s="149"/>
      <c r="EN21" s="149"/>
      <c r="EO21" s="149"/>
      <c r="EP21" s="149"/>
      <c r="EQ21" s="149"/>
      <c r="ER21" s="149"/>
      <c r="ES21" s="149"/>
      <c r="ET21" s="149"/>
      <c r="EU21" s="149"/>
      <c r="EV21" s="149"/>
      <c r="EW21" s="149"/>
      <c r="EX21" s="149"/>
      <c r="EY21" s="149"/>
      <c r="EZ21" s="149"/>
      <c r="FA21" s="149"/>
      <c r="FB21" s="149"/>
      <c r="FC21" s="149"/>
      <c r="FD21" s="149"/>
      <c r="FE21" s="149"/>
      <c r="FF21" s="149"/>
      <c r="FG21" s="149"/>
      <c r="FH21" s="149"/>
      <c r="FI21" s="149"/>
      <c r="FJ21" s="149"/>
      <c r="FK21" s="149"/>
      <c r="FL21" s="149"/>
      <c r="FM21" s="149"/>
      <c r="FN21" s="149"/>
      <c r="FO21" s="149"/>
      <c r="FP21" s="149"/>
      <c r="FQ21" s="149"/>
      <c r="FR21" s="149"/>
      <c r="FS21" s="149"/>
      <c r="FT21" s="149"/>
      <c r="FU21" s="149"/>
      <c r="FV21" s="149"/>
      <c r="FW21" s="149"/>
      <c r="FX21" s="149"/>
      <c r="FY21" s="149"/>
      <c r="FZ21" s="149"/>
      <c r="GA21" s="149"/>
      <c r="GB21" s="149"/>
      <c r="GC21" s="149"/>
      <c r="GD21" s="149"/>
      <c r="GE21" s="149"/>
      <c r="GF21" s="149"/>
      <c r="GG21" s="149"/>
      <c r="GH21" s="149"/>
      <c r="GI21" s="149"/>
      <c r="GJ21" s="149"/>
      <c r="GK21" s="149"/>
      <c r="GL21" s="149"/>
      <c r="GM21" s="149"/>
      <c r="GN21" s="149"/>
      <c r="GO21" s="149"/>
      <c r="GP21" s="149"/>
      <c r="GQ21" s="149"/>
      <c r="GR21" s="149"/>
      <c r="GS21" s="149"/>
      <c r="GT21" s="149"/>
      <c r="GU21" s="149"/>
      <c r="GV21" s="149"/>
      <c r="GW21" s="149"/>
      <c r="GX21" s="149"/>
      <c r="GY21" s="149"/>
      <c r="GZ21" s="149"/>
      <c r="HA21" s="149"/>
      <c r="HB21" s="149"/>
      <c r="HC21" s="149"/>
      <c r="HD21" s="149"/>
      <c r="HE21" s="149"/>
      <c r="HF21" s="149"/>
      <c r="HG21" s="149"/>
      <c r="HH21" s="149"/>
      <c r="HI21" s="149"/>
      <c r="HJ21" s="149"/>
      <c r="HK21" s="149"/>
      <c r="HL21" s="149"/>
      <c r="HM21" s="149"/>
      <c r="HN21" s="149"/>
      <c r="HO21" s="149"/>
      <c r="HP21" s="149"/>
      <c r="HQ21" s="149"/>
      <c r="HR21" s="149"/>
      <c r="HS21" s="149"/>
      <c r="HT21" s="149"/>
      <c r="HU21" s="149"/>
      <c r="HV21" s="149"/>
      <c r="HW21" s="149"/>
      <c r="HX21" s="149"/>
      <c r="HY21" s="149"/>
      <c r="HZ21" s="149"/>
      <c r="IA21" s="149"/>
      <c r="IB21" s="149"/>
      <c r="IC21" s="149"/>
      <c r="ID21" s="149"/>
      <c r="IE21" s="149"/>
      <c r="IF21" s="149"/>
      <c r="IG21" s="149"/>
      <c r="IH21" s="149"/>
      <c r="II21" s="149"/>
      <c r="IJ21" s="149"/>
      <c r="IK21" s="149"/>
      <c r="IL21" s="149"/>
      <c r="IM21" s="149"/>
      <c r="IN21" s="149"/>
      <c r="IO21" s="149"/>
      <c r="IP21" s="149"/>
      <c r="IQ21" s="149"/>
      <c r="IR21" s="149"/>
      <c r="IS21" s="149"/>
      <c r="IT21" s="149"/>
      <c r="IU21" s="149"/>
      <c r="IV21" s="149"/>
    </row>
    <row r="22" spans="1:256" s="32" customFormat="1" ht="14.25" customHeight="1">
      <c r="A22" s="136"/>
      <c r="B22" s="139"/>
      <c r="C22" s="140" t="s">
        <v>88</v>
      </c>
      <c r="D22" s="10">
        <v>0</v>
      </c>
      <c r="E22" s="24">
        <v>0</v>
      </c>
      <c r="F22" s="23">
        <v>0</v>
      </c>
      <c r="G22" s="150"/>
      <c r="H22" s="129">
        <v>0</v>
      </c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49"/>
      <c r="BH22" s="149"/>
      <c r="BI22" s="149"/>
      <c r="BJ22" s="149"/>
      <c r="BK22" s="149"/>
      <c r="BL22" s="149"/>
      <c r="BM22" s="149"/>
      <c r="BN22" s="149"/>
      <c r="BO22" s="149"/>
      <c r="BP22" s="149"/>
      <c r="BQ22" s="149"/>
      <c r="BR22" s="149"/>
      <c r="BS22" s="149"/>
      <c r="BT22" s="149"/>
      <c r="BU22" s="149"/>
      <c r="BV22" s="149"/>
      <c r="BW22" s="149"/>
      <c r="BX22" s="149"/>
      <c r="BY22" s="149"/>
      <c r="BZ22" s="149"/>
      <c r="CA22" s="149"/>
      <c r="CB22" s="149"/>
      <c r="CC22" s="149"/>
      <c r="CD22" s="149"/>
      <c r="CE22" s="149"/>
      <c r="CF22" s="149"/>
      <c r="CG22" s="149"/>
      <c r="CH22" s="149"/>
      <c r="CI22" s="149"/>
      <c r="CJ22" s="149"/>
      <c r="CK22" s="149"/>
      <c r="CL22" s="149"/>
      <c r="CM22" s="149"/>
      <c r="CN22" s="149"/>
      <c r="CO22" s="149"/>
      <c r="CP22" s="149"/>
      <c r="CQ22" s="149"/>
      <c r="CR22" s="149"/>
      <c r="CS22" s="149"/>
      <c r="CT22" s="149"/>
      <c r="CU22" s="149"/>
      <c r="CV22" s="149"/>
      <c r="CW22" s="149"/>
      <c r="CX22" s="149"/>
      <c r="CY22" s="149"/>
      <c r="CZ22" s="149"/>
      <c r="DA22" s="149"/>
      <c r="DB22" s="149"/>
      <c r="DC22" s="149"/>
      <c r="DD22" s="149"/>
      <c r="DE22" s="149"/>
      <c r="DF22" s="149"/>
      <c r="DG22" s="149"/>
      <c r="DH22" s="149"/>
      <c r="DI22" s="149"/>
      <c r="DJ22" s="149"/>
      <c r="DK22" s="149"/>
      <c r="DL22" s="149"/>
      <c r="DM22" s="149"/>
      <c r="DN22" s="149"/>
      <c r="DO22" s="149"/>
      <c r="DP22" s="149"/>
      <c r="DQ22" s="149"/>
      <c r="DR22" s="149"/>
      <c r="DS22" s="149"/>
      <c r="DT22" s="149"/>
      <c r="DU22" s="149"/>
      <c r="DV22" s="149"/>
      <c r="DW22" s="149"/>
      <c r="DX22" s="149"/>
      <c r="DY22" s="149"/>
      <c r="DZ22" s="149"/>
      <c r="EA22" s="149"/>
      <c r="EB22" s="149"/>
      <c r="EC22" s="149"/>
      <c r="ED22" s="149"/>
      <c r="EE22" s="149"/>
      <c r="EF22" s="149"/>
      <c r="EG22" s="149"/>
      <c r="EH22" s="149"/>
      <c r="EI22" s="149"/>
      <c r="EJ22" s="149"/>
      <c r="EK22" s="149"/>
      <c r="EL22" s="149"/>
      <c r="EM22" s="149"/>
      <c r="EN22" s="149"/>
      <c r="EO22" s="149"/>
      <c r="EP22" s="149"/>
      <c r="EQ22" s="149"/>
      <c r="ER22" s="149"/>
      <c r="ES22" s="149"/>
      <c r="ET22" s="149"/>
      <c r="EU22" s="149"/>
      <c r="EV22" s="149"/>
      <c r="EW22" s="149"/>
      <c r="EX22" s="149"/>
      <c r="EY22" s="149"/>
      <c r="EZ22" s="149"/>
      <c r="FA22" s="149"/>
      <c r="FB22" s="149"/>
      <c r="FC22" s="149"/>
      <c r="FD22" s="149"/>
      <c r="FE22" s="149"/>
      <c r="FF22" s="149"/>
      <c r="FG22" s="149"/>
      <c r="FH22" s="149"/>
      <c r="FI22" s="149"/>
      <c r="FJ22" s="149"/>
      <c r="FK22" s="149"/>
      <c r="FL22" s="149"/>
      <c r="FM22" s="149"/>
      <c r="FN22" s="149"/>
      <c r="FO22" s="149"/>
      <c r="FP22" s="149"/>
      <c r="FQ22" s="149"/>
      <c r="FR22" s="149"/>
      <c r="FS22" s="149"/>
      <c r="FT22" s="149"/>
      <c r="FU22" s="149"/>
      <c r="FV22" s="149"/>
      <c r="FW22" s="149"/>
      <c r="FX22" s="149"/>
      <c r="FY22" s="149"/>
      <c r="FZ22" s="149"/>
      <c r="GA22" s="149"/>
      <c r="GB22" s="149"/>
      <c r="GC22" s="149"/>
      <c r="GD22" s="149"/>
      <c r="GE22" s="149"/>
      <c r="GF22" s="149"/>
      <c r="GG22" s="149"/>
      <c r="GH22" s="149"/>
      <c r="GI22" s="149"/>
      <c r="GJ22" s="149"/>
      <c r="GK22" s="149"/>
      <c r="GL22" s="149"/>
      <c r="GM22" s="149"/>
      <c r="GN22" s="149"/>
      <c r="GO22" s="149"/>
      <c r="GP22" s="149"/>
      <c r="GQ22" s="149"/>
      <c r="GR22" s="149"/>
      <c r="GS22" s="149"/>
      <c r="GT22" s="149"/>
      <c r="GU22" s="149"/>
      <c r="GV22" s="149"/>
      <c r="GW22" s="149"/>
      <c r="GX22" s="149"/>
      <c r="GY22" s="149"/>
      <c r="GZ22" s="149"/>
      <c r="HA22" s="149"/>
      <c r="HB22" s="149"/>
      <c r="HC22" s="149"/>
      <c r="HD22" s="149"/>
      <c r="HE22" s="149"/>
      <c r="HF22" s="149"/>
      <c r="HG22" s="149"/>
      <c r="HH22" s="149"/>
      <c r="HI22" s="149"/>
      <c r="HJ22" s="149"/>
      <c r="HK22" s="149"/>
      <c r="HL22" s="149"/>
      <c r="HM22" s="149"/>
      <c r="HN22" s="149"/>
      <c r="HO22" s="149"/>
      <c r="HP22" s="149"/>
      <c r="HQ22" s="149"/>
      <c r="HR22" s="149"/>
      <c r="HS22" s="149"/>
      <c r="HT22" s="149"/>
      <c r="HU22" s="149"/>
      <c r="HV22" s="149"/>
      <c r="HW22" s="149"/>
      <c r="HX22" s="149"/>
      <c r="HY22" s="149"/>
      <c r="HZ22" s="149"/>
      <c r="IA22" s="149"/>
      <c r="IB22" s="149"/>
      <c r="IC22" s="149"/>
      <c r="ID22" s="149"/>
      <c r="IE22" s="149"/>
      <c r="IF22" s="149"/>
      <c r="IG22" s="149"/>
      <c r="IH22" s="149"/>
      <c r="II22" s="149"/>
      <c r="IJ22" s="149"/>
      <c r="IK22" s="149"/>
      <c r="IL22" s="149"/>
      <c r="IM22" s="149"/>
      <c r="IN22" s="149"/>
      <c r="IO22" s="149"/>
      <c r="IP22" s="149"/>
      <c r="IQ22" s="149"/>
      <c r="IR22" s="149"/>
      <c r="IS22" s="149"/>
      <c r="IT22" s="149"/>
      <c r="IU22" s="149"/>
      <c r="IV22" s="149"/>
    </row>
    <row r="23" spans="1:256" s="32" customFormat="1" ht="14.25" customHeight="1">
      <c r="A23" s="21"/>
      <c r="B23" s="138"/>
      <c r="C23" s="141" t="s">
        <v>89</v>
      </c>
      <c r="D23" s="10">
        <v>0</v>
      </c>
      <c r="E23" s="24">
        <v>0</v>
      </c>
      <c r="F23" s="23">
        <v>0</v>
      </c>
      <c r="G23" s="150"/>
      <c r="H23" s="129">
        <v>0</v>
      </c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  <c r="BI23" s="149"/>
      <c r="BJ23" s="149"/>
      <c r="BK23" s="149"/>
      <c r="BL23" s="149"/>
      <c r="BM23" s="149"/>
      <c r="BN23" s="149"/>
      <c r="BO23" s="149"/>
      <c r="BP23" s="149"/>
      <c r="BQ23" s="149"/>
      <c r="BR23" s="149"/>
      <c r="BS23" s="149"/>
      <c r="BT23" s="149"/>
      <c r="BU23" s="149"/>
      <c r="BV23" s="149"/>
      <c r="BW23" s="149"/>
      <c r="BX23" s="149"/>
      <c r="BY23" s="149"/>
      <c r="BZ23" s="149"/>
      <c r="CA23" s="149"/>
      <c r="CB23" s="149"/>
      <c r="CC23" s="149"/>
      <c r="CD23" s="149"/>
      <c r="CE23" s="149"/>
      <c r="CF23" s="149"/>
      <c r="CG23" s="149"/>
      <c r="CH23" s="149"/>
      <c r="CI23" s="149"/>
      <c r="CJ23" s="149"/>
      <c r="CK23" s="149"/>
      <c r="CL23" s="149"/>
      <c r="CM23" s="149"/>
      <c r="CN23" s="149"/>
      <c r="CO23" s="149"/>
      <c r="CP23" s="149"/>
      <c r="CQ23" s="149"/>
      <c r="CR23" s="149"/>
      <c r="CS23" s="149"/>
      <c r="CT23" s="149"/>
      <c r="CU23" s="149"/>
      <c r="CV23" s="149"/>
      <c r="CW23" s="149"/>
      <c r="CX23" s="149"/>
      <c r="CY23" s="149"/>
      <c r="CZ23" s="149"/>
      <c r="DA23" s="149"/>
      <c r="DB23" s="149"/>
      <c r="DC23" s="149"/>
      <c r="DD23" s="149"/>
      <c r="DE23" s="149"/>
      <c r="DF23" s="149"/>
      <c r="DG23" s="149"/>
      <c r="DH23" s="149"/>
      <c r="DI23" s="149"/>
      <c r="DJ23" s="149"/>
      <c r="DK23" s="149"/>
      <c r="DL23" s="149"/>
      <c r="DM23" s="149"/>
      <c r="DN23" s="149"/>
      <c r="DO23" s="149"/>
      <c r="DP23" s="149"/>
      <c r="DQ23" s="149"/>
      <c r="DR23" s="149"/>
      <c r="DS23" s="149"/>
      <c r="DT23" s="149"/>
      <c r="DU23" s="149"/>
      <c r="DV23" s="149"/>
      <c r="DW23" s="149"/>
      <c r="DX23" s="149"/>
      <c r="DY23" s="149"/>
      <c r="DZ23" s="149"/>
      <c r="EA23" s="149"/>
      <c r="EB23" s="149"/>
      <c r="EC23" s="149"/>
      <c r="ED23" s="149"/>
      <c r="EE23" s="149"/>
      <c r="EF23" s="149"/>
      <c r="EG23" s="149"/>
      <c r="EH23" s="149"/>
      <c r="EI23" s="149"/>
      <c r="EJ23" s="149"/>
      <c r="EK23" s="149"/>
      <c r="EL23" s="149"/>
      <c r="EM23" s="149"/>
      <c r="EN23" s="149"/>
      <c r="EO23" s="149"/>
      <c r="EP23" s="149"/>
      <c r="EQ23" s="149"/>
      <c r="ER23" s="149"/>
      <c r="ES23" s="149"/>
      <c r="ET23" s="149"/>
      <c r="EU23" s="149"/>
      <c r="EV23" s="149"/>
      <c r="EW23" s="149"/>
      <c r="EX23" s="149"/>
      <c r="EY23" s="149"/>
      <c r="EZ23" s="149"/>
      <c r="FA23" s="149"/>
      <c r="FB23" s="149"/>
      <c r="FC23" s="149"/>
      <c r="FD23" s="149"/>
      <c r="FE23" s="149"/>
      <c r="FF23" s="149"/>
      <c r="FG23" s="149"/>
      <c r="FH23" s="149"/>
      <c r="FI23" s="149"/>
      <c r="FJ23" s="149"/>
      <c r="FK23" s="149"/>
      <c r="FL23" s="149"/>
      <c r="FM23" s="149"/>
      <c r="FN23" s="149"/>
      <c r="FO23" s="149"/>
      <c r="FP23" s="149"/>
      <c r="FQ23" s="149"/>
      <c r="FR23" s="149"/>
      <c r="FS23" s="149"/>
      <c r="FT23" s="149"/>
      <c r="FU23" s="149"/>
      <c r="FV23" s="149"/>
      <c r="FW23" s="149"/>
      <c r="FX23" s="149"/>
      <c r="FY23" s="149"/>
      <c r="FZ23" s="149"/>
      <c r="GA23" s="149"/>
      <c r="GB23" s="149"/>
      <c r="GC23" s="149"/>
      <c r="GD23" s="149"/>
      <c r="GE23" s="149"/>
      <c r="GF23" s="149"/>
      <c r="GG23" s="149"/>
      <c r="GH23" s="149"/>
      <c r="GI23" s="149"/>
      <c r="GJ23" s="149"/>
      <c r="GK23" s="149"/>
      <c r="GL23" s="149"/>
      <c r="GM23" s="149"/>
      <c r="GN23" s="149"/>
      <c r="GO23" s="149"/>
      <c r="GP23" s="149"/>
      <c r="GQ23" s="149"/>
      <c r="GR23" s="149"/>
      <c r="GS23" s="149"/>
      <c r="GT23" s="149"/>
      <c r="GU23" s="149"/>
      <c r="GV23" s="149"/>
      <c r="GW23" s="149"/>
      <c r="GX23" s="149"/>
      <c r="GY23" s="149"/>
      <c r="GZ23" s="149"/>
      <c r="HA23" s="149"/>
      <c r="HB23" s="149"/>
      <c r="HC23" s="149"/>
      <c r="HD23" s="149"/>
      <c r="HE23" s="149"/>
      <c r="HF23" s="149"/>
      <c r="HG23" s="149"/>
      <c r="HH23" s="149"/>
      <c r="HI23" s="149"/>
      <c r="HJ23" s="149"/>
      <c r="HK23" s="149"/>
      <c r="HL23" s="149"/>
      <c r="HM23" s="149"/>
      <c r="HN23" s="149"/>
      <c r="HO23" s="149"/>
      <c r="HP23" s="149"/>
      <c r="HQ23" s="149"/>
      <c r="HR23" s="149"/>
      <c r="HS23" s="149"/>
      <c r="HT23" s="149"/>
      <c r="HU23" s="149"/>
      <c r="HV23" s="149"/>
      <c r="HW23" s="149"/>
      <c r="HX23" s="149"/>
      <c r="HY23" s="149"/>
      <c r="HZ23" s="149"/>
      <c r="IA23" s="149"/>
      <c r="IB23" s="149"/>
      <c r="IC23" s="149"/>
      <c r="ID23" s="149"/>
      <c r="IE23" s="149"/>
      <c r="IF23" s="149"/>
      <c r="IG23" s="149"/>
      <c r="IH23" s="149"/>
      <c r="II23" s="149"/>
      <c r="IJ23" s="149"/>
      <c r="IK23" s="149"/>
      <c r="IL23" s="149"/>
      <c r="IM23" s="149"/>
      <c r="IN23" s="149"/>
      <c r="IO23" s="149"/>
      <c r="IP23" s="149"/>
      <c r="IQ23" s="149"/>
      <c r="IR23" s="149"/>
      <c r="IS23" s="149"/>
      <c r="IT23" s="149"/>
      <c r="IU23" s="149"/>
      <c r="IV23" s="149"/>
    </row>
    <row r="24" spans="1:256" s="32" customFormat="1" ht="14.25" customHeight="1">
      <c r="A24" s="21"/>
      <c r="B24" s="138"/>
      <c r="C24" s="142" t="s">
        <v>90</v>
      </c>
      <c r="D24" s="10">
        <v>0</v>
      </c>
      <c r="E24" s="24">
        <v>0</v>
      </c>
      <c r="F24" s="23">
        <v>0</v>
      </c>
      <c r="G24" s="150"/>
      <c r="H24" s="129">
        <v>0</v>
      </c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  <c r="BI24" s="149"/>
      <c r="BJ24" s="149"/>
      <c r="BK24" s="149"/>
      <c r="BL24" s="149"/>
      <c r="BM24" s="149"/>
      <c r="BN24" s="149"/>
      <c r="BO24" s="149"/>
      <c r="BP24" s="149"/>
      <c r="BQ24" s="149"/>
      <c r="BR24" s="149"/>
      <c r="BS24" s="149"/>
      <c r="BT24" s="149"/>
      <c r="BU24" s="149"/>
      <c r="BV24" s="149"/>
      <c r="BW24" s="149"/>
      <c r="BX24" s="149"/>
      <c r="BY24" s="149"/>
      <c r="BZ24" s="149"/>
      <c r="CA24" s="149"/>
      <c r="CB24" s="149"/>
      <c r="CC24" s="149"/>
      <c r="CD24" s="149"/>
      <c r="CE24" s="149"/>
      <c r="CF24" s="149"/>
      <c r="CG24" s="149"/>
      <c r="CH24" s="149"/>
      <c r="CI24" s="149"/>
      <c r="CJ24" s="149"/>
      <c r="CK24" s="149"/>
      <c r="CL24" s="149"/>
      <c r="CM24" s="149"/>
      <c r="CN24" s="149"/>
      <c r="CO24" s="149"/>
      <c r="CP24" s="149"/>
      <c r="CQ24" s="149"/>
      <c r="CR24" s="149"/>
      <c r="CS24" s="149"/>
      <c r="CT24" s="149"/>
      <c r="CU24" s="149"/>
      <c r="CV24" s="149"/>
      <c r="CW24" s="149"/>
      <c r="CX24" s="149"/>
      <c r="CY24" s="149"/>
      <c r="CZ24" s="149"/>
      <c r="DA24" s="149"/>
      <c r="DB24" s="149"/>
      <c r="DC24" s="149"/>
      <c r="DD24" s="149"/>
      <c r="DE24" s="149"/>
      <c r="DF24" s="149"/>
      <c r="DG24" s="149"/>
      <c r="DH24" s="149"/>
      <c r="DI24" s="149"/>
      <c r="DJ24" s="149"/>
      <c r="DK24" s="149"/>
      <c r="DL24" s="149"/>
      <c r="DM24" s="149"/>
      <c r="DN24" s="149"/>
      <c r="DO24" s="149"/>
      <c r="DP24" s="149"/>
      <c r="DQ24" s="149"/>
      <c r="DR24" s="149"/>
      <c r="DS24" s="149"/>
      <c r="DT24" s="149"/>
      <c r="DU24" s="149"/>
      <c r="DV24" s="149"/>
      <c r="DW24" s="149"/>
      <c r="DX24" s="149"/>
      <c r="DY24" s="149"/>
      <c r="DZ24" s="149"/>
      <c r="EA24" s="149"/>
      <c r="EB24" s="149"/>
      <c r="EC24" s="149"/>
      <c r="ED24" s="149"/>
      <c r="EE24" s="149"/>
      <c r="EF24" s="149"/>
      <c r="EG24" s="149"/>
      <c r="EH24" s="149"/>
      <c r="EI24" s="149"/>
      <c r="EJ24" s="149"/>
      <c r="EK24" s="149"/>
      <c r="EL24" s="149"/>
      <c r="EM24" s="149"/>
      <c r="EN24" s="149"/>
      <c r="EO24" s="149"/>
      <c r="EP24" s="149"/>
      <c r="EQ24" s="149"/>
      <c r="ER24" s="149"/>
      <c r="ES24" s="149"/>
      <c r="ET24" s="149"/>
      <c r="EU24" s="149"/>
      <c r="EV24" s="149"/>
      <c r="EW24" s="149"/>
      <c r="EX24" s="149"/>
      <c r="EY24" s="149"/>
      <c r="EZ24" s="149"/>
      <c r="FA24" s="149"/>
      <c r="FB24" s="149"/>
      <c r="FC24" s="149"/>
      <c r="FD24" s="149"/>
      <c r="FE24" s="149"/>
      <c r="FF24" s="149"/>
      <c r="FG24" s="149"/>
      <c r="FH24" s="149"/>
      <c r="FI24" s="149"/>
      <c r="FJ24" s="149"/>
      <c r="FK24" s="149"/>
      <c r="FL24" s="149"/>
      <c r="FM24" s="149"/>
      <c r="FN24" s="149"/>
      <c r="FO24" s="149"/>
      <c r="FP24" s="149"/>
      <c r="FQ24" s="149"/>
      <c r="FR24" s="149"/>
      <c r="FS24" s="149"/>
      <c r="FT24" s="149"/>
      <c r="FU24" s="149"/>
      <c r="FV24" s="149"/>
      <c r="FW24" s="149"/>
      <c r="FX24" s="149"/>
      <c r="FY24" s="149"/>
      <c r="FZ24" s="149"/>
      <c r="GA24" s="149"/>
      <c r="GB24" s="149"/>
      <c r="GC24" s="149"/>
      <c r="GD24" s="149"/>
      <c r="GE24" s="149"/>
      <c r="GF24" s="149"/>
      <c r="GG24" s="149"/>
      <c r="GH24" s="149"/>
      <c r="GI24" s="149"/>
      <c r="GJ24" s="149"/>
      <c r="GK24" s="149"/>
      <c r="GL24" s="149"/>
      <c r="GM24" s="149"/>
      <c r="GN24" s="149"/>
      <c r="GO24" s="149"/>
      <c r="GP24" s="149"/>
      <c r="GQ24" s="149"/>
      <c r="GR24" s="149"/>
      <c r="GS24" s="149"/>
      <c r="GT24" s="149"/>
      <c r="GU24" s="149"/>
      <c r="GV24" s="149"/>
      <c r="GW24" s="149"/>
      <c r="GX24" s="149"/>
      <c r="GY24" s="149"/>
      <c r="GZ24" s="149"/>
      <c r="HA24" s="149"/>
      <c r="HB24" s="149"/>
      <c r="HC24" s="149"/>
      <c r="HD24" s="149"/>
      <c r="HE24" s="149"/>
      <c r="HF24" s="149"/>
      <c r="HG24" s="149"/>
      <c r="HH24" s="149"/>
      <c r="HI24" s="149"/>
      <c r="HJ24" s="149"/>
      <c r="HK24" s="149"/>
      <c r="HL24" s="149"/>
      <c r="HM24" s="149"/>
      <c r="HN24" s="149"/>
      <c r="HO24" s="149"/>
      <c r="HP24" s="149"/>
      <c r="HQ24" s="149"/>
      <c r="HR24" s="149"/>
      <c r="HS24" s="149"/>
      <c r="HT24" s="149"/>
      <c r="HU24" s="149"/>
      <c r="HV24" s="149"/>
      <c r="HW24" s="149"/>
      <c r="HX24" s="149"/>
      <c r="HY24" s="149"/>
      <c r="HZ24" s="149"/>
      <c r="IA24" s="149"/>
      <c r="IB24" s="149"/>
      <c r="IC24" s="149"/>
      <c r="ID24" s="149"/>
      <c r="IE24" s="149"/>
      <c r="IF24" s="149"/>
      <c r="IG24" s="149"/>
      <c r="IH24" s="149"/>
      <c r="II24" s="149"/>
      <c r="IJ24" s="149"/>
      <c r="IK24" s="149"/>
      <c r="IL24" s="149"/>
      <c r="IM24" s="149"/>
      <c r="IN24" s="149"/>
      <c r="IO24" s="149"/>
      <c r="IP24" s="149"/>
      <c r="IQ24" s="149"/>
      <c r="IR24" s="149"/>
      <c r="IS24" s="149"/>
      <c r="IT24" s="149"/>
      <c r="IU24" s="149"/>
      <c r="IV24" s="149"/>
    </row>
    <row r="25" spans="1:256" s="32" customFormat="1" ht="14.25" customHeight="1">
      <c r="A25" s="21"/>
      <c r="B25" s="138"/>
      <c r="C25" s="134" t="s">
        <v>402</v>
      </c>
      <c r="D25" s="10">
        <v>0</v>
      </c>
      <c r="E25" s="24">
        <v>0</v>
      </c>
      <c r="F25" s="23">
        <v>0</v>
      </c>
      <c r="G25" s="22"/>
      <c r="H25" s="129">
        <v>0</v>
      </c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  <c r="BH25" s="149"/>
      <c r="BI25" s="149"/>
      <c r="BJ25" s="149"/>
      <c r="BK25" s="149"/>
      <c r="BL25" s="149"/>
      <c r="BM25" s="149"/>
      <c r="BN25" s="149"/>
      <c r="BO25" s="149"/>
      <c r="BP25" s="149"/>
      <c r="BQ25" s="149"/>
      <c r="BR25" s="149"/>
      <c r="BS25" s="149"/>
      <c r="BT25" s="149"/>
      <c r="BU25" s="149"/>
      <c r="BV25" s="149"/>
      <c r="BW25" s="149"/>
      <c r="BX25" s="149"/>
      <c r="BY25" s="149"/>
      <c r="BZ25" s="149"/>
      <c r="CA25" s="149"/>
      <c r="CB25" s="149"/>
      <c r="CC25" s="149"/>
      <c r="CD25" s="149"/>
      <c r="CE25" s="149"/>
      <c r="CF25" s="149"/>
      <c r="CG25" s="149"/>
      <c r="CH25" s="149"/>
      <c r="CI25" s="149"/>
      <c r="CJ25" s="149"/>
      <c r="CK25" s="149"/>
      <c r="CL25" s="149"/>
      <c r="CM25" s="149"/>
      <c r="CN25" s="149"/>
      <c r="CO25" s="149"/>
      <c r="CP25" s="149"/>
      <c r="CQ25" s="149"/>
      <c r="CR25" s="149"/>
      <c r="CS25" s="149"/>
      <c r="CT25" s="149"/>
      <c r="CU25" s="149"/>
      <c r="CV25" s="149"/>
      <c r="CW25" s="149"/>
      <c r="CX25" s="149"/>
      <c r="CY25" s="149"/>
      <c r="CZ25" s="149"/>
      <c r="DA25" s="149"/>
      <c r="DB25" s="149"/>
      <c r="DC25" s="149"/>
      <c r="DD25" s="149"/>
      <c r="DE25" s="149"/>
      <c r="DF25" s="149"/>
      <c r="DG25" s="149"/>
      <c r="DH25" s="149"/>
      <c r="DI25" s="149"/>
      <c r="DJ25" s="149"/>
      <c r="DK25" s="149"/>
      <c r="DL25" s="149"/>
      <c r="DM25" s="149"/>
      <c r="DN25" s="149"/>
      <c r="DO25" s="149"/>
      <c r="DP25" s="149"/>
      <c r="DQ25" s="149"/>
      <c r="DR25" s="149"/>
      <c r="DS25" s="149"/>
      <c r="DT25" s="149"/>
      <c r="DU25" s="149"/>
      <c r="DV25" s="149"/>
      <c r="DW25" s="149"/>
      <c r="DX25" s="149"/>
      <c r="DY25" s="149"/>
      <c r="DZ25" s="149"/>
      <c r="EA25" s="149"/>
      <c r="EB25" s="149"/>
      <c r="EC25" s="149"/>
      <c r="ED25" s="149"/>
      <c r="EE25" s="149"/>
      <c r="EF25" s="149"/>
      <c r="EG25" s="149"/>
      <c r="EH25" s="149"/>
      <c r="EI25" s="149"/>
      <c r="EJ25" s="149"/>
      <c r="EK25" s="149"/>
      <c r="EL25" s="149"/>
      <c r="EM25" s="149"/>
      <c r="EN25" s="149"/>
      <c r="EO25" s="149"/>
      <c r="EP25" s="149"/>
      <c r="EQ25" s="149"/>
      <c r="ER25" s="149"/>
      <c r="ES25" s="149"/>
      <c r="ET25" s="149"/>
      <c r="EU25" s="149"/>
      <c r="EV25" s="149"/>
      <c r="EW25" s="149"/>
      <c r="EX25" s="149"/>
      <c r="EY25" s="149"/>
      <c r="EZ25" s="149"/>
      <c r="FA25" s="149"/>
      <c r="FB25" s="149"/>
      <c r="FC25" s="149"/>
      <c r="FD25" s="149"/>
      <c r="FE25" s="149"/>
      <c r="FF25" s="149"/>
      <c r="FG25" s="149"/>
      <c r="FH25" s="149"/>
      <c r="FI25" s="149"/>
      <c r="FJ25" s="149"/>
      <c r="FK25" s="149"/>
      <c r="FL25" s="149"/>
      <c r="FM25" s="149"/>
      <c r="FN25" s="149"/>
      <c r="FO25" s="149"/>
      <c r="FP25" s="149"/>
      <c r="FQ25" s="149"/>
      <c r="FR25" s="149"/>
      <c r="FS25" s="149"/>
      <c r="FT25" s="149"/>
      <c r="FU25" s="149"/>
      <c r="FV25" s="149"/>
      <c r="FW25" s="149"/>
      <c r="FX25" s="149"/>
      <c r="FY25" s="149"/>
      <c r="FZ25" s="149"/>
      <c r="GA25" s="149"/>
      <c r="GB25" s="149"/>
      <c r="GC25" s="149"/>
      <c r="GD25" s="149"/>
      <c r="GE25" s="149"/>
      <c r="GF25" s="149"/>
      <c r="GG25" s="149"/>
      <c r="GH25" s="149"/>
      <c r="GI25" s="149"/>
      <c r="GJ25" s="149"/>
      <c r="GK25" s="149"/>
      <c r="GL25" s="149"/>
      <c r="GM25" s="149"/>
      <c r="GN25" s="149"/>
      <c r="GO25" s="149"/>
      <c r="GP25" s="149"/>
      <c r="GQ25" s="149"/>
      <c r="GR25" s="149"/>
      <c r="GS25" s="149"/>
      <c r="GT25" s="149"/>
      <c r="GU25" s="149"/>
      <c r="GV25" s="149"/>
      <c r="GW25" s="149"/>
      <c r="GX25" s="149"/>
      <c r="GY25" s="149"/>
      <c r="GZ25" s="149"/>
      <c r="HA25" s="149"/>
      <c r="HB25" s="149"/>
      <c r="HC25" s="149"/>
      <c r="HD25" s="149"/>
      <c r="HE25" s="149"/>
      <c r="HF25" s="149"/>
      <c r="HG25" s="149"/>
      <c r="HH25" s="149"/>
      <c r="HI25" s="149"/>
      <c r="HJ25" s="149"/>
      <c r="HK25" s="149"/>
      <c r="HL25" s="149"/>
      <c r="HM25" s="149"/>
      <c r="HN25" s="149"/>
      <c r="HO25" s="149"/>
      <c r="HP25" s="149"/>
      <c r="HQ25" s="149"/>
      <c r="HR25" s="149"/>
      <c r="HS25" s="149"/>
      <c r="HT25" s="149"/>
      <c r="HU25" s="149"/>
      <c r="HV25" s="149"/>
      <c r="HW25" s="149"/>
      <c r="HX25" s="149"/>
      <c r="HY25" s="149"/>
      <c r="HZ25" s="149"/>
      <c r="IA25" s="149"/>
      <c r="IB25" s="149"/>
      <c r="IC25" s="149"/>
      <c r="ID25" s="149"/>
      <c r="IE25" s="149"/>
      <c r="IF25" s="149"/>
      <c r="IG25" s="149"/>
      <c r="IH25" s="149"/>
      <c r="II25" s="149"/>
      <c r="IJ25" s="149"/>
      <c r="IK25" s="149"/>
      <c r="IL25" s="149"/>
      <c r="IM25" s="149"/>
      <c r="IN25" s="149"/>
      <c r="IO25" s="149"/>
      <c r="IP25" s="149"/>
      <c r="IQ25" s="149"/>
      <c r="IR25" s="149"/>
      <c r="IS25" s="149"/>
      <c r="IT25" s="149"/>
      <c r="IU25" s="149"/>
      <c r="IV25" s="149"/>
    </row>
    <row r="26" spans="1:256" s="32" customFormat="1" ht="14.25" customHeight="1">
      <c r="A26" s="21"/>
      <c r="B26" s="138"/>
      <c r="C26" s="134" t="s">
        <v>91</v>
      </c>
      <c r="D26" s="10">
        <v>37318644</v>
      </c>
      <c r="E26" s="24">
        <v>37318644</v>
      </c>
      <c r="F26" s="23">
        <v>0</v>
      </c>
      <c r="G26" s="150"/>
      <c r="H26" s="129">
        <v>0</v>
      </c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49"/>
      <c r="BM26" s="149"/>
      <c r="BN26" s="149"/>
      <c r="BO26" s="149"/>
      <c r="BP26" s="149"/>
      <c r="BQ26" s="149"/>
      <c r="BR26" s="149"/>
      <c r="BS26" s="149"/>
      <c r="BT26" s="149"/>
      <c r="BU26" s="149"/>
      <c r="BV26" s="149"/>
      <c r="BW26" s="149"/>
      <c r="BX26" s="149"/>
      <c r="BY26" s="149"/>
      <c r="BZ26" s="149"/>
      <c r="CA26" s="149"/>
      <c r="CB26" s="149"/>
      <c r="CC26" s="149"/>
      <c r="CD26" s="149"/>
      <c r="CE26" s="149"/>
      <c r="CF26" s="149"/>
      <c r="CG26" s="149"/>
      <c r="CH26" s="149"/>
      <c r="CI26" s="149"/>
      <c r="CJ26" s="149"/>
      <c r="CK26" s="149"/>
      <c r="CL26" s="149"/>
      <c r="CM26" s="149"/>
      <c r="CN26" s="149"/>
      <c r="CO26" s="149"/>
      <c r="CP26" s="149"/>
      <c r="CQ26" s="149"/>
      <c r="CR26" s="149"/>
      <c r="CS26" s="149"/>
      <c r="CT26" s="149"/>
      <c r="CU26" s="149"/>
      <c r="CV26" s="149"/>
      <c r="CW26" s="149"/>
      <c r="CX26" s="149"/>
      <c r="CY26" s="149"/>
      <c r="CZ26" s="149"/>
      <c r="DA26" s="149"/>
      <c r="DB26" s="149"/>
      <c r="DC26" s="149"/>
      <c r="DD26" s="149"/>
      <c r="DE26" s="149"/>
      <c r="DF26" s="149"/>
      <c r="DG26" s="149"/>
      <c r="DH26" s="149"/>
      <c r="DI26" s="149"/>
      <c r="DJ26" s="149"/>
      <c r="DK26" s="149"/>
      <c r="DL26" s="149"/>
      <c r="DM26" s="149"/>
      <c r="DN26" s="149"/>
      <c r="DO26" s="149"/>
      <c r="DP26" s="149"/>
      <c r="DQ26" s="149"/>
      <c r="DR26" s="149"/>
      <c r="DS26" s="149"/>
      <c r="DT26" s="149"/>
      <c r="DU26" s="149"/>
      <c r="DV26" s="149"/>
      <c r="DW26" s="149"/>
      <c r="DX26" s="149"/>
      <c r="DY26" s="149"/>
      <c r="DZ26" s="149"/>
      <c r="EA26" s="149"/>
      <c r="EB26" s="149"/>
      <c r="EC26" s="149"/>
      <c r="ED26" s="149"/>
      <c r="EE26" s="149"/>
      <c r="EF26" s="149"/>
      <c r="EG26" s="149"/>
      <c r="EH26" s="149"/>
      <c r="EI26" s="149"/>
      <c r="EJ26" s="149"/>
      <c r="EK26" s="149"/>
      <c r="EL26" s="149"/>
      <c r="EM26" s="149"/>
      <c r="EN26" s="149"/>
      <c r="EO26" s="149"/>
      <c r="EP26" s="149"/>
      <c r="EQ26" s="149"/>
      <c r="ER26" s="149"/>
      <c r="ES26" s="149"/>
      <c r="ET26" s="149"/>
      <c r="EU26" s="149"/>
      <c r="EV26" s="149"/>
      <c r="EW26" s="149"/>
      <c r="EX26" s="149"/>
      <c r="EY26" s="149"/>
      <c r="EZ26" s="149"/>
      <c r="FA26" s="149"/>
      <c r="FB26" s="149"/>
      <c r="FC26" s="149"/>
      <c r="FD26" s="149"/>
      <c r="FE26" s="149"/>
      <c r="FF26" s="149"/>
      <c r="FG26" s="149"/>
      <c r="FH26" s="149"/>
      <c r="FI26" s="149"/>
      <c r="FJ26" s="149"/>
      <c r="FK26" s="149"/>
      <c r="FL26" s="149"/>
      <c r="FM26" s="149"/>
      <c r="FN26" s="149"/>
      <c r="FO26" s="149"/>
      <c r="FP26" s="149"/>
      <c r="FQ26" s="149"/>
      <c r="FR26" s="149"/>
      <c r="FS26" s="149"/>
      <c r="FT26" s="149"/>
      <c r="FU26" s="149"/>
      <c r="FV26" s="149"/>
      <c r="FW26" s="149"/>
      <c r="FX26" s="149"/>
      <c r="FY26" s="149"/>
      <c r="FZ26" s="149"/>
      <c r="GA26" s="149"/>
      <c r="GB26" s="149"/>
      <c r="GC26" s="149"/>
      <c r="GD26" s="149"/>
      <c r="GE26" s="149"/>
      <c r="GF26" s="149"/>
      <c r="GG26" s="149"/>
      <c r="GH26" s="149"/>
      <c r="GI26" s="149"/>
      <c r="GJ26" s="149"/>
      <c r="GK26" s="149"/>
      <c r="GL26" s="149"/>
      <c r="GM26" s="149"/>
      <c r="GN26" s="149"/>
      <c r="GO26" s="149"/>
      <c r="GP26" s="149"/>
      <c r="GQ26" s="149"/>
      <c r="GR26" s="149"/>
      <c r="GS26" s="149"/>
      <c r="GT26" s="149"/>
      <c r="GU26" s="149"/>
      <c r="GV26" s="149"/>
      <c r="GW26" s="149"/>
      <c r="GX26" s="149"/>
      <c r="GY26" s="149"/>
      <c r="GZ26" s="149"/>
      <c r="HA26" s="149"/>
      <c r="HB26" s="149"/>
      <c r="HC26" s="149"/>
      <c r="HD26" s="149"/>
      <c r="HE26" s="149"/>
      <c r="HF26" s="149"/>
      <c r="HG26" s="149"/>
      <c r="HH26" s="149"/>
      <c r="HI26" s="149"/>
      <c r="HJ26" s="149"/>
      <c r="HK26" s="149"/>
      <c r="HL26" s="149"/>
      <c r="HM26" s="149"/>
      <c r="HN26" s="149"/>
      <c r="HO26" s="149"/>
      <c r="HP26" s="149"/>
      <c r="HQ26" s="149"/>
      <c r="HR26" s="149"/>
      <c r="HS26" s="149"/>
      <c r="HT26" s="149"/>
      <c r="HU26" s="149"/>
      <c r="HV26" s="149"/>
      <c r="HW26" s="149"/>
      <c r="HX26" s="149"/>
      <c r="HY26" s="149"/>
      <c r="HZ26" s="149"/>
      <c r="IA26" s="149"/>
      <c r="IB26" s="149"/>
      <c r="IC26" s="149"/>
      <c r="ID26" s="149"/>
      <c r="IE26" s="149"/>
      <c r="IF26" s="149"/>
      <c r="IG26" s="149"/>
      <c r="IH26" s="149"/>
      <c r="II26" s="149"/>
      <c r="IJ26" s="149"/>
      <c r="IK26" s="149"/>
      <c r="IL26" s="149"/>
      <c r="IM26" s="149"/>
      <c r="IN26" s="149"/>
      <c r="IO26" s="149"/>
      <c r="IP26" s="149"/>
      <c r="IQ26" s="149"/>
      <c r="IR26" s="149"/>
      <c r="IS26" s="149"/>
      <c r="IT26" s="149"/>
      <c r="IU26" s="149"/>
      <c r="IV26" s="149"/>
    </row>
    <row r="27" spans="1:256" s="32" customFormat="1" ht="14.25" customHeight="1">
      <c r="A27" s="21"/>
      <c r="B27" s="138"/>
      <c r="C27" s="134" t="s">
        <v>92</v>
      </c>
      <c r="D27" s="10">
        <v>0</v>
      </c>
      <c r="E27" s="24">
        <v>0</v>
      </c>
      <c r="F27" s="23">
        <v>0</v>
      </c>
      <c r="G27" s="150"/>
      <c r="H27" s="129">
        <v>0</v>
      </c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  <c r="BI27" s="149"/>
      <c r="BJ27" s="149"/>
      <c r="BK27" s="149"/>
      <c r="BL27" s="149"/>
      <c r="BM27" s="149"/>
      <c r="BN27" s="149"/>
      <c r="BO27" s="149"/>
      <c r="BP27" s="149"/>
      <c r="BQ27" s="149"/>
      <c r="BR27" s="149"/>
      <c r="BS27" s="149"/>
      <c r="BT27" s="149"/>
      <c r="BU27" s="149"/>
      <c r="BV27" s="149"/>
      <c r="BW27" s="149"/>
      <c r="BX27" s="149"/>
      <c r="BY27" s="149"/>
      <c r="BZ27" s="149"/>
      <c r="CA27" s="149"/>
      <c r="CB27" s="149"/>
      <c r="CC27" s="149"/>
      <c r="CD27" s="149"/>
      <c r="CE27" s="149"/>
      <c r="CF27" s="149"/>
      <c r="CG27" s="149"/>
      <c r="CH27" s="149"/>
      <c r="CI27" s="149"/>
      <c r="CJ27" s="149"/>
      <c r="CK27" s="149"/>
      <c r="CL27" s="149"/>
      <c r="CM27" s="149"/>
      <c r="CN27" s="149"/>
      <c r="CO27" s="149"/>
      <c r="CP27" s="149"/>
      <c r="CQ27" s="149"/>
      <c r="CR27" s="149"/>
      <c r="CS27" s="149"/>
      <c r="CT27" s="149"/>
      <c r="CU27" s="149"/>
      <c r="CV27" s="149"/>
      <c r="CW27" s="149"/>
      <c r="CX27" s="149"/>
      <c r="CY27" s="149"/>
      <c r="CZ27" s="149"/>
      <c r="DA27" s="149"/>
      <c r="DB27" s="149"/>
      <c r="DC27" s="149"/>
      <c r="DD27" s="149"/>
      <c r="DE27" s="149"/>
      <c r="DF27" s="149"/>
      <c r="DG27" s="149"/>
      <c r="DH27" s="149"/>
      <c r="DI27" s="149"/>
      <c r="DJ27" s="149"/>
      <c r="DK27" s="149"/>
      <c r="DL27" s="149"/>
      <c r="DM27" s="149"/>
      <c r="DN27" s="149"/>
      <c r="DO27" s="149"/>
      <c r="DP27" s="149"/>
      <c r="DQ27" s="149"/>
      <c r="DR27" s="149"/>
      <c r="DS27" s="149"/>
      <c r="DT27" s="149"/>
      <c r="DU27" s="149"/>
      <c r="DV27" s="149"/>
      <c r="DW27" s="149"/>
      <c r="DX27" s="149"/>
      <c r="DY27" s="149"/>
      <c r="DZ27" s="149"/>
      <c r="EA27" s="149"/>
      <c r="EB27" s="149"/>
      <c r="EC27" s="149"/>
      <c r="ED27" s="149"/>
      <c r="EE27" s="149"/>
      <c r="EF27" s="149"/>
      <c r="EG27" s="149"/>
      <c r="EH27" s="149"/>
      <c r="EI27" s="149"/>
      <c r="EJ27" s="149"/>
      <c r="EK27" s="149"/>
      <c r="EL27" s="149"/>
      <c r="EM27" s="149"/>
      <c r="EN27" s="149"/>
      <c r="EO27" s="149"/>
      <c r="EP27" s="149"/>
      <c r="EQ27" s="149"/>
      <c r="ER27" s="149"/>
      <c r="ES27" s="149"/>
      <c r="ET27" s="149"/>
      <c r="EU27" s="149"/>
      <c r="EV27" s="149"/>
      <c r="EW27" s="149"/>
      <c r="EX27" s="149"/>
      <c r="EY27" s="149"/>
      <c r="EZ27" s="149"/>
      <c r="FA27" s="149"/>
      <c r="FB27" s="149"/>
      <c r="FC27" s="149"/>
      <c r="FD27" s="149"/>
      <c r="FE27" s="149"/>
      <c r="FF27" s="149"/>
      <c r="FG27" s="149"/>
      <c r="FH27" s="149"/>
      <c r="FI27" s="149"/>
      <c r="FJ27" s="149"/>
      <c r="FK27" s="149"/>
      <c r="FL27" s="149"/>
      <c r="FM27" s="149"/>
      <c r="FN27" s="149"/>
      <c r="FO27" s="149"/>
      <c r="FP27" s="149"/>
      <c r="FQ27" s="149"/>
      <c r="FR27" s="149"/>
      <c r="FS27" s="149"/>
      <c r="FT27" s="149"/>
      <c r="FU27" s="149"/>
      <c r="FV27" s="149"/>
      <c r="FW27" s="149"/>
      <c r="FX27" s="149"/>
      <c r="FY27" s="149"/>
      <c r="FZ27" s="149"/>
      <c r="GA27" s="149"/>
      <c r="GB27" s="149"/>
      <c r="GC27" s="149"/>
      <c r="GD27" s="149"/>
      <c r="GE27" s="149"/>
      <c r="GF27" s="149"/>
      <c r="GG27" s="149"/>
      <c r="GH27" s="149"/>
      <c r="GI27" s="149"/>
      <c r="GJ27" s="149"/>
      <c r="GK27" s="149"/>
      <c r="GL27" s="149"/>
      <c r="GM27" s="149"/>
      <c r="GN27" s="149"/>
      <c r="GO27" s="149"/>
      <c r="GP27" s="149"/>
      <c r="GQ27" s="149"/>
      <c r="GR27" s="149"/>
      <c r="GS27" s="149"/>
      <c r="GT27" s="149"/>
      <c r="GU27" s="149"/>
      <c r="GV27" s="149"/>
      <c r="GW27" s="149"/>
      <c r="GX27" s="149"/>
      <c r="GY27" s="149"/>
      <c r="GZ27" s="149"/>
      <c r="HA27" s="149"/>
      <c r="HB27" s="149"/>
      <c r="HC27" s="149"/>
      <c r="HD27" s="149"/>
      <c r="HE27" s="149"/>
      <c r="HF27" s="149"/>
      <c r="HG27" s="149"/>
      <c r="HH27" s="149"/>
      <c r="HI27" s="149"/>
      <c r="HJ27" s="149"/>
      <c r="HK27" s="149"/>
      <c r="HL27" s="149"/>
      <c r="HM27" s="149"/>
      <c r="HN27" s="149"/>
      <c r="HO27" s="149"/>
      <c r="HP27" s="149"/>
      <c r="HQ27" s="149"/>
      <c r="HR27" s="149"/>
      <c r="HS27" s="149"/>
      <c r="HT27" s="149"/>
      <c r="HU27" s="149"/>
      <c r="HV27" s="149"/>
      <c r="HW27" s="149"/>
      <c r="HX27" s="149"/>
      <c r="HY27" s="149"/>
      <c r="HZ27" s="149"/>
      <c r="IA27" s="149"/>
      <c r="IB27" s="149"/>
      <c r="IC27" s="149"/>
      <c r="ID27" s="149"/>
      <c r="IE27" s="149"/>
      <c r="IF27" s="149"/>
      <c r="IG27" s="149"/>
      <c r="IH27" s="149"/>
      <c r="II27" s="149"/>
      <c r="IJ27" s="149"/>
      <c r="IK27" s="149"/>
      <c r="IL27" s="149"/>
      <c r="IM27" s="149"/>
      <c r="IN27" s="149"/>
      <c r="IO27" s="149"/>
      <c r="IP27" s="149"/>
      <c r="IQ27" s="149"/>
      <c r="IR27" s="149"/>
      <c r="IS27" s="149"/>
      <c r="IT27" s="149"/>
      <c r="IU27" s="149"/>
      <c r="IV27" s="149"/>
    </row>
    <row r="28" spans="1:256" s="32" customFormat="1" ht="14.25" customHeight="1">
      <c r="A28" s="136"/>
      <c r="B28" s="135"/>
      <c r="C28" s="134" t="s">
        <v>93</v>
      </c>
      <c r="D28" s="10">
        <v>0</v>
      </c>
      <c r="E28" s="24">
        <v>0</v>
      </c>
      <c r="F28" s="23">
        <v>0</v>
      </c>
      <c r="G28" s="150"/>
      <c r="H28" s="129">
        <v>0</v>
      </c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  <c r="BI28" s="149"/>
      <c r="BJ28" s="149"/>
      <c r="BK28" s="149"/>
      <c r="BL28" s="149"/>
      <c r="BM28" s="149"/>
      <c r="BN28" s="149"/>
      <c r="BO28" s="149"/>
      <c r="BP28" s="149"/>
      <c r="BQ28" s="149"/>
      <c r="BR28" s="149"/>
      <c r="BS28" s="149"/>
      <c r="BT28" s="149"/>
      <c r="BU28" s="149"/>
      <c r="BV28" s="149"/>
      <c r="BW28" s="149"/>
      <c r="BX28" s="149"/>
      <c r="BY28" s="149"/>
      <c r="BZ28" s="149"/>
      <c r="CA28" s="149"/>
      <c r="CB28" s="149"/>
      <c r="CC28" s="149"/>
      <c r="CD28" s="149"/>
      <c r="CE28" s="149"/>
      <c r="CF28" s="149"/>
      <c r="CG28" s="149"/>
      <c r="CH28" s="149"/>
      <c r="CI28" s="149"/>
      <c r="CJ28" s="149"/>
      <c r="CK28" s="149"/>
      <c r="CL28" s="149"/>
      <c r="CM28" s="149"/>
      <c r="CN28" s="149"/>
      <c r="CO28" s="149"/>
      <c r="CP28" s="149"/>
      <c r="CQ28" s="149"/>
      <c r="CR28" s="149"/>
      <c r="CS28" s="149"/>
      <c r="CT28" s="149"/>
      <c r="CU28" s="149"/>
      <c r="CV28" s="149"/>
      <c r="CW28" s="149"/>
      <c r="CX28" s="149"/>
      <c r="CY28" s="149"/>
      <c r="CZ28" s="149"/>
      <c r="DA28" s="149"/>
      <c r="DB28" s="149"/>
      <c r="DC28" s="149"/>
      <c r="DD28" s="149"/>
      <c r="DE28" s="149"/>
      <c r="DF28" s="149"/>
      <c r="DG28" s="149"/>
      <c r="DH28" s="149"/>
      <c r="DI28" s="149"/>
      <c r="DJ28" s="149"/>
      <c r="DK28" s="149"/>
      <c r="DL28" s="149"/>
      <c r="DM28" s="149"/>
      <c r="DN28" s="149"/>
      <c r="DO28" s="149"/>
      <c r="DP28" s="149"/>
      <c r="DQ28" s="149"/>
      <c r="DR28" s="149"/>
      <c r="DS28" s="149"/>
      <c r="DT28" s="149"/>
      <c r="DU28" s="149"/>
      <c r="DV28" s="149"/>
      <c r="DW28" s="149"/>
      <c r="DX28" s="149"/>
      <c r="DY28" s="149"/>
      <c r="DZ28" s="149"/>
      <c r="EA28" s="149"/>
      <c r="EB28" s="149"/>
      <c r="EC28" s="149"/>
      <c r="ED28" s="149"/>
      <c r="EE28" s="149"/>
      <c r="EF28" s="149"/>
      <c r="EG28" s="149"/>
      <c r="EH28" s="149"/>
      <c r="EI28" s="149"/>
      <c r="EJ28" s="149"/>
      <c r="EK28" s="149"/>
      <c r="EL28" s="149"/>
      <c r="EM28" s="149"/>
      <c r="EN28" s="149"/>
      <c r="EO28" s="149"/>
      <c r="EP28" s="149"/>
      <c r="EQ28" s="149"/>
      <c r="ER28" s="149"/>
      <c r="ES28" s="149"/>
      <c r="ET28" s="149"/>
      <c r="EU28" s="149"/>
      <c r="EV28" s="149"/>
      <c r="EW28" s="149"/>
      <c r="EX28" s="149"/>
      <c r="EY28" s="149"/>
      <c r="EZ28" s="149"/>
      <c r="FA28" s="149"/>
      <c r="FB28" s="149"/>
      <c r="FC28" s="149"/>
      <c r="FD28" s="149"/>
      <c r="FE28" s="149"/>
      <c r="FF28" s="149"/>
      <c r="FG28" s="149"/>
      <c r="FH28" s="149"/>
      <c r="FI28" s="149"/>
      <c r="FJ28" s="149"/>
      <c r="FK28" s="149"/>
      <c r="FL28" s="149"/>
      <c r="FM28" s="149"/>
      <c r="FN28" s="149"/>
      <c r="FO28" s="149"/>
      <c r="FP28" s="149"/>
      <c r="FQ28" s="149"/>
      <c r="FR28" s="149"/>
      <c r="FS28" s="149"/>
      <c r="FT28" s="149"/>
      <c r="FU28" s="149"/>
      <c r="FV28" s="149"/>
      <c r="FW28" s="149"/>
      <c r="FX28" s="149"/>
      <c r="FY28" s="149"/>
      <c r="FZ28" s="149"/>
      <c r="GA28" s="149"/>
      <c r="GB28" s="149"/>
      <c r="GC28" s="149"/>
      <c r="GD28" s="149"/>
      <c r="GE28" s="149"/>
      <c r="GF28" s="149"/>
      <c r="GG28" s="149"/>
      <c r="GH28" s="149"/>
      <c r="GI28" s="149"/>
      <c r="GJ28" s="149"/>
      <c r="GK28" s="149"/>
      <c r="GL28" s="149"/>
      <c r="GM28" s="149"/>
      <c r="GN28" s="149"/>
      <c r="GO28" s="149"/>
      <c r="GP28" s="149"/>
      <c r="GQ28" s="149"/>
      <c r="GR28" s="149"/>
      <c r="GS28" s="149"/>
      <c r="GT28" s="149"/>
      <c r="GU28" s="149"/>
      <c r="GV28" s="149"/>
      <c r="GW28" s="149"/>
      <c r="GX28" s="149"/>
      <c r="GY28" s="149"/>
      <c r="GZ28" s="149"/>
      <c r="HA28" s="149"/>
      <c r="HB28" s="149"/>
      <c r="HC28" s="149"/>
      <c r="HD28" s="149"/>
      <c r="HE28" s="149"/>
      <c r="HF28" s="149"/>
      <c r="HG28" s="149"/>
      <c r="HH28" s="149"/>
      <c r="HI28" s="149"/>
      <c r="HJ28" s="149"/>
      <c r="HK28" s="149"/>
      <c r="HL28" s="149"/>
      <c r="HM28" s="149"/>
      <c r="HN28" s="149"/>
      <c r="HO28" s="149"/>
      <c r="HP28" s="149"/>
      <c r="HQ28" s="149"/>
      <c r="HR28" s="149"/>
      <c r="HS28" s="149"/>
      <c r="HT28" s="149"/>
      <c r="HU28" s="149"/>
      <c r="HV28" s="149"/>
      <c r="HW28" s="149"/>
      <c r="HX28" s="149"/>
      <c r="HY28" s="149"/>
      <c r="HZ28" s="149"/>
      <c r="IA28" s="149"/>
      <c r="IB28" s="149"/>
      <c r="IC28" s="149"/>
      <c r="ID28" s="149"/>
      <c r="IE28" s="149"/>
      <c r="IF28" s="149"/>
      <c r="IG28" s="149"/>
      <c r="IH28" s="149"/>
      <c r="II28" s="149"/>
      <c r="IJ28" s="149"/>
      <c r="IK28" s="149"/>
      <c r="IL28" s="149"/>
      <c r="IM28" s="149"/>
      <c r="IN28" s="149"/>
      <c r="IO28" s="149"/>
      <c r="IP28" s="149"/>
      <c r="IQ28" s="149"/>
      <c r="IR28" s="149"/>
      <c r="IS28" s="149"/>
      <c r="IT28" s="149"/>
      <c r="IU28" s="149"/>
      <c r="IV28" s="149"/>
    </row>
    <row r="29" spans="1:256" s="32" customFormat="1" ht="14.25" customHeight="1">
      <c r="A29" s="136"/>
      <c r="B29" s="135"/>
      <c r="C29" s="134" t="s">
        <v>403</v>
      </c>
      <c r="D29" s="10">
        <v>0</v>
      </c>
      <c r="E29" s="24">
        <v>0</v>
      </c>
      <c r="F29" s="23">
        <v>0</v>
      </c>
      <c r="G29" s="150"/>
      <c r="H29" s="129">
        <v>0</v>
      </c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  <c r="BI29" s="149"/>
      <c r="BJ29" s="149"/>
      <c r="BK29" s="149"/>
      <c r="BL29" s="149"/>
      <c r="BM29" s="149"/>
      <c r="BN29" s="149"/>
      <c r="BO29" s="149"/>
      <c r="BP29" s="149"/>
      <c r="BQ29" s="149"/>
      <c r="BR29" s="149"/>
      <c r="BS29" s="149"/>
      <c r="BT29" s="149"/>
      <c r="BU29" s="149"/>
      <c r="BV29" s="149"/>
      <c r="BW29" s="149"/>
      <c r="BX29" s="149"/>
      <c r="BY29" s="149"/>
      <c r="BZ29" s="149"/>
      <c r="CA29" s="149"/>
      <c r="CB29" s="149"/>
      <c r="CC29" s="149"/>
      <c r="CD29" s="149"/>
      <c r="CE29" s="149"/>
      <c r="CF29" s="149"/>
      <c r="CG29" s="149"/>
      <c r="CH29" s="149"/>
      <c r="CI29" s="149"/>
      <c r="CJ29" s="149"/>
      <c r="CK29" s="149"/>
      <c r="CL29" s="149"/>
      <c r="CM29" s="149"/>
      <c r="CN29" s="149"/>
      <c r="CO29" s="149"/>
      <c r="CP29" s="149"/>
      <c r="CQ29" s="149"/>
      <c r="CR29" s="149"/>
      <c r="CS29" s="149"/>
      <c r="CT29" s="149"/>
      <c r="CU29" s="149"/>
      <c r="CV29" s="149"/>
      <c r="CW29" s="149"/>
      <c r="CX29" s="149"/>
      <c r="CY29" s="149"/>
      <c r="CZ29" s="149"/>
      <c r="DA29" s="149"/>
      <c r="DB29" s="149"/>
      <c r="DC29" s="149"/>
      <c r="DD29" s="149"/>
      <c r="DE29" s="149"/>
      <c r="DF29" s="149"/>
      <c r="DG29" s="149"/>
      <c r="DH29" s="149"/>
      <c r="DI29" s="149"/>
      <c r="DJ29" s="149"/>
      <c r="DK29" s="149"/>
      <c r="DL29" s="149"/>
      <c r="DM29" s="149"/>
      <c r="DN29" s="149"/>
      <c r="DO29" s="149"/>
      <c r="DP29" s="149"/>
      <c r="DQ29" s="149"/>
      <c r="DR29" s="149"/>
      <c r="DS29" s="149"/>
      <c r="DT29" s="149"/>
      <c r="DU29" s="149"/>
      <c r="DV29" s="149"/>
      <c r="DW29" s="149"/>
      <c r="DX29" s="149"/>
      <c r="DY29" s="149"/>
      <c r="DZ29" s="149"/>
      <c r="EA29" s="149"/>
      <c r="EB29" s="149"/>
      <c r="EC29" s="149"/>
      <c r="ED29" s="149"/>
      <c r="EE29" s="149"/>
      <c r="EF29" s="149"/>
      <c r="EG29" s="149"/>
      <c r="EH29" s="149"/>
      <c r="EI29" s="149"/>
      <c r="EJ29" s="149"/>
      <c r="EK29" s="149"/>
      <c r="EL29" s="149"/>
      <c r="EM29" s="149"/>
      <c r="EN29" s="149"/>
      <c r="EO29" s="149"/>
      <c r="EP29" s="149"/>
      <c r="EQ29" s="149"/>
      <c r="ER29" s="149"/>
      <c r="ES29" s="149"/>
      <c r="ET29" s="149"/>
      <c r="EU29" s="149"/>
      <c r="EV29" s="149"/>
      <c r="EW29" s="149"/>
      <c r="EX29" s="149"/>
      <c r="EY29" s="149"/>
      <c r="EZ29" s="149"/>
      <c r="FA29" s="149"/>
      <c r="FB29" s="149"/>
      <c r="FC29" s="149"/>
      <c r="FD29" s="149"/>
      <c r="FE29" s="149"/>
      <c r="FF29" s="149"/>
      <c r="FG29" s="149"/>
      <c r="FH29" s="149"/>
      <c r="FI29" s="149"/>
      <c r="FJ29" s="149"/>
      <c r="FK29" s="149"/>
      <c r="FL29" s="149"/>
      <c r="FM29" s="149"/>
      <c r="FN29" s="149"/>
      <c r="FO29" s="149"/>
      <c r="FP29" s="149"/>
      <c r="FQ29" s="149"/>
      <c r="FR29" s="149"/>
      <c r="FS29" s="149"/>
      <c r="FT29" s="149"/>
      <c r="FU29" s="149"/>
      <c r="FV29" s="149"/>
      <c r="FW29" s="149"/>
      <c r="FX29" s="149"/>
      <c r="FY29" s="149"/>
      <c r="FZ29" s="149"/>
      <c r="GA29" s="149"/>
      <c r="GB29" s="149"/>
      <c r="GC29" s="149"/>
      <c r="GD29" s="149"/>
      <c r="GE29" s="149"/>
      <c r="GF29" s="149"/>
      <c r="GG29" s="149"/>
      <c r="GH29" s="149"/>
      <c r="GI29" s="149"/>
      <c r="GJ29" s="149"/>
      <c r="GK29" s="149"/>
      <c r="GL29" s="149"/>
      <c r="GM29" s="149"/>
      <c r="GN29" s="149"/>
      <c r="GO29" s="149"/>
      <c r="GP29" s="149"/>
      <c r="GQ29" s="149"/>
      <c r="GR29" s="149"/>
      <c r="GS29" s="149"/>
      <c r="GT29" s="149"/>
      <c r="GU29" s="149"/>
      <c r="GV29" s="149"/>
      <c r="GW29" s="149"/>
      <c r="GX29" s="149"/>
      <c r="GY29" s="149"/>
      <c r="GZ29" s="149"/>
      <c r="HA29" s="149"/>
      <c r="HB29" s="149"/>
      <c r="HC29" s="149"/>
      <c r="HD29" s="149"/>
      <c r="HE29" s="149"/>
      <c r="HF29" s="149"/>
      <c r="HG29" s="149"/>
      <c r="HH29" s="149"/>
      <c r="HI29" s="149"/>
      <c r="HJ29" s="149"/>
      <c r="HK29" s="149"/>
      <c r="HL29" s="149"/>
      <c r="HM29" s="149"/>
      <c r="HN29" s="149"/>
      <c r="HO29" s="149"/>
      <c r="HP29" s="149"/>
      <c r="HQ29" s="149"/>
      <c r="HR29" s="149"/>
      <c r="HS29" s="149"/>
      <c r="HT29" s="149"/>
      <c r="HU29" s="149"/>
      <c r="HV29" s="149"/>
      <c r="HW29" s="149"/>
      <c r="HX29" s="149"/>
      <c r="HY29" s="149"/>
      <c r="HZ29" s="149"/>
      <c r="IA29" s="149"/>
      <c r="IB29" s="149"/>
      <c r="IC29" s="149"/>
      <c r="ID29" s="149"/>
      <c r="IE29" s="149"/>
      <c r="IF29" s="149"/>
      <c r="IG29" s="149"/>
      <c r="IH29" s="149"/>
      <c r="II29" s="149"/>
      <c r="IJ29" s="149"/>
      <c r="IK29" s="149"/>
      <c r="IL29" s="149"/>
      <c r="IM29" s="149"/>
      <c r="IN29" s="149"/>
      <c r="IO29" s="149"/>
      <c r="IP29" s="149"/>
      <c r="IQ29" s="149"/>
      <c r="IR29" s="149"/>
      <c r="IS29" s="149"/>
      <c r="IT29" s="149"/>
      <c r="IU29" s="149"/>
      <c r="IV29" s="149"/>
    </row>
    <row r="30" spans="1:256" s="32" customFormat="1" ht="14.25" customHeight="1">
      <c r="A30" s="136"/>
      <c r="B30" s="135"/>
      <c r="C30" s="143" t="s">
        <v>94</v>
      </c>
      <c r="D30" s="10">
        <v>0</v>
      </c>
      <c r="E30" s="24">
        <v>0</v>
      </c>
      <c r="F30" s="23">
        <v>0</v>
      </c>
      <c r="G30" s="150"/>
      <c r="H30" s="129">
        <v>0</v>
      </c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  <c r="BH30" s="149"/>
      <c r="BI30" s="149"/>
      <c r="BJ30" s="149"/>
      <c r="BK30" s="149"/>
      <c r="BL30" s="149"/>
      <c r="BM30" s="149"/>
      <c r="BN30" s="149"/>
      <c r="BO30" s="149"/>
      <c r="BP30" s="149"/>
      <c r="BQ30" s="149"/>
      <c r="BR30" s="149"/>
      <c r="BS30" s="149"/>
      <c r="BT30" s="149"/>
      <c r="BU30" s="149"/>
      <c r="BV30" s="149"/>
      <c r="BW30" s="149"/>
      <c r="BX30" s="149"/>
      <c r="BY30" s="149"/>
      <c r="BZ30" s="149"/>
      <c r="CA30" s="149"/>
      <c r="CB30" s="149"/>
      <c r="CC30" s="149"/>
      <c r="CD30" s="149"/>
      <c r="CE30" s="149"/>
      <c r="CF30" s="149"/>
      <c r="CG30" s="149"/>
      <c r="CH30" s="149"/>
      <c r="CI30" s="149"/>
      <c r="CJ30" s="149"/>
      <c r="CK30" s="149"/>
      <c r="CL30" s="149"/>
      <c r="CM30" s="149"/>
      <c r="CN30" s="149"/>
      <c r="CO30" s="149"/>
      <c r="CP30" s="149"/>
      <c r="CQ30" s="149"/>
      <c r="CR30" s="149"/>
      <c r="CS30" s="149"/>
      <c r="CT30" s="149"/>
      <c r="CU30" s="149"/>
      <c r="CV30" s="149"/>
      <c r="CW30" s="149"/>
      <c r="CX30" s="149"/>
      <c r="CY30" s="149"/>
      <c r="CZ30" s="149"/>
      <c r="DA30" s="149"/>
      <c r="DB30" s="149"/>
      <c r="DC30" s="149"/>
      <c r="DD30" s="149"/>
      <c r="DE30" s="149"/>
      <c r="DF30" s="149"/>
      <c r="DG30" s="149"/>
      <c r="DH30" s="149"/>
      <c r="DI30" s="149"/>
      <c r="DJ30" s="149"/>
      <c r="DK30" s="149"/>
      <c r="DL30" s="149"/>
      <c r="DM30" s="149"/>
      <c r="DN30" s="149"/>
      <c r="DO30" s="149"/>
      <c r="DP30" s="149"/>
      <c r="DQ30" s="149"/>
      <c r="DR30" s="149"/>
      <c r="DS30" s="149"/>
      <c r="DT30" s="149"/>
      <c r="DU30" s="149"/>
      <c r="DV30" s="149"/>
      <c r="DW30" s="149"/>
      <c r="DX30" s="149"/>
      <c r="DY30" s="149"/>
      <c r="DZ30" s="149"/>
      <c r="EA30" s="149"/>
      <c r="EB30" s="149"/>
      <c r="EC30" s="149"/>
      <c r="ED30" s="149"/>
      <c r="EE30" s="149"/>
      <c r="EF30" s="149"/>
      <c r="EG30" s="149"/>
      <c r="EH30" s="149"/>
      <c r="EI30" s="149"/>
      <c r="EJ30" s="149"/>
      <c r="EK30" s="149"/>
      <c r="EL30" s="149"/>
      <c r="EM30" s="149"/>
      <c r="EN30" s="149"/>
      <c r="EO30" s="149"/>
      <c r="EP30" s="149"/>
      <c r="EQ30" s="149"/>
      <c r="ER30" s="149"/>
      <c r="ES30" s="149"/>
      <c r="ET30" s="149"/>
      <c r="EU30" s="149"/>
      <c r="EV30" s="149"/>
      <c r="EW30" s="149"/>
      <c r="EX30" s="149"/>
      <c r="EY30" s="149"/>
      <c r="EZ30" s="149"/>
      <c r="FA30" s="149"/>
      <c r="FB30" s="149"/>
      <c r="FC30" s="149"/>
      <c r="FD30" s="149"/>
      <c r="FE30" s="149"/>
      <c r="FF30" s="149"/>
      <c r="FG30" s="149"/>
      <c r="FH30" s="149"/>
      <c r="FI30" s="149"/>
      <c r="FJ30" s="149"/>
      <c r="FK30" s="149"/>
      <c r="FL30" s="149"/>
      <c r="FM30" s="149"/>
      <c r="FN30" s="149"/>
      <c r="FO30" s="149"/>
      <c r="FP30" s="149"/>
      <c r="FQ30" s="149"/>
      <c r="FR30" s="149"/>
      <c r="FS30" s="149"/>
      <c r="FT30" s="149"/>
      <c r="FU30" s="149"/>
      <c r="FV30" s="149"/>
      <c r="FW30" s="149"/>
      <c r="FX30" s="149"/>
      <c r="FY30" s="149"/>
      <c r="FZ30" s="149"/>
      <c r="GA30" s="149"/>
      <c r="GB30" s="149"/>
      <c r="GC30" s="149"/>
      <c r="GD30" s="149"/>
      <c r="GE30" s="149"/>
      <c r="GF30" s="149"/>
      <c r="GG30" s="149"/>
      <c r="GH30" s="149"/>
      <c r="GI30" s="149"/>
      <c r="GJ30" s="149"/>
      <c r="GK30" s="149"/>
      <c r="GL30" s="149"/>
      <c r="GM30" s="149"/>
      <c r="GN30" s="149"/>
      <c r="GO30" s="149"/>
      <c r="GP30" s="149"/>
      <c r="GQ30" s="149"/>
      <c r="GR30" s="149"/>
      <c r="GS30" s="149"/>
      <c r="GT30" s="149"/>
      <c r="GU30" s="149"/>
      <c r="GV30" s="149"/>
      <c r="GW30" s="149"/>
      <c r="GX30" s="149"/>
      <c r="GY30" s="149"/>
      <c r="GZ30" s="149"/>
      <c r="HA30" s="149"/>
      <c r="HB30" s="149"/>
      <c r="HC30" s="149"/>
      <c r="HD30" s="149"/>
      <c r="HE30" s="149"/>
      <c r="HF30" s="149"/>
      <c r="HG30" s="149"/>
      <c r="HH30" s="149"/>
      <c r="HI30" s="149"/>
      <c r="HJ30" s="149"/>
      <c r="HK30" s="149"/>
      <c r="HL30" s="149"/>
      <c r="HM30" s="149"/>
      <c r="HN30" s="149"/>
      <c r="HO30" s="149"/>
      <c r="HP30" s="149"/>
      <c r="HQ30" s="149"/>
      <c r="HR30" s="149"/>
      <c r="HS30" s="149"/>
      <c r="HT30" s="149"/>
      <c r="HU30" s="149"/>
      <c r="HV30" s="149"/>
      <c r="HW30" s="149"/>
      <c r="HX30" s="149"/>
      <c r="HY30" s="149"/>
      <c r="HZ30" s="149"/>
      <c r="IA30" s="149"/>
      <c r="IB30" s="149"/>
      <c r="IC30" s="149"/>
      <c r="ID30" s="149"/>
      <c r="IE30" s="149"/>
      <c r="IF30" s="149"/>
      <c r="IG30" s="149"/>
      <c r="IH30" s="149"/>
      <c r="II30" s="149"/>
      <c r="IJ30" s="149"/>
      <c r="IK30" s="149"/>
      <c r="IL30" s="149"/>
      <c r="IM30" s="149"/>
      <c r="IN30" s="149"/>
      <c r="IO30" s="149"/>
      <c r="IP30" s="149"/>
      <c r="IQ30" s="149"/>
      <c r="IR30" s="149"/>
      <c r="IS30" s="149"/>
      <c r="IT30" s="149"/>
      <c r="IU30" s="149"/>
      <c r="IV30" s="149"/>
    </row>
    <row r="31" spans="1:256" s="32" customFormat="1" ht="14.25" customHeight="1">
      <c r="A31" s="136"/>
      <c r="B31" s="135"/>
      <c r="C31" s="134" t="s">
        <v>95</v>
      </c>
      <c r="D31" s="10">
        <v>0</v>
      </c>
      <c r="E31" s="24">
        <v>0</v>
      </c>
      <c r="F31" s="23">
        <v>0</v>
      </c>
      <c r="G31" s="150"/>
      <c r="H31" s="129">
        <v>0</v>
      </c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49"/>
      <c r="BH31" s="149"/>
      <c r="BI31" s="149"/>
      <c r="BJ31" s="149"/>
      <c r="BK31" s="149"/>
      <c r="BL31" s="149"/>
      <c r="BM31" s="149"/>
      <c r="BN31" s="149"/>
      <c r="BO31" s="149"/>
      <c r="BP31" s="149"/>
      <c r="BQ31" s="149"/>
      <c r="BR31" s="149"/>
      <c r="BS31" s="149"/>
      <c r="BT31" s="149"/>
      <c r="BU31" s="149"/>
      <c r="BV31" s="149"/>
      <c r="BW31" s="149"/>
      <c r="BX31" s="149"/>
      <c r="BY31" s="149"/>
      <c r="BZ31" s="149"/>
      <c r="CA31" s="149"/>
      <c r="CB31" s="149"/>
      <c r="CC31" s="149"/>
      <c r="CD31" s="149"/>
      <c r="CE31" s="149"/>
      <c r="CF31" s="149"/>
      <c r="CG31" s="149"/>
      <c r="CH31" s="149"/>
      <c r="CI31" s="149"/>
      <c r="CJ31" s="149"/>
      <c r="CK31" s="149"/>
      <c r="CL31" s="149"/>
      <c r="CM31" s="149"/>
      <c r="CN31" s="149"/>
      <c r="CO31" s="149"/>
      <c r="CP31" s="149"/>
      <c r="CQ31" s="149"/>
      <c r="CR31" s="149"/>
      <c r="CS31" s="149"/>
      <c r="CT31" s="149"/>
      <c r="CU31" s="149"/>
      <c r="CV31" s="149"/>
      <c r="CW31" s="149"/>
      <c r="CX31" s="149"/>
      <c r="CY31" s="149"/>
      <c r="CZ31" s="149"/>
      <c r="DA31" s="149"/>
      <c r="DB31" s="149"/>
      <c r="DC31" s="149"/>
      <c r="DD31" s="149"/>
      <c r="DE31" s="149"/>
      <c r="DF31" s="149"/>
      <c r="DG31" s="149"/>
      <c r="DH31" s="149"/>
      <c r="DI31" s="149"/>
      <c r="DJ31" s="149"/>
      <c r="DK31" s="149"/>
      <c r="DL31" s="149"/>
      <c r="DM31" s="149"/>
      <c r="DN31" s="149"/>
      <c r="DO31" s="149"/>
      <c r="DP31" s="149"/>
      <c r="DQ31" s="149"/>
      <c r="DR31" s="149"/>
      <c r="DS31" s="149"/>
      <c r="DT31" s="149"/>
      <c r="DU31" s="149"/>
      <c r="DV31" s="149"/>
      <c r="DW31" s="149"/>
      <c r="DX31" s="149"/>
      <c r="DY31" s="149"/>
      <c r="DZ31" s="149"/>
      <c r="EA31" s="149"/>
      <c r="EB31" s="149"/>
      <c r="EC31" s="149"/>
      <c r="ED31" s="149"/>
      <c r="EE31" s="149"/>
      <c r="EF31" s="149"/>
      <c r="EG31" s="149"/>
      <c r="EH31" s="149"/>
      <c r="EI31" s="149"/>
      <c r="EJ31" s="149"/>
      <c r="EK31" s="149"/>
      <c r="EL31" s="149"/>
      <c r="EM31" s="149"/>
      <c r="EN31" s="149"/>
      <c r="EO31" s="149"/>
      <c r="EP31" s="149"/>
      <c r="EQ31" s="149"/>
      <c r="ER31" s="149"/>
      <c r="ES31" s="149"/>
      <c r="ET31" s="149"/>
      <c r="EU31" s="149"/>
      <c r="EV31" s="149"/>
      <c r="EW31" s="149"/>
      <c r="EX31" s="149"/>
      <c r="EY31" s="149"/>
      <c r="EZ31" s="149"/>
      <c r="FA31" s="149"/>
      <c r="FB31" s="149"/>
      <c r="FC31" s="149"/>
      <c r="FD31" s="149"/>
      <c r="FE31" s="149"/>
      <c r="FF31" s="149"/>
      <c r="FG31" s="149"/>
      <c r="FH31" s="149"/>
      <c r="FI31" s="149"/>
      <c r="FJ31" s="149"/>
      <c r="FK31" s="149"/>
      <c r="FL31" s="149"/>
      <c r="FM31" s="149"/>
      <c r="FN31" s="149"/>
      <c r="FO31" s="149"/>
      <c r="FP31" s="149"/>
      <c r="FQ31" s="149"/>
      <c r="FR31" s="149"/>
      <c r="FS31" s="149"/>
      <c r="FT31" s="149"/>
      <c r="FU31" s="149"/>
      <c r="FV31" s="149"/>
      <c r="FW31" s="149"/>
      <c r="FX31" s="149"/>
      <c r="FY31" s="149"/>
      <c r="FZ31" s="149"/>
      <c r="GA31" s="149"/>
      <c r="GB31" s="149"/>
      <c r="GC31" s="149"/>
      <c r="GD31" s="149"/>
      <c r="GE31" s="149"/>
      <c r="GF31" s="149"/>
      <c r="GG31" s="149"/>
      <c r="GH31" s="149"/>
      <c r="GI31" s="149"/>
      <c r="GJ31" s="149"/>
      <c r="GK31" s="149"/>
      <c r="GL31" s="149"/>
      <c r="GM31" s="149"/>
      <c r="GN31" s="149"/>
      <c r="GO31" s="149"/>
      <c r="GP31" s="149"/>
      <c r="GQ31" s="149"/>
      <c r="GR31" s="149"/>
      <c r="GS31" s="149"/>
      <c r="GT31" s="149"/>
      <c r="GU31" s="149"/>
      <c r="GV31" s="149"/>
      <c r="GW31" s="149"/>
      <c r="GX31" s="149"/>
      <c r="GY31" s="149"/>
      <c r="GZ31" s="149"/>
      <c r="HA31" s="149"/>
      <c r="HB31" s="149"/>
      <c r="HC31" s="149"/>
      <c r="HD31" s="149"/>
      <c r="HE31" s="149"/>
      <c r="HF31" s="149"/>
      <c r="HG31" s="149"/>
      <c r="HH31" s="149"/>
      <c r="HI31" s="149"/>
      <c r="HJ31" s="149"/>
      <c r="HK31" s="149"/>
      <c r="HL31" s="149"/>
      <c r="HM31" s="149"/>
      <c r="HN31" s="149"/>
      <c r="HO31" s="149"/>
      <c r="HP31" s="149"/>
      <c r="HQ31" s="149"/>
      <c r="HR31" s="149"/>
      <c r="HS31" s="149"/>
      <c r="HT31" s="149"/>
      <c r="HU31" s="149"/>
      <c r="HV31" s="149"/>
      <c r="HW31" s="149"/>
      <c r="HX31" s="149"/>
      <c r="HY31" s="149"/>
      <c r="HZ31" s="149"/>
      <c r="IA31" s="149"/>
      <c r="IB31" s="149"/>
      <c r="IC31" s="149"/>
      <c r="ID31" s="149"/>
      <c r="IE31" s="149"/>
      <c r="IF31" s="149"/>
      <c r="IG31" s="149"/>
      <c r="IH31" s="149"/>
      <c r="II31" s="149"/>
      <c r="IJ31" s="149"/>
      <c r="IK31" s="149"/>
      <c r="IL31" s="149"/>
      <c r="IM31" s="149"/>
      <c r="IN31" s="149"/>
      <c r="IO31" s="149"/>
      <c r="IP31" s="149"/>
      <c r="IQ31" s="149"/>
      <c r="IR31" s="149"/>
      <c r="IS31" s="149"/>
      <c r="IT31" s="149"/>
      <c r="IU31" s="149"/>
      <c r="IV31" s="149"/>
    </row>
    <row r="32" spans="1:256" s="32" customFormat="1" ht="14.25" customHeight="1">
      <c r="A32" s="136"/>
      <c r="B32" s="135"/>
      <c r="C32" s="131" t="s">
        <v>96</v>
      </c>
      <c r="D32" s="10">
        <v>0</v>
      </c>
      <c r="E32" s="24">
        <v>0</v>
      </c>
      <c r="F32" s="23">
        <v>0</v>
      </c>
      <c r="G32" s="22"/>
      <c r="H32" s="129">
        <v>0</v>
      </c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  <c r="BI32" s="149"/>
      <c r="BJ32" s="149"/>
      <c r="BK32" s="149"/>
      <c r="BL32" s="149"/>
      <c r="BM32" s="149"/>
      <c r="BN32" s="149"/>
      <c r="BO32" s="149"/>
      <c r="BP32" s="149"/>
      <c r="BQ32" s="149"/>
      <c r="BR32" s="149"/>
      <c r="BS32" s="149"/>
      <c r="BT32" s="149"/>
      <c r="BU32" s="149"/>
      <c r="BV32" s="149"/>
      <c r="BW32" s="149"/>
      <c r="BX32" s="149"/>
      <c r="BY32" s="149"/>
      <c r="BZ32" s="149"/>
      <c r="CA32" s="149"/>
      <c r="CB32" s="149"/>
      <c r="CC32" s="149"/>
      <c r="CD32" s="149"/>
      <c r="CE32" s="149"/>
      <c r="CF32" s="149"/>
      <c r="CG32" s="149"/>
      <c r="CH32" s="149"/>
      <c r="CI32" s="149"/>
      <c r="CJ32" s="149"/>
      <c r="CK32" s="149"/>
      <c r="CL32" s="149"/>
      <c r="CM32" s="149"/>
      <c r="CN32" s="149"/>
      <c r="CO32" s="149"/>
      <c r="CP32" s="149"/>
      <c r="CQ32" s="149"/>
      <c r="CR32" s="149"/>
      <c r="CS32" s="149"/>
      <c r="CT32" s="149"/>
      <c r="CU32" s="149"/>
      <c r="CV32" s="149"/>
      <c r="CW32" s="149"/>
      <c r="CX32" s="149"/>
      <c r="CY32" s="149"/>
      <c r="CZ32" s="149"/>
      <c r="DA32" s="149"/>
      <c r="DB32" s="149"/>
      <c r="DC32" s="149"/>
      <c r="DD32" s="149"/>
      <c r="DE32" s="149"/>
      <c r="DF32" s="149"/>
      <c r="DG32" s="149"/>
      <c r="DH32" s="149"/>
      <c r="DI32" s="149"/>
      <c r="DJ32" s="149"/>
      <c r="DK32" s="149"/>
      <c r="DL32" s="149"/>
      <c r="DM32" s="149"/>
      <c r="DN32" s="149"/>
      <c r="DO32" s="149"/>
      <c r="DP32" s="149"/>
      <c r="DQ32" s="149"/>
      <c r="DR32" s="149"/>
      <c r="DS32" s="149"/>
      <c r="DT32" s="149"/>
      <c r="DU32" s="149"/>
      <c r="DV32" s="149"/>
      <c r="DW32" s="149"/>
      <c r="DX32" s="149"/>
      <c r="DY32" s="149"/>
      <c r="DZ32" s="149"/>
      <c r="EA32" s="149"/>
      <c r="EB32" s="149"/>
      <c r="EC32" s="149"/>
      <c r="ED32" s="149"/>
      <c r="EE32" s="149"/>
      <c r="EF32" s="149"/>
      <c r="EG32" s="149"/>
      <c r="EH32" s="149"/>
      <c r="EI32" s="149"/>
      <c r="EJ32" s="149"/>
      <c r="EK32" s="149"/>
      <c r="EL32" s="149"/>
      <c r="EM32" s="149"/>
      <c r="EN32" s="149"/>
      <c r="EO32" s="149"/>
      <c r="EP32" s="149"/>
      <c r="EQ32" s="149"/>
      <c r="ER32" s="149"/>
      <c r="ES32" s="149"/>
      <c r="ET32" s="149"/>
      <c r="EU32" s="149"/>
      <c r="EV32" s="149"/>
      <c r="EW32" s="149"/>
      <c r="EX32" s="149"/>
      <c r="EY32" s="149"/>
      <c r="EZ32" s="149"/>
      <c r="FA32" s="149"/>
      <c r="FB32" s="149"/>
      <c r="FC32" s="149"/>
      <c r="FD32" s="149"/>
      <c r="FE32" s="149"/>
      <c r="FF32" s="149"/>
      <c r="FG32" s="149"/>
      <c r="FH32" s="149"/>
      <c r="FI32" s="149"/>
      <c r="FJ32" s="149"/>
      <c r="FK32" s="149"/>
      <c r="FL32" s="149"/>
      <c r="FM32" s="149"/>
      <c r="FN32" s="149"/>
      <c r="FO32" s="149"/>
      <c r="FP32" s="149"/>
      <c r="FQ32" s="149"/>
      <c r="FR32" s="149"/>
      <c r="FS32" s="149"/>
      <c r="FT32" s="149"/>
      <c r="FU32" s="149"/>
      <c r="FV32" s="149"/>
      <c r="FW32" s="149"/>
      <c r="FX32" s="149"/>
      <c r="FY32" s="149"/>
      <c r="FZ32" s="149"/>
      <c r="GA32" s="149"/>
      <c r="GB32" s="149"/>
      <c r="GC32" s="149"/>
      <c r="GD32" s="149"/>
      <c r="GE32" s="149"/>
      <c r="GF32" s="149"/>
      <c r="GG32" s="149"/>
      <c r="GH32" s="149"/>
      <c r="GI32" s="149"/>
      <c r="GJ32" s="149"/>
      <c r="GK32" s="149"/>
      <c r="GL32" s="149"/>
      <c r="GM32" s="149"/>
      <c r="GN32" s="149"/>
      <c r="GO32" s="149"/>
      <c r="GP32" s="149"/>
      <c r="GQ32" s="149"/>
      <c r="GR32" s="149"/>
      <c r="GS32" s="149"/>
      <c r="GT32" s="149"/>
      <c r="GU32" s="149"/>
      <c r="GV32" s="149"/>
      <c r="GW32" s="149"/>
      <c r="GX32" s="149"/>
      <c r="GY32" s="149"/>
      <c r="GZ32" s="149"/>
      <c r="HA32" s="149"/>
      <c r="HB32" s="149"/>
      <c r="HC32" s="149"/>
      <c r="HD32" s="149"/>
      <c r="HE32" s="149"/>
      <c r="HF32" s="149"/>
      <c r="HG32" s="149"/>
      <c r="HH32" s="149"/>
      <c r="HI32" s="149"/>
      <c r="HJ32" s="149"/>
      <c r="HK32" s="149"/>
      <c r="HL32" s="149"/>
      <c r="HM32" s="149"/>
      <c r="HN32" s="149"/>
      <c r="HO32" s="149"/>
      <c r="HP32" s="149"/>
      <c r="HQ32" s="149"/>
      <c r="HR32" s="149"/>
      <c r="HS32" s="149"/>
      <c r="HT32" s="149"/>
      <c r="HU32" s="149"/>
      <c r="HV32" s="149"/>
      <c r="HW32" s="149"/>
      <c r="HX32" s="149"/>
      <c r="HY32" s="149"/>
      <c r="HZ32" s="149"/>
      <c r="IA32" s="149"/>
      <c r="IB32" s="149"/>
      <c r="IC32" s="149"/>
      <c r="ID32" s="149"/>
      <c r="IE32" s="149"/>
      <c r="IF32" s="149"/>
      <c r="IG32" s="149"/>
      <c r="IH32" s="149"/>
      <c r="II32" s="149"/>
      <c r="IJ32" s="149"/>
      <c r="IK32" s="149"/>
      <c r="IL32" s="149"/>
      <c r="IM32" s="149"/>
      <c r="IN32" s="149"/>
      <c r="IO32" s="149"/>
      <c r="IP32" s="149"/>
      <c r="IQ32" s="149"/>
      <c r="IR32" s="149"/>
      <c r="IS32" s="149"/>
      <c r="IT32" s="149"/>
      <c r="IU32" s="149"/>
      <c r="IV32" s="149"/>
    </row>
    <row r="33" spans="1:256" s="32" customFormat="1" ht="14.25" customHeight="1">
      <c r="A33" s="136"/>
      <c r="B33" s="135"/>
      <c r="C33" s="131" t="s">
        <v>97</v>
      </c>
      <c r="D33" s="10">
        <v>0</v>
      </c>
      <c r="E33" s="24">
        <v>0</v>
      </c>
      <c r="F33" s="23">
        <v>0</v>
      </c>
      <c r="G33" s="150"/>
      <c r="H33" s="129">
        <v>0</v>
      </c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  <c r="BI33" s="149"/>
      <c r="BJ33" s="149"/>
      <c r="BK33" s="149"/>
      <c r="BL33" s="149"/>
      <c r="BM33" s="149"/>
      <c r="BN33" s="149"/>
      <c r="BO33" s="149"/>
      <c r="BP33" s="149"/>
      <c r="BQ33" s="149"/>
      <c r="BR33" s="149"/>
      <c r="BS33" s="149"/>
      <c r="BT33" s="149"/>
      <c r="BU33" s="149"/>
      <c r="BV33" s="149"/>
      <c r="BW33" s="149"/>
      <c r="BX33" s="149"/>
      <c r="BY33" s="149"/>
      <c r="BZ33" s="149"/>
      <c r="CA33" s="149"/>
      <c r="CB33" s="149"/>
      <c r="CC33" s="149"/>
      <c r="CD33" s="149"/>
      <c r="CE33" s="149"/>
      <c r="CF33" s="149"/>
      <c r="CG33" s="149"/>
      <c r="CH33" s="149"/>
      <c r="CI33" s="149"/>
      <c r="CJ33" s="149"/>
      <c r="CK33" s="149"/>
      <c r="CL33" s="149"/>
      <c r="CM33" s="149"/>
      <c r="CN33" s="149"/>
      <c r="CO33" s="149"/>
      <c r="CP33" s="149"/>
      <c r="CQ33" s="149"/>
      <c r="CR33" s="149"/>
      <c r="CS33" s="149"/>
      <c r="CT33" s="149"/>
      <c r="CU33" s="149"/>
      <c r="CV33" s="149"/>
      <c r="CW33" s="149"/>
      <c r="CX33" s="149"/>
      <c r="CY33" s="149"/>
      <c r="CZ33" s="149"/>
      <c r="DA33" s="149"/>
      <c r="DB33" s="149"/>
      <c r="DC33" s="149"/>
      <c r="DD33" s="149"/>
      <c r="DE33" s="149"/>
      <c r="DF33" s="149"/>
      <c r="DG33" s="149"/>
      <c r="DH33" s="149"/>
      <c r="DI33" s="149"/>
      <c r="DJ33" s="149"/>
      <c r="DK33" s="149"/>
      <c r="DL33" s="149"/>
      <c r="DM33" s="149"/>
      <c r="DN33" s="149"/>
      <c r="DO33" s="149"/>
      <c r="DP33" s="149"/>
      <c r="DQ33" s="149"/>
      <c r="DR33" s="149"/>
      <c r="DS33" s="149"/>
      <c r="DT33" s="149"/>
      <c r="DU33" s="149"/>
      <c r="DV33" s="149"/>
      <c r="DW33" s="149"/>
      <c r="DX33" s="149"/>
      <c r="DY33" s="149"/>
      <c r="DZ33" s="149"/>
      <c r="EA33" s="149"/>
      <c r="EB33" s="149"/>
      <c r="EC33" s="149"/>
      <c r="ED33" s="149"/>
      <c r="EE33" s="149"/>
      <c r="EF33" s="149"/>
      <c r="EG33" s="149"/>
      <c r="EH33" s="149"/>
      <c r="EI33" s="149"/>
      <c r="EJ33" s="149"/>
      <c r="EK33" s="149"/>
      <c r="EL33" s="149"/>
      <c r="EM33" s="149"/>
      <c r="EN33" s="149"/>
      <c r="EO33" s="149"/>
      <c r="EP33" s="149"/>
      <c r="EQ33" s="149"/>
      <c r="ER33" s="149"/>
      <c r="ES33" s="149"/>
      <c r="ET33" s="149"/>
      <c r="EU33" s="149"/>
      <c r="EV33" s="149"/>
      <c r="EW33" s="149"/>
      <c r="EX33" s="149"/>
      <c r="EY33" s="149"/>
      <c r="EZ33" s="149"/>
      <c r="FA33" s="149"/>
      <c r="FB33" s="149"/>
      <c r="FC33" s="149"/>
      <c r="FD33" s="149"/>
      <c r="FE33" s="149"/>
      <c r="FF33" s="149"/>
      <c r="FG33" s="149"/>
      <c r="FH33" s="149"/>
      <c r="FI33" s="149"/>
      <c r="FJ33" s="149"/>
      <c r="FK33" s="149"/>
      <c r="FL33" s="149"/>
      <c r="FM33" s="149"/>
      <c r="FN33" s="149"/>
      <c r="FO33" s="149"/>
      <c r="FP33" s="149"/>
      <c r="FQ33" s="149"/>
      <c r="FR33" s="149"/>
      <c r="FS33" s="149"/>
      <c r="FT33" s="149"/>
      <c r="FU33" s="149"/>
      <c r="FV33" s="149"/>
      <c r="FW33" s="149"/>
      <c r="FX33" s="149"/>
      <c r="FY33" s="149"/>
      <c r="FZ33" s="149"/>
      <c r="GA33" s="149"/>
      <c r="GB33" s="149"/>
      <c r="GC33" s="149"/>
      <c r="GD33" s="149"/>
      <c r="GE33" s="149"/>
      <c r="GF33" s="149"/>
      <c r="GG33" s="149"/>
      <c r="GH33" s="149"/>
      <c r="GI33" s="149"/>
      <c r="GJ33" s="149"/>
      <c r="GK33" s="149"/>
      <c r="GL33" s="149"/>
      <c r="GM33" s="149"/>
      <c r="GN33" s="149"/>
      <c r="GO33" s="149"/>
      <c r="GP33" s="149"/>
      <c r="GQ33" s="149"/>
      <c r="GR33" s="149"/>
      <c r="GS33" s="149"/>
      <c r="GT33" s="149"/>
      <c r="GU33" s="149"/>
      <c r="GV33" s="149"/>
      <c r="GW33" s="149"/>
      <c r="GX33" s="149"/>
      <c r="GY33" s="149"/>
      <c r="GZ33" s="149"/>
      <c r="HA33" s="149"/>
      <c r="HB33" s="149"/>
      <c r="HC33" s="149"/>
      <c r="HD33" s="149"/>
      <c r="HE33" s="149"/>
      <c r="HF33" s="149"/>
      <c r="HG33" s="149"/>
      <c r="HH33" s="149"/>
      <c r="HI33" s="149"/>
      <c r="HJ33" s="149"/>
      <c r="HK33" s="149"/>
      <c r="HL33" s="149"/>
      <c r="HM33" s="149"/>
      <c r="HN33" s="149"/>
      <c r="HO33" s="149"/>
      <c r="HP33" s="149"/>
      <c r="HQ33" s="149"/>
      <c r="HR33" s="149"/>
      <c r="HS33" s="149"/>
      <c r="HT33" s="149"/>
      <c r="HU33" s="149"/>
      <c r="HV33" s="149"/>
      <c r="HW33" s="149"/>
      <c r="HX33" s="149"/>
      <c r="HY33" s="149"/>
      <c r="HZ33" s="149"/>
      <c r="IA33" s="149"/>
      <c r="IB33" s="149"/>
      <c r="IC33" s="149"/>
      <c r="ID33" s="149"/>
      <c r="IE33" s="149"/>
      <c r="IF33" s="149"/>
      <c r="IG33" s="149"/>
      <c r="IH33" s="149"/>
      <c r="II33" s="149"/>
      <c r="IJ33" s="149"/>
      <c r="IK33" s="149"/>
      <c r="IL33" s="149"/>
      <c r="IM33" s="149"/>
      <c r="IN33" s="149"/>
      <c r="IO33" s="149"/>
      <c r="IP33" s="149"/>
      <c r="IQ33" s="149"/>
      <c r="IR33" s="149"/>
      <c r="IS33" s="149"/>
      <c r="IT33" s="149"/>
      <c r="IU33" s="149"/>
      <c r="IV33" s="149"/>
    </row>
    <row r="34" spans="1:256" s="32" customFormat="1" ht="14.25" customHeight="1">
      <c r="A34" s="144"/>
      <c r="B34" s="135"/>
      <c r="C34" s="131" t="s">
        <v>98</v>
      </c>
      <c r="D34" s="10">
        <v>0</v>
      </c>
      <c r="E34" s="24">
        <v>0</v>
      </c>
      <c r="F34" s="23">
        <v>0</v>
      </c>
      <c r="G34" s="151"/>
      <c r="H34" s="129">
        <v>0</v>
      </c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49"/>
      <c r="BM34" s="149"/>
      <c r="BN34" s="149"/>
      <c r="BO34" s="149"/>
      <c r="BP34" s="149"/>
      <c r="BQ34" s="149"/>
      <c r="BR34" s="149"/>
      <c r="BS34" s="149"/>
      <c r="BT34" s="149"/>
      <c r="BU34" s="149"/>
      <c r="BV34" s="149"/>
      <c r="BW34" s="149"/>
      <c r="BX34" s="149"/>
      <c r="BY34" s="149"/>
      <c r="BZ34" s="149"/>
      <c r="CA34" s="149"/>
      <c r="CB34" s="149"/>
      <c r="CC34" s="149"/>
      <c r="CD34" s="149"/>
      <c r="CE34" s="149"/>
      <c r="CF34" s="149"/>
      <c r="CG34" s="149"/>
      <c r="CH34" s="149"/>
      <c r="CI34" s="149"/>
      <c r="CJ34" s="149"/>
      <c r="CK34" s="149"/>
      <c r="CL34" s="149"/>
      <c r="CM34" s="149"/>
      <c r="CN34" s="149"/>
      <c r="CO34" s="149"/>
      <c r="CP34" s="149"/>
      <c r="CQ34" s="149"/>
      <c r="CR34" s="149"/>
      <c r="CS34" s="149"/>
      <c r="CT34" s="149"/>
      <c r="CU34" s="149"/>
      <c r="CV34" s="149"/>
      <c r="CW34" s="149"/>
      <c r="CX34" s="149"/>
      <c r="CY34" s="149"/>
      <c r="CZ34" s="149"/>
      <c r="DA34" s="149"/>
      <c r="DB34" s="149"/>
      <c r="DC34" s="149"/>
      <c r="DD34" s="149"/>
      <c r="DE34" s="149"/>
      <c r="DF34" s="149"/>
      <c r="DG34" s="149"/>
      <c r="DH34" s="149"/>
      <c r="DI34" s="149"/>
      <c r="DJ34" s="149"/>
      <c r="DK34" s="149"/>
      <c r="DL34" s="149"/>
      <c r="DM34" s="149"/>
      <c r="DN34" s="149"/>
      <c r="DO34" s="149"/>
      <c r="DP34" s="149"/>
      <c r="DQ34" s="149"/>
      <c r="DR34" s="149"/>
      <c r="DS34" s="149"/>
      <c r="DT34" s="149"/>
      <c r="DU34" s="149"/>
      <c r="DV34" s="149"/>
      <c r="DW34" s="149"/>
      <c r="DX34" s="149"/>
      <c r="DY34" s="149"/>
      <c r="DZ34" s="149"/>
      <c r="EA34" s="149"/>
      <c r="EB34" s="149"/>
      <c r="EC34" s="149"/>
      <c r="ED34" s="149"/>
      <c r="EE34" s="149"/>
      <c r="EF34" s="149"/>
      <c r="EG34" s="149"/>
      <c r="EH34" s="149"/>
      <c r="EI34" s="149"/>
      <c r="EJ34" s="149"/>
      <c r="EK34" s="149"/>
      <c r="EL34" s="149"/>
      <c r="EM34" s="149"/>
      <c r="EN34" s="149"/>
      <c r="EO34" s="149"/>
      <c r="EP34" s="149"/>
      <c r="EQ34" s="149"/>
      <c r="ER34" s="149"/>
      <c r="ES34" s="149"/>
      <c r="ET34" s="149"/>
      <c r="EU34" s="149"/>
      <c r="EV34" s="149"/>
      <c r="EW34" s="149"/>
      <c r="EX34" s="149"/>
      <c r="EY34" s="149"/>
      <c r="EZ34" s="149"/>
      <c r="FA34" s="149"/>
      <c r="FB34" s="149"/>
      <c r="FC34" s="149"/>
      <c r="FD34" s="149"/>
      <c r="FE34" s="149"/>
      <c r="FF34" s="149"/>
      <c r="FG34" s="149"/>
      <c r="FH34" s="149"/>
      <c r="FI34" s="149"/>
      <c r="FJ34" s="149"/>
      <c r="FK34" s="149"/>
      <c r="FL34" s="149"/>
      <c r="FM34" s="149"/>
      <c r="FN34" s="149"/>
      <c r="FO34" s="149"/>
      <c r="FP34" s="149"/>
      <c r="FQ34" s="149"/>
      <c r="FR34" s="149"/>
      <c r="FS34" s="149"/>
      <c r="FT34" s="149"/>
      <c r="FU34" s="149"/>
      <c r="FV34" s="149"/>
      <c r="FW34" s="149"/>
      <c r="FX34" s="149"/>
      <c r="FY34" s="149"/>
      <c r="FZ34" s="149"/>
      <c r="GA34" s="149"/>
      <c r="GB34" s="149"/>
      <c r="GC34" s="149"/>
      <c r="GD34" s="149"/>
      <c r="GE34" s="149"/>
      <c r="GF34" s="149"/>
      <c r="GG34" s="149"/>
      <c r="GH34" s="149"/>
      <c r="GI34" s="149"/>
      <c r="GJ34" s="149"/>
      <c r="GK34" s="149"/>
      <c r="GL34" s="149"/>
      <c r="GM34" s="149"/>
      <c r="GN34" s="149"/>
      <c r="GO34" s="149"/>
      <c r="GP34" s="149"/>
      <c r="GQ34" s="149"/>
      <c r="GR34" s="149"/>
      <c r="GS34" s="149"/>
      <c r="GT34" s="149"/>
      <c r="GU34" s="149"/>
      <c r="GV34" s="149"/>
      <c r="GW34" s="149"/>
      <c r="GX34" s="149"/>
      <c r="GY34" s="149"/>
      <c r="GZ34" s="149"/>
      <c r="HA34" s="149"/>
      <c r="HB34" s="149"/>
      <c r="HC34" s="149"/>
      <c r="HD34" s="149"/>
      <c r="HE34" s="149"/>
      <c r="HF34" s="149"/>
      <c r="HG34" s="149"/>
      <c r="HH34" s="149"/>
      <c r="HI34" s="149"/>
      <c r="HJ34" s="149"/>
      <c r="HK34" s="149"/>
      <c r="HL34" s="149"/>
      <c r="HM34" s="149"/>
      <c r="HN34" s="149"/>
      <c r="HO34" s="149"/>
      <c r="HP34" s="149"/>
      <c r="HQ34" s="149"/>
      <c r="HR34" s="149"/>
      <c r="HS34" s="149"/>
      <c r="HT34" s="149"/>
      <c r="HU34" s="149"/>
      <c r="HV34" s="149"/>
      <c r="HW34" s="149"/>
      <c r="HX34" s="149"/>
      <c r="HY34" s="149"/>
      <c r="HZ34" s="149"/>
      <c r="IA34" s="149"/>
      <c r="IB34" s="149"/>
      <c r="IC34" s="149"/>
      <c r="ID34" s="149"/>
      <c r="IE34" s="149"/>
      <c r="IF34" s="149"/>
      <c r="IG34" s="149"/>
      <c r="IH34" s="149"/>
      <c r="II34" s="149"/>
      <c r="IJ34" s="149"/>
      <c r="IK34" s="149"/>
      <c r="IL34" s="149"/>
      <c r="IM34" s="149"/>
      <c r="IN34" s="149"/>
      <c r="IO34" s="149"/>
      <c r="IP34" s="149"/>
      <c r="IQ34" s="149"/>
      <c r="IR34" s="149"/>
      <c r="IS34" s="149"/>
      <c r="IT34" s="149"/>
      <c r="IU34" s="149"/>
      <c r="IV34" s="149"/>
    </row>
    <row r="35" spans="1:256" s="32" customFormat="1" ht="14.25" customHeight="1">
      <c r="A35" s="145"/>
      <c r="B35" s="129"/>
      <c r="C35" s="131" t="s">
        <v>99</v>
      </c>
      <c r="D35" s="10">
        <v>0</v>
      </c>
      <c r="E35" s="33">
        <v>0</v>
      </c>
      <c r="F35" s="33">
        <v>0</v>
      </c>
      <c r="G35" s="152"/>
      <c r="H35" s="116">
        <v>0</v>
      </c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49"/>
      <c r="BM35" s="149"/>
      <c r="BN35" s="149"/>
      <c r="BO35" s="149"/>
      <c r="BP35" s="149"/>
      <c r="BQ35" s="149"/>
      <c r="BR35" s="149"/>
      <c r="BS35" s="149"/>
      <c r="BT35" s="149"/>
      <c r="BU35" s="149"/>
      <c r="BV35" s="149"/>
      <c r="BW35" s="149"/>
      <c r="BX35" s="149"/>
      <c r="BY35" s="149"/>
      <c r="BZ35" s="149"/>
      <c r="CA35" s="149"/>
      <c r="CB35" s="149"/>
      <c r="CC35" s="149"/>
      <c r="CD35" s="149"/>
      <c r="CE35" s="149"/>
      <c r="CF35" s="149"/>
      <c r="CG35" s="149"/>
      <c r="CH35" s="149"/>
      <c r="CI35" s="149"/>
      <c r="CJ35" s="149"/>
      <c r="CK35" s="149"/>
      <c r="CL35" s="149"/>
      <c r="CM35" s="149"/>
      <c r="CN35" s="149"/>
      <c r="CO35" s="149"/>
      <c r="CP35" s="149"/>
      <c r="CQ35" s="149"/>
      <c r="CR35" s="149"/>
      <c r="CS35" s="149"/>
      <c r="CT35" s="149"/>
      <c r="CU35" s="149"/>
      <c r="CV35" s="149"/>
      <c r="CW35" s="149"/>
      <c r="CX35" s="149"/>
      <c r="CY35" s="149"/>
      <c r="CZ35" s="149"/>
      <c r="DA35" s="149"/>
      <c r="DB35" s="149"/>
      <c r="DC35" s="149"/>
      <c r="DD35" s="149"/>
      <c r="DE35" s="149"/>
      <c r="DF35" s="149"/>
      <c r="DG35" s="149"/>
      <c r="DH35" s="149"/>
      <c r="DI35" s="149"/>
      <c r="DJ35" s="149"/>
      <c r="DK35" s="149"/>
      <c r="DL35" s="149"/>
      <c r="DM35" s="149"/>
      <c r="DN35" s="149"/>
      <c r="DO35" s="149"/>
      <c r="DP35" s="149"/>
      <c r="DQ35" s="149"/>
      <c r="DR35" s="149"/>
      <c r="DS35" s="149"/>
      <c r="DT35" s="149"/>
      <c r="DU35" s="149"/>
      <c r="DV35" s="149"/>
      <c r="DW35" s="149"/>
      <c r="DX35" s="149"/>
      <c r="DY35" s="149"/>
      <c r="DZ35" s="149"/>
      <c r="EA35" s="149"/>
      <c r="EB35" s="149"/>
      <c r="EC35" s="149"/>
      <c r="ED35" s="149"/>
      <c r="EE35" s="149"/>
      <c r="EF35" s="149"/>
      <c r="EG35" s="149"/>
      <c r="EH35" s="149"/>
      <c r="EI35" s="149"/>
      <c r="EJ35" s="149"/>
      <c r="EK35" s="149"/>
      <c r="EL35" s="149"/>
      <c r="EM35" s="149"/>
      <c r="EN35" s="149"/>
      <c r="EO35" s="149"/>
      <c r="EP35" s="149"/>
      <c r="EQ35" s="149"/>
      <c r="ER35" s="149"/>
      <c r="ES35" s="149"/>
      <c r="ET35" s="149"/>
      <c r="EU35" s="149"/>
      <c r="EV35" s="149"/>
      <c r="EW35" s="149"/>
      <c r="EX35" s="149"/>
      <c r="EY35" s="149"/>
      <c r="EZ35" s="149"/>
      <c r="FA35" s="149"/>
      <c r="FB35" s="149"/>
      <c r="FC35" s="149"/>
      <c r="FD35" s="149"/>
      <c r="FE35" s="149"/>
      <c r="FF35" s="149"/>
      <c r="FG35" s="149"/>
      <c r="FH35" s="149"/>
      <c r="FI35" s="149"/>
      <c r="FJ35" s="149"/>
      <c r="FK35" s="149"/>
      <c r="FL35" s="149"/>
      <c r="FM35" s="149"/>
      <c r="FN35" s="149"/>
      <c r="FO35" s="149"/>
      <c r="FP35" s="149"/>
      <c r="FQ35" s="149"/>
      <c r="FR35" s="149"/>
      <c r="FS35" s="149"/>
      <c r="FT35" s="149"/>
      <c r="FU35" s="149"/>
      <c r="FV35" s="149"/>
      <c r="FW35" s="149"/>
      <c r="FX35" s="149"/>
      <c r="FY35" s="149"/>
      <c r="FZ35" s="149"/>
      <c r="GA35" s="149"/>
      <c r="GB35" s="149"/>
      <c r="GC35" s="149"/>
      <c r="GD35" s="149"/>
      <c r="GE35" s="149"/>
      <c r="GF35" s="149"/>
      <c r="GG35" s="149"/>
      <c r="GH35" s="149"/>
      <c r="GI35" s="149"/>
      <c r="GJ35" s="149"/>
      <c r="GK35" s="149"/>
      <c r="GL35" s="149"/>
      <c r="GM35" s="149"/>
      <c r="GN35" s="149"/>
      <c r="GO35" s="149"/>
      <c r="GP35" s="149"/>
      <c r="GQ35" s="149"/>
      <c r="GR35" s="149"/>
      <c r="GS35" s="149"/>
      <c r="GT35" s="149"/>
      <c r="GU35" s="149"/>
      <c r="GV35" s="149"/>
      <c r="GW35" s="149"/>
      <c r="GX35" s="149"/>
      <c r="GY35" s="149"/>
      <c r="GZ35" s="149"/>
      <c r="HA35" s="149"/>
      <c r="HB35" s="149"/>
      <c r="HC35" s="149"/>
      <c r="HD35" s="149"/>
      <c r="HE35" s="149"/>
      <c r="HF35" s="149"/>
      <c r="HG35" s="149"/>
      <c r="HH35" s="149"/>
      <c r="HI35" s="149"/>
      <c r="HJ35" s="149"/>
      <c r="HK35" s="149"/>
      <c r="HL35" s="149"/>
      <c r="HM35" s="149"/>
      <c r="HN35" s="149"/>
      <c r="HO35" s="149"/>
      <c r="HP35" s="149"/>
      <c r="HQ35" s="149"/>
      <c r="HR35" s="149"/>
      <c r="HS35" s="149"/>
      <c r="HT35" s="149"/>
      <c r="HU35" s="149"/>
      <c r="HV35" s="149"/>
      <c r="HW35" s="149"/>
      <c r="HX35" s="149"/>
      <c r="HY35" s="149"/>
      <c r="HZ35" s="149"/>
      <c r="IA35" s="149"/>
      <c r="IB35" s="149"/>
      <c r="IC35" s="149"/>
      <c r="ID35" s="149"/>
      <c r="IE35" s="149"/>
      <c r="IF35" s="149"/>
      <c r="IG35" s="149"/>
      <c r="IH35" s="149"/>
      <c r="II35" s="149"/>
      <c r="IJ35" s="149"/>
      <c r="IK35" s="149"/>
      <c r="IL35" s="149"/>
      <c r="IM35" s="149"/>
      <c r="IN35" s="149"/>
      <c r="IO35" s="149"/>
      <c r="IP35" s="149"/>
      <c r="IQ35" s="149"/>
      <c r="IR35" s="149"/>
      <c r="IS35" s="149"/>
      <c r="IT35" s="149"/>
      <c r="IU35" s="149"/>
      <c r="IV35" s="149"/>
    </row>
    <row r="36" spans="1:256" s="101" customFormat="1" ht="14.25" customHeight="1">
      <c r="A36" s="145"/>
      <c r="B36" s="129"/>
      <c r="C36" s="131"/>
      <c r="D36" s="116"/>
      <c r="E36" s="116"/>
      <c r="F36" s="116"/>
      <c r="G36" s="152"/>
      <c r="H36" s="146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  <c r="BB36" s="118"/>
      <c r="BC36" s="118"/>
      <c r="BD36" s="118"/>
      <c r="BE36" s="118"/>
      <c r="BF36" s="118"/>
      <c r="BG36" s="118"/>
      <c r="BH36" s="118"/>
      <c r="BI36" s="118"/>
      <c r="BJ36" s="118"/>
      <c r="BK36" s="118"/>
      <c r="BL36" s="118"/>
      <c r="BM36" s="118"/>
      <c r="BN36" s="118"/>
      <c r="BO36" s="118"/>
      <c r="BP36" s="118"/>
      <c r="BQ36" s="118"/>
      <c r="BR36" s="118"/>
      <c r="BS36" s="118"/>
      <c r="BT36" s="118"/>
      <c r="BU36" s="118"/>
      <c r="BV36" s="118"/>
      <c r="BW36" s="118"/>
      <c r="BX36" s="118"/>
      <c r="BY36" s="118"/>
      <c r="BZ36" s="118"/>
      <c r="CA36" s="118"/>
      <c r="CB36" s="118"/>
      <c r="CC36" s="118"/>
      <c r="CD36" s="118"/>
      <c r="CE36" s="118"/>
      <c r="CF36" s="118"/>
      <c r="CG36" s="118"/>
      <c r="CH36" s="118"/>
      <c r="CI36" s="118"/>
      <c r="CJ36" s="118"/>
      <c r="CK36" s="118"/>
      <c r="CL36" s="118"/>
      <c r="CM36" s="118"/>
      <c r="CN36" s="118"/>
      <c r="CO36" s="118"/>
      <c r="CP36" s="118"/>
      <c r="CQ36" s="118"/>
      <c r="CR36" s="118"/>
      <c r="CS36" s="118"/>
      <c r="CT36" s="118"/>
      <c r="CU36" s="118"/>
      <c r="CV36" s="118"/>
      <c r="CW36" s="118"/>
      <c r="CX36" s="118"/>
      <c r="CY36" s="118"/>
      <c r="CZ36" s="118"/>
      <c r="DA36" s="118"/>
      <c r="DB36" s="118"/>
      <c r="DC36" s="118"/>
      <c r="DD36" s="118"/>
      <c r="DE36" s="118"/>
      <c r="DF36" s="118"/>
      <c r="DG36" s="118"/>
      <c r="DH36" s="118"/>
      <c r="DI36" s="118"/>
      <c r="DJ36" s="118"/>
      <c r="DK36" s="118"/>
      <c r="DL36" s="118"/>
      <c r="DM36" s="118"/>
      <c r="DN36" s="118"/>
      <c r="DO36" s="118"/>
      <c r="DP36" s="118"/>
      <c r="DQ36" s="118"/>
      <c r="DR36" s="118"/>
      <c r="DS36" s="118"/>
      <c r="DT36" s="118"/>
      <c r="DU36" s="118"/>
      <c r="DV36" s="118"/>
      <c r="DW36" s="118"/>
      <c r="DX36" s="118"/>
      <c r="DY36" s="118"/>
      <c r="DZ36" s="118"/>
      <c r="EA36" s="118"/>
      <c r="EB36" s="118"/>
      <c r="EC36" s="118"/>
      <c r="ED36" s="118"/>
      <c r="EE36" s="118"/>
      <c r="EF36" s="118"/>
      <c r="EG36" s="118"/>
      <c r="EH36" s="118"/>
      <c r="EI36" s="118"/>
      <c r="EJ36" s="118"/>
      <c r="EK36" s="118"/>
      <c r="EL36" s="118"/>
      <c r="EM36" s="118"/>
      <c r="EN36" s="118"/>
      <c r="EO36" s="118"/>
      <c r="EP36" s="118"/>
      <c r="EQ36" s="118"/>
      <c r="ER36" s="118"/>
      <c r="ES36" s="118"/>
      <c r="ET36" s="118"/>
      <c r="EU36" s="118"/>
      <c r="EV36" s="118"/>
      <c r="EW36" s="118"/>
      <c r="EX36" s="118"/>
      <c r="EY36" s="118"/>
      <c r="EZ36" s="118"/>
      <c r="FA36" s="118"/>
      <c r="FB36" s="118"/>
      <c r="FC36" s="118"/>
      <c r="FD36" s="118"/>
      <c r="FE36" s="118"/>
      <c r="FF36" s="118"/>
      <c r="FG36" s="118"/>
      <c r="FH36" s="118"/>
      <c r="FI36" s="118"/>
      <c r="FJ36" s="118"/>
      <c r="FK36" s="118"/>
      <c r="FL36" s="118"/>
      <c r="FM36" s="118"/>
      <c r="FN36" s="118"/>
      <c r="FO36" s="118"/>
      <c r="FP36" s="118"/>
      <c r="FQ36" s="118"/>
      <c r="FR36" s="118"/>
      <c r="FS36" s="118"/>
      <c r="FT36" s="118"/>
      <c r="FU36" s="118"/>
      <c r="FV36" s="118"/>
      <c r="FW36" s="118"/>
      <c r="FX36" s="118"/>
      <c r="FY36" s="118"/>
      <c r="FZ36" s="118"/>
      <c r="GA36" s="118"/>
      <c r="GB36" s="118"/>
      <c r="GC36" s="118"/>
      <c r="GD36" s="118"/>
      <c r="GE36" s="118"/>
      <c r="GF36" s="118"/>
      <c r="GG36" s="118"/>
      <c r="GH36" s="118"/>
      <c r="GI36" s="118"/>
      <c r="GJ36" s="118"/>
      <c r="GK36" s="118"/>
      <c r="GL36" s="118"/>
      <c r="GM36" s="118"/>
      <c r="GN36" s="118"/>
      <c r="GO36" s="118"/>
      <c r="GP36" s="118"/>
      <c r="GQ36" s="118"/>
      <c r="GR36" s="118"/>
      <c r="GS36" s="118"/>
      <c r="GT36" s="118"/>
      <c r="GU36" s="118"/>
      <c r="GV36" s="118"/>
      <c r="GW36" s="118"/>
      <c r="GX36" s="118"/>
      <c r="GY36" s="118"/>
      <c r="GZ36" s="118"/>
      <c r="HA36" s="118"/>
      <c r="HB36" s="118"/>
      <c r="HC36" s="118"/>
      <c r="HD36" s="118"/>
      <c r="HE36" s="118"/>
      <c r="HF36" s="118"/>
      <c r="HG36" s="118"/>
      <c r="HH36" s="118"/>
      <c r="HI36" s="118"/>
      <c r="HJ36" s="118"/>
      <c r="HK36" s="118"/>
      <c r="HL36" s="118"/>
      <c r="HM36" s="118"/>
      <c r="HN36" s="118"/>
      <c r="HO36" s="118"/>
      <c r="HP36" s="118"/>
      <c r="HQ36" s="118"/>
      <c r="HR36" s="118"/>
      <c r="HS36" s="118"/>
      <c r="HT36" s="118"/>
      <c r="HU36" s="118"/>
      <c r="HV36" s="118"/>
      <c r="HW36" s="118"/>
      <c r="HX36" s="118"/>
      <c r="HY36" s="118"/>
      <c r="HZ36" s="118"/>
      <c r="IA36" s="118"/>
      <c r="IB36" s="118"/>
      <c r="IC36" s="118"/>
      <c r="ID36" s="118"/>
      <c r="IE36" s="118"/>
      <c r="IF36" s="118"/>
      <c r="IG36" s="118"/>
      <c r="IH36" s="118"/>
      <c r="II36" s="118"/>
      <c r="IJ36" s="118"/>
      <c r="IK36" s="118"/>
      <c r="IL36" s="118"/>
      <c r="IM36" s="118"/>
      <c r="IN36" s="118"/>
      <c r="IO36" s="118"/>
      <c r="IP36" s="118"/>
      <c r="IQ36" s="118"/>
      <c r="IR36" s="118"/>
      <c r="IS36" s="118"/>
      <c r="IT36" s="118"/>
      <c r="IU36" s="118"/>
      <c r="IV36" s="118"/>
    </row>
    <row r="37" spans="1:256" s="101" customFormat="1" ht="14.25" customHeight="1">
      <c r="A37" s="145"/>
      <c r="B37" s="129"/>
      <c r="C37" s="131"/>
      <c r="D37" s="116"/>
      <c r="E37" s="116"/>
      <c r="F37" s="116"/>
      <c r="G37" s="152"/>
      <c r="H37" s="146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  <c r="BB37" s="118"/>
      <c r="BC37" s="118"/>
      <c r="BD37" s="118"/>
      <c r="BE37" s="118"/>
      <c r="BF37" s="118"/>
      <c r="BG37" s="118"/>
      <c r="BH37" s="118"/>
      <c r="BI37" s="118"/>
      <c r="BJ37" s="118"/>
      <c r="BK37" s="118"/>
      <c r="BL37" s="118"/>
      <c r="BM37" s="118"/>
      <c r="BN37" s="118"/>
      <c r="BO37" s="118"/>
      <c r="BP37" s="118"/>
      <c r="BQ37" s="118"/>
      <c r="BR37" s="118"/>
      <c r="BS37" s="118"/>
      <c r="BT37" s="118"/>
      <c r="BU37" s="118"/>
      <c r="BV37" s="118"/>
      <c r="BW37" s="118"/>
      <c r="BX37" s="118"/>
      <c r="BY37" s="118"/>
      <c r="BZ37" s="118"/>
      <c r="CA37" s="118"/>
      <c r="CB37" s="118"/>
      <c r="CC37" s="118"/>
      <c r="CD37" s="118"/>
      <c r="CE37" s="118"/>
      <c r="CF37" s="118"/>
      <c r="CG37" s="118"/>
      <c r="CH37" s="118"/>
      <c r="CI37" s="118"/>
      <c r="CJ37" s="118"/>
      <c r="CK37" s="118"/>
      <c r="CL37" s="118"/>
      <c r="CM37" s="118"/>
      <c r="CN37" s="118"/>
      <c r="CO37" s="118"/>
      <c r="CP37" s="118"/>
      <c r="CQ37" s="118"/>
      <c r="CR37" s="118"/>
      <c r="CS37" s="118"/>
      <c r="CT37" s="118"/>
      <c r="CU37" s="118"/>
      <c r="CV37" s="118"/>
      <c r="CW37" s="118"/>
      <c r="CX37" s="118"/>
      <c r="CY37" s="118"/>
      <c r="CZ37" s="118"/>
      <c r="DA37" s="118"/>
      <c r="DB37" s="118"/>
      <c r="DC37" s="118"/>
      <c r="DD37" s="118"/>
      <c r="DE37" s="118"/>
      <c r="DF37" s="118"/>
      <c r="DG37" s="118"/>
      <c r="DH37" s="118"/>
      <c r="DI37" s="118"/>
      <c r="DJ37" s="118"/>
      <c r="DK37" s="118"/>
      <c r="DL37" s="118"/>
      <c r="DM37" s="118"/>
      <c r="DN37" s="118"/>
      <c r="DO37" s="118"/>
      <c r="DP37" s="118"/>
      <c r="DQ37" s="118"/>
      <c r="DR37" s="118"/>
      <c r="DS37" s="118"/>
      <c r="DT37" s="118"/>
      <c r="DU37" s="118"/>
      <c r="DV37" s="118"/>
      <c r="DW37" s="118"/>
      <c r="DX37" s="118"/>
      <c r="DY37" s="118"/>
      <c r="DZ37" s="118"/>
      <c r="EA37" s="118"/>
      <c r="EB37" s="118"/>
      <c r="EC37" s="118"/>
      <c r="ED37" s="118"/>
      <c r="EE37" s="118"/>
      <c r="EF37" s="118"/>
      <c r="EG37" s="118"/>
      <c r="EH37" s="118"/>
      <c r="EI37" s="118"/>
      <c r="EJ37" s="118"/>
      <c r="EK37" s="118"/>
      <c r="EL37" s="118"/>
      <c r="EM37" s="118"/>
      <c r="EN37" s="118"/>
      <c r="EO37" s="118"/>
      <c r="EP37" s="118"/>
      <c r="EQ37" s="118"/>
      <c r="ER37" s="118"/>
      <c r="ES37" s="118"/>
      <c r="ET37" s="118"/>
      <c r="EU37" s="118"/>
      <c r="EV37" s="118"/>
      <c r="EW37" s="118"/>
      <c r="EX37" s="118"/>
      <c r="EY37" s="118"/>
      <c r="EZ37" s="118"/>
      <c r="FA37" s="118"/>
      <c r="FB37" s="118"/>
      <c r="FC37" s="118"/>
      <c r="FD37" s="118"/>
      <c r="FE37" s="118"/>
      <c r="FF37" s="118"/>
      <c r="FG37" s="118"/>
      <c r="FH37" s="118"/>
      <c r="FI37" s="118"/>
      <c r="FJ37" s="118"/>
      <c r="FK37" s="118"/>
      <c r="FL37" s="118"/>
      <c r="FM37" s="118"/>
      <c r="FN37" s="118"/>
      <c r="FO37" s="118"/>
      <c r="FP37" s="118"/>
      <c r="FQ37" s="118"/>
      <c r="FR37" s="118"/>
      <c r="FS37" s="118"/>
      <c r="FT37" s="118"/>
      <c r="FU37" s="118"/>
      <c r="FV37" s="118"/>
      <c r="FW37" s="118"/>
      <c r="FX37" s="118"/>
      <c r="FY37" s="118"/>
      <c r="FZ37" s="118"/>
      <c r="GA37" s="118"/>
      <c r="GB37" s="118"/>
      <c r="GC37" s="118"/>
      <c r="GD37" s="118"/>
      <c r="GE37" s="118"/>
      <c r="GF37" s="118"/>
      <c r="GG37" s="118"/>
      <c r="GH37" s="118"/>
      <c r="GI37" s="118"/>
      <c r="GJ37" s="118"/>
      <c r="GK37" s="118"/>
      <c r="GL37" s="118"/>
      <c r="GM37" s="118"/>
      <c r="GN37" s="118"/>
      <c r="GO37" s="118"/>
      <c r="GP37" s="118"/>
      <c r="GQ37" s="118"/>
      <c r="GR37" s="118"/>
      <c r="GS37" s="118"/>
      <c r="GT37" s="118"/>
      <c r="GU37" s="118"/>
      <c r="GV37" s="118"/>
      <c r="GW37" s="118"/>
      <c r="GX37" s="118"/>
      <c r="GY37" s="118"/>
      <c r="GZ37" s="118"/>
      <c r="HA37" s="118"/>
      <c r="HB37" s="118"/>
      <c r="HC37" s="118"/>
      <c r="HD37" s="118"/>
      <c r="HE37" s="118"/>
      <c r="HF37" s="118"/>
      <c r="HG37" s="118"/>
      <c r="HH37" s="118"/>
      <c r="HI37" s="118"/>
      <c r="HJ37" s="118"/>
      <c r="HK37" s="118"/>
      <c r="HL37" s="118"/>
      <c r="HM37" s="118"/>
      <c r="HN37" s="118"/>
      <c r="HO37" s="118"/>
      <c r="HP37" s="118"/>
      <c r="HQ37" s="118"/>
      <c r="HR37" s="118"/>
      <c r="HS37" s="118"/>
      <c r="HT37" s="118"/>
      <c r="HU37" s="118"/>
      <c r="HV37" s="118"/>
      <c r="HW37" s="118"/>
      <c r="HX37" s="118"/>
      <c r="HY37" s="118"/>
      <c r="HZ37" s="118"/>
      <c r="IA37" s="118"/>
      <c r="IB37" s="118"/>
      <c r="IC37" s="118"/>
      <c r="ID37" s="118"/>
      <c r="IE37" s="118"/>
      <c r="IF37" s="118"/>
      <c r="IG37" s="118"/>
      <c r="IH37" s="118"/>
      <c r="II37" s="118"/>
      <c r="IJ37" s="118"/>
      <c r="IK37" s="118"/>
      <c r="IL37" s="118"/>
      <c r="IM37" s="118"/>
      <c r="IN37" s="118"/>
      <c r="IO37" s="118"/>
      <c r="IP37" s="118"/>
      <c r="IQ37" s="118"/>
      <c r="IR37" s="118"/>
      <c r="IS37" s="118"/>
      <c r="IT37" s="118"/>
      <c r="IU37" s="118"/>
      <c r="IV37" s="118"/>
    </row>
    <row r="38" spans="1:256" s="101" customFormat="1" ht="14.25" customHeight="1">
      <c r="A38" s="145"/>
      <c r="B38" s="129"/>
      <c r="C38" s="131"/>
      <c r="D38" s="116"/>
      <c r="E38" s="116"/>
      <c r="F38" s="116"/>
      <c r="G38" s="152"/>
      <c r="H38" s="146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  <c r="BR38" s="118"/>
      <c r="BS38" s="118"/>
      <c r="BT38" s="118"/>
      <c r="BU38" s="118"/>
      <c r="BV38" s="118"/>
      <c r="BW38" s="118"/>
      <c r="BX38" s="118"/>
      <c r="BY38" s="118"/>
      <c r="BZ38" s="118"/>
      <c r="CA38" s="118"/>
      <c r="CB38" s="118"/>
      <c r="CC38" s="118"/>
      <c r="CD38" s="118"/>
      <c r="CE38" s="118"/>
      <c r="CF38" s="118"/>
      <c r="CG38" s="118"/>
      <c r="CH38" s="118"/>
      <c r="CI38" s="118"/>
      <c r="CJ38" s="118"/>
      <c r="CK38" s="118"/>
      <c r="CL38" s="118"/>
      <c r="CM38" s="118"/>
      <c r="CN38" s="118"/>
      <c r="CO38" s="118"/>
      <c r="CP38" s="118"/>
      <c r="CQ38" s="118"/>
      <c r="CR38" s="118"/>
      <c r="CS38" s="118"/>
      <c r="CT38" s="118"/>
      <c r="CU38" s="118"/>
      <c r="CV38" s="118"/>
      <c r="CW38" s="118"/>
      <c r="CX38" s="118"/>
      <c r="CY38" s="118"/>
      <c r="CZ38" s="118"/>
      <c r="DA38" s="118"/>
      <c r="DB38" s="118"/>
      <c r="DC38" s="118"/>
      <c r="DD38" s="118"/>
      <c r="DE38" s="118"/>
      <c r="DF38" s="118"/>
      <c r="DG38" s="118"/>
      <c r="DH38" s="118"/>
      <c r="DI38" s="118"/>
      <c r="DJ38" s="118"/>
      <c r="DK38" s="118"/>
      <c r="DL38" s="118"/>
      <c r="DM38" s="118"/>
      <c r="DN38" s="118"/>
      <c r="DO38" s="118"/>
      <c r="DP38" s="118"/>
      <c r="DQ38" s="118"/>
      <c r="DR38" s="118"/>
      <c r="DS38" s="118"/>
      <c r="DT38" s="118"/>
      <c r="DU38" s="118"/>
      <c r="DV38" s="118"/>
      <c r="DW38" s="118"/>
      <c r="DX38" s="118"/>
      <c r="DY38" s="118"/>
      <c r="DZ38" s="118"/>
      <c r="EA38" s="118"/>
      <c r="EB38" s="118"/>
      <c r="EC38" s="118"/>
      <c r="ED38" s="118"/>
      <c r="EE38" s="118"/>
      <c r="EF38" s="118"/>
      <c r="EG38" s="118"/>
      <c r="EH38" s="118"/>
      <c r="EI38" s="118"/>
      <c r="EJ38" s="118"/>
      <c r="EK38" s="118"/>
      <c r="EL38" s="118"/>
      <c r="EM38" s="118"/>
      <c r="EN38" s="118"/>
      <c r="EO38" s="118"/>
      <c r="EP38" s="118"/>
      <c r="EQ38" s="118"/>
      <c r="ER38" s="118"/>
      <c r="ES38" s="118"/>
      <c r="ET38" s="118"/>
      <c r="EU38" s="118"/>
      <c r="EV38" s="118"/>
      <c r="EW38" s="118"/>
      <c r="EX38" s="118"/>
      <c r="EY38" s="118"/>
      <c r="EZ38" s="118"/>
      <c r="FA38" s="118"/>
      <c r="FB38" s="118"/>
      <c r="FC38" s="118"/>
      <c r="FD38" s="118"/>
      <c r="FE38" s="118"/>
      <c r="FF38" s="118"/>
      <c r="FG38" s="118"/>
      <c r="FH38" s="118"/>
      <c r="FI38" s="118"/>
      <c r="FJ38" s="118"/>
      <c r="FK38" s="118"/>
      <c r="FL38" s="118"/>
      <c r="FM38" s="118"/>
      <c r="FN38" s="118"/>
      <c r="FO38" s="118"/>
      <c r="FP38" s="118"/>
      <c r="FQ38" s="118"/>
      <c r="FR38" s="118"/>
      <c r="FS38" s="118"/>
      <c r="FT38" s="118"/>
      <c r="FU38" s="118"/>
      <c r="FV38" s="118"/>
      <c r="FW38" s="118"/>
      <c r="FX38" s="118"/>
      <c r="FY38" s="118"/>
      <c r="FZ38" s="118"/>
      <c r="GA38" s="118"/>
      <c r="GB38" s="118"/>
      <c r="GC38" s="118"/>
      <c r="GD38" s="118"/>
      <c r="GE38" s="118"/>
      <c r="GF38" s="118"/>
      <c r="GG38" s="118"/>
      <c r="GH38" s="118"/>
      <c r="GI38" s="118"/>
      <c r="GJ38" s="118"/>
      <c r="GK38" s="118"/>
      <c r="GL38" s="118"/>
      <c r="GM38" s="118"/>
      <c r="GN38" s="118"/>
      <c r="GO38" s="118"/>
      <c r="GP38" s="118"/>
      <c r="GQ38" s="118"/>
      <c r="GR38" s="118"/>
      <c r="GS38" s="118"/>
      <c r="GT38" s="118"/>
      <c r="GU38" s="118"/>
      <c r="GV38" s="118"/>
      <c r="GW38" s="118"/>
      <c r="GX38" s="118"/>
      <c r="GY38" s="118"/>
      <c r="GZ38" s="118"/>
      <c r="HA38" s="118"/>
      <c r="HB38" s="118"/>
      <c r="HC38" s="118"/>
      <c r="HD38" s="118"/>
      <c r="HE38" s="118"/>
      <c r="HF38" s="118"/>
      <c r="HG38" s="118"/>
      <c r="HH38" s="118"/>
      <c r="HI38" s="118"/>
      <c r="HJ38" s="118"/>
      <c r="HK38" s="118"/>
      <c r="HL38" s="118"/>
      <c r="HM38" s="118"/>
      <c r="HN38" s="118"/>
      <c r="HO38" s="118"/>
      <c r="HP38" s="118"/>
      <c r="HQ38" s="118"/>
      <c r="HR38" s="118"/>
      <c r="HS38" s="118"/>
      <c r="HT38" s="118"/>
      <c r="HU38" s="118"/>
      <c r="HV38" s="118"/>
      <c r="HW38" s="118"/>
      <c r="HX38" s="118"/>
      <c r="HY38" s="118"/>
      <c r="HZ38" s="118"/>
      <c r="IA38" s="118"/>
      <c r="IB38" s="118"/>
      <c r="IC38" s="118"/>
      <c r="ID38" s="118"/>
      <c r="IE38" s="118"/>
      <c r="IF38" s="118"/>
      <c r="IG38" s="118"/>
      <c r="IH38" s="118"/>
      <c r="II38" s="118"/>
      <c r="IJ38" s="118"/>
      <c r="IK38" s="118"/>
      <c r="IL38" s="118"/>
      <c r="IM38" s="118"/>
      <c r="IN38" s="118"/>
      <c r="IO38" s="118"/>
      <c r="IP38" s="118"/>
      <c r="IQ38" s="118"/>
      <c r="IR38" s="118"/>
      <c r="IS38" s="118"/>
      <c r="IT38" s="118"/>
      <c r="IU38" s="118"/>
      <c r="IV38" s="118"/>
    </row>
    <row r="39" spans="1:256" s="32" customFormat="1" ht="14.25" customHeight="1">
      <c r="A39" s="123" t="s">
        <v>100</v>
      </c>
      <c r="B39" s="135">
        <v>424456651.47000003</v>
      </c>
      <c r="C39" s="147" t="s">
        <v>101</v>
      </c>
      <c r="D39" s="138">
        <v>424456651.47000003</v>
      </c>
      <c r="E39" s="116">
        <v>424456651.47000003</v>
      </c>
      <c r="F39" s="116">
        <v>0</v>
      </c>
      <c r="G39" s="116">
        <v>0</v>
      </c>
      <c r="H39" s="116">
        <v>0</v>
      </c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  <c r="BI39" s="149"/>
      <c r="BJ39" s="149"/>
      <c r="BK39" s="149"/>
      <c r="BL39" s="149"/>
      <c r="BM39" s="149"/>
      <c r="BN39" s="149"/>
      <c r="BO39" s="149"/>
      <c r="BP39" s="149"/>
      <c r="BQ39" s="149"/>
      <c r="BR39" s="149"/>
      <c r="BS39" s="149"/>
      <c r="BT39" s="149"/>
      <c r="BU39" s="149"/>
      <c r="BV39" s="149"/>
      <c r="BW39" s="149"/>
      <c r="BX39" s="149"/>
      <c r="BY39" s="149"/>
      <c r="BZ39" s="149"/>
      <c r="CA39" s="149"/>
      <c r="CB39" s="149"/>
      <c r="CC39" s="149"/>
      <c r="CD39" s="149"/>
      <c r="CE39" s="149"/>
      <c r="CF39" s="149"/>
      <c r="CG39" s="149"/>
      <c r="CH39" s="149"/>
      <c r="CI39" s="149"/>
      <c r="CJ39" s="149"/>
      <c r="CK39" s="149"/>
      <c r="CL39" s="149"/>
      <c r="CM39" s="149"/>
      <c r="CN39" s="149"/>
      <c r="CO39" s="149"/>
      <c r="CP39" s="149"/>
      <c r="CQ39" s="149"/>
      <c r="CR39" s="149"/>
      <c r="CS39" s="149"/>
      <c r="CT39" s="149"/>
      <c r="CU39" s="149"/>
      <c r="CV39" s="149"/>
      <c r="CW39" s="149"/>
      <c r="CX39" s="149"/>
      <c r="CY39" s="149"/>
      <c r="CZ39" s="149"/>
      <c r="DA39" s="149"/>
      <c r="DB39" s="149"/>
      <c r="DC39" s="149"/>
      <c r="DD39" s="149"/>
      <c r="DE39" s="149"/>
      <c r="DF39" s="149"/>
      <c r="DG39" s="149"/>
      <c r="DH39" s="149"/>
      <c r="DI39" s="149"/>
      <c r="DJ39" s="149"/>
      <c r="DK39" s="149"/>
      <c r="DL39" s="149"/>
      <c r="DM39" s="149"/>
      <c r="DN39" s="149"/>
      <c r="DO39" s="149"/>
      <c r="DP39" s="149"/>
      <c r="DQ39" s="149"/>
      <c r="DR39" s="149"/>
      <c r="DS39" s="149"/>
      <c r="DT39" s="149"/>
      <c r="DU39" s="149"/>
      <c r="DV39" s="149"/>
      <c r="DW39" s="149"/>
      <c r="DX39" s="149"/>
      <c r="DY39" s="149"/>
      <c r="DZ39" s="149"/>
      <c r="EA39" s="149"/>
      <c r="EB39" s="149"/>
      <c r="EC39" s="149"/>
      <c r="ED39" s="149"/>
      <c r="EE39" s="149"/>
      <c r="EF39" s="149"/>
      <c r="EG39" s="149"/>
      <c r="EH39" s="149"/>
      <c r="EI39" s="149"/>
      <c r="EJ39" s="149"/>
      <c r="EK39" s="149"/>
      <c r="EL39" s="149"/>
      <c r="EM39" s="149"/>
      <c r="EN39" s="149"/>
      <c r="EO39" s="149"/>
      <c r="EP39" s="149"/>
      <c r="EQ39" s="149"/>
      <c r="ER39" s="149"/>
      <c r="ES39" s="149"/>
      <c r="ET39" s="149"/>
      <c r="EU39" s="149"/>
      <c r="EV39" s="149"/>
      <c r="EW39" s="149"/>
      <c r="EX39" s="149"/>
      <c r="EY39" s="149"/>
      <c r="EZ39" s="149"/>
      <c r="FA39" s="149"/>
      <c r="FB39" s="149"/>
      <c r="FC39" s="149"/>
      <c r="FD39" s="149"/>
      <c r="FE39" s="149"/>
      <c r="FF39" s="149"/>
      <c r="FG39" s="149"/>
      <c r="FH39" s="149"/>
      <c r="FI39" s="149"/>
      <c r="FJ39" s="149"/>
      <c r="FK39" s="149"/>
      <c r="FL39" s="149"/>
      <c r="FM39" s="149"/>
      <c r="FN39" s="149"/>
      <c r="FO39" s="149"/>
      <c r="FP39" s="149"/>
      <c r="FQ39" s="149"/>
      <c r="FR39" s="149"/>
      <c r="FS39" s="149"/>
      <c r="FT39" s="149"/>
      <c r="FU39" s="149"/>
      <c r="FV39" s="149"/>
      <c r="FW39" s="149"/>
      <c r="FX39" s="149"/>
      <c r="FY39" s="149"/>
      <c r="FZ39" s="149"/>
      <c r="GA39" s="149"/>
      <c r="GB39" s="149"/>
      <c r="GC39" s="149"/>
      <c r="GD39" s="149"/>
      <c r="GE39" s="149"/>
      <c r="GF39" s="149"/>
      <c r="GG39" s="149"/>
      <c r="GH39" s="149"/>
      <c r="GI39" s="149"/>
      <c r="GJ39" s="149"/>
      <c r="GK39" s="149"/>
      <c r="GL39" s="149"/>
      <c r="GM39" s="149"/>
      <c r="GN39" s="149"/>
      <c r="GO39" s="149"/>
      <c r="GP39" s="149"/>
      <c r="GQ39" s="149"/>
      <c r="GR39" s="149"/>
      <c r="GS39" s="149"/>
      <c r="GT39" s="149"/>
      <c r="GU39" s="149"/>
      <c r="GV39" s="149"/>
      <c r="GW39" s="149"/>
      <c r="GX39" s="149"/>
      <c r="GY39" s="149"/>
      <c r="GZ39" s="149"/>
      <c r="HA39" s="149"/>
      <c r="HB39" s="149"/>
      <c r="HC39" s="149"/>
      <c r="HD39" s="149"/>
      <c r="HE39" s="149"/>
      <c r="HF39" s="149"/>
      <c r="HG39" s="149"/>
      <c r="HH39" s="149"/>
      <c r="HI39" s="149"/>
      <c r="HJ39" s="149"/>
      <c r="HK39" s="149"/>
      <c r="HL39" s="149"/>
      <c r="HM39" s="149"/>
      <c r="HN39" s="149"/>
      <c r="HO39" s="149"/>
      <c r="HP39" s="149"/>
      <c r="HQ39" s="149"/>
      <c r="HR39" s="149"/>
      <c r="HS39" s="149"/>
      <c r="HT39" s="149"/>
      <c r="HU39" s="149"/>
      <c r="HV39" s="149"/>
      <c r="HW39" s="149"/>
      <c r="HX39" s="149"/>
      <c r="HY39" s="149"/>
      <c r="HZ39" s="149"/>
      <c r="IA39" s="149"/>
      <c r="IB39" s="149"/>
      <c r="IC39" s="149"/>
      <c r="ID39" s="149"/>
      <c r="IE39" s="149"/>
      <c r="IF39" s="149"/>
      <c r="IG39" s="149"/>
      <c r="IH39" s="149"/>
      <c r="II39" s="149"/>
      <c r="IJ39" s="149"/>
      <c r="IK39" s="149"/>
      <c r="IL39" s="149"/>
      <c r="IM39" s="149"/>
      <c r="IN39" s="149"/>
      <c r="IO39" s="149"/>
      <c r="IP39" s="149"/>
      <c r="IQ39" s="149"/>
      <c r="IR39" s="149"/>
      <c r="IS39" s="149"/>
      <c r="IT39" s="149"/>
      <c r="IU39" s="149"/>
      <c r="IV39" s="149"/>
    </row>
    <row r="40" spans="1:256" s="101" customFormat="1" ht="14.25" customHeight="1">
      <c r="A40" s="118"/>
      <c r="B40" s="115"/>
      <c r="C40" s="115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8"/>
      <c r="BE40" s="118"/>
      <c r="BF40" s="118"/>
      <c r="BG40" s="118"/>
      <c r="BH40" s="118"/>
      <c r="BI40" s="118"/>
      <c r="BJ40" s="118"/>
      <c r="BK40" s="118"/>
      <c r="BL40" s="118"/>
      <c r="BM40" s="118"/>
      <c r="BN40" s="118"/>
      <c r="BO40" s="118"/>
      <c r="BP40" s="118"/>
      <c r="BQ40" s="118"/>
      <c r="BR40" s="118"/>
      <c r="BS40" s="118"/>
      <c r="BT40" s="118"/>
      <c r="BU40" s="118"/>
      <c r="BV40" s="118"/>
      <c r="BW40" s="118"/>
      <c r="BX40" s="118"/>
      <c r="BY40" s="118"/>
      <c r="BZ40" s="118"/>
      <c r="CA40" s="118"/>
      <c r="CB40" s="118"/>
      <c r="CC40" s="118"/>
      <c r="CD40" s="118"/>
      <c r="CE40" s="118"/>
      <c r="CF40" s="118"/>
      <c r="CG40" s="118"/>
      <c r="CH40" s="118"/>
      <c r="CI40" s="118"/>
      <c r="CJ40" s="118"/>
      <c r="CK40" s="118"/>
      <c r="CL40" s="118"/>
      <c r="CM40" s="118"/>
      <c r="CN40" s="118"/>
      <c r="CO40" s="118"/>
      <c r="CP40" s="118"/>
      <c r="CQ40" s="118"/>
      <c r="CR40" s="118"/>
      <c r="CS40" s="118"/>
      <c r="CT40" s="118"/>
      <c r="CU40" s="118"/>
      <c r="CV40" s="118"/>
      <c r="CW40" s="118"/>
      <c r="CX40" s="118"/>
      <c r="CY40" s="118"/>
      <c r="CZ40" s="118"/>
      <c r="DA40" s="118"/>
      <c r="DB40" s="118"/>
      <c r="DC40" s="118"/>
      <c r="DD40" s="118"/>
      <c r="DE40" s="118"/>
      <c r="DF40" s="118"/>
      <c r="DG40" s="118"/>
      <c r="DH40" s="118"/>
      <c r="DI40" s="118"/>
      <c r="DJ40" s="118"/>
      <c r="DK40" s="118"/>
      <c r="DL40" s="118"/>
      <c r="DM40" s="118"/>
      <c r="DN40" s="118"/>
      <c r="DO40" s="118"/>
      <c r="DP40" s="118"/>
      <c r="DQ40" s="118"/>
      <c r="DR40" s="118"/>
      <c r="DS40" s="118"/>
      <c r="DT40" s="118"/>
      <c r="DU40" s="118"/>
      <c r="DV40" s="118"/>
      <c r="DW40" s="118"/>
      <c r="DX40" s="118"/>
      <c r="DY40" s="118"/>
      <c r="DZ40" s="118"/>
      <c r="EA40" s="118"/>
      <c r="EB40" s="118"/>
      <c r="EC40" s="118"/>
      <c r="ED40" s="118"/>
      <c r="EE40" s="118"/>
      <c r="EF40" s="118"/>
      <c r="EG40" s="118"/>
      <c r="EH40" s="118"/>
      <c r="EI40" s="118"/>
      <c r="EJ40" s="118"/>
      <c r="EK40" s="118"/>
      <c r="EL40" s="118"/>
      <c r="EM40" s="118"/>
      <c r="EN40" s="118"/>
      <c r="EO40" s="118"/>
      <c r="EP40" s="118"/>
      <c r="EQ40" s="118"/>
      <c r="ER40" s="118"/>
      <c r="ES40" s="118"/>
      <c r="ET40" s="118"/>
      <c r="EU40" s="118"/>
      <c r="EV40" s="118"/>
      <c r="EW40" s="118"/>
      <c r="EX40" s="118"/>
      <c r="EY40" s="118"/>
      <c r="EZ40" s="118"/>
      <c r="FA40" s="118"/>
      <c r="FB40" s="118"/>
      <c r="FC40" s="118"/>
      <c r="FD40" s="118"/>
      <c r="FE40" s="118"/>
      <c r="FF40" s="118"/>
      <c r="FG40" s="118"/>
      <c r="FH40" s="118"/>
      <c r="FI40" s="118"/>
      <c r="FJ40" s="118"/>
      <c r="FK40" s="118"/>
      <c r="FL40" s="118"/>
      <c r="FM40" s="118"/>
      <c r="FN40" s="118"/>
      <c r="FO40" s="118"/>
      <c r="FP40" s="118"/>
      <c r="FQ40" s="118"/>
      <c r="FR40" s="118"/>
      <c r="FS40" s="118"/>
      <c r="FT40" s="118"/>
      <c r="FU40" s="118"/>
      <c r="FV40" s="118"/>
      <c r="FW40" s="118"/>
      <c r="FX40" s="118"/>
      <c r="FY40" s="118"/>
      <c r="FZ40" s="118"/>
      <c r="GA40" s="118"/>
      <c r="GB40" s="118"/>
      <c r="GC40" s="118"/>
      <c r="GD40" s="118"/>
      <c r="GE40" s="118"/>
      <c r="GF40" s="118"/>
      <c r="GG40" s="118"/>
      <c r="GH40" s="118"/>
      <c r="GI40" s="118"/>
      <c r="GJ40" s="118"/>
      <c r="GK40" s="118"/>
      <c r="GL40" s="118"/>
      <c r="GM40" s="118"/>
      <c r="GN40" s="118"/>
      <c r="GO40" s="118"/>
      <c r="GP40" s="118"/>
      <c r="GQ40" s="118"/>
      <c r="GR40" s="118"/>
      <c r="GS40" s="118"/>
      <c r="GT40" s="118"/>
      <c r="GU40" s="118"/>
      <c r="GV40" s="118"/>
      <c r="GW40" s="118"/>
      <c r="GX40" s="118"/>
      <c r="GY40" s="118"/>
      <c r="GZ40" s="118"/>
      <c r="HA40" s="118"/>
      <c r="HB40" s="118"/>
      <c r="HC40" s="118"/>
      <c r="HD40" s="118"/>
      <c r="HE40" s="118"/>
      <c r="HF40" s="118"/>
      <c r="HG40" s="118"/>
      <c r="HH40" s="118"/>
      <c r="HI40" s="118"/>
      <c r="HJ40" s="118"/>
      <c r="HK40" s="118"/>
      <c r="HL40" s="118"/>
      <c r="HM40" s="118"/>
      <c r="HN40" s="118"/>
      <c r="HO40" s="118"/>
      <c r="HP40" s="118"/>
      <c r="HQ40" s="118"/>
      <c r="HR40" s="118"/>
      <c r="HS40" s="118"/>
      <c r="HT40" s="118"/>
      <c r="HU40" s="118"/>
      <c r="HV40" s="118"/>
      <c r="HW40" s="118"/>
      <c r="HX40" s="118"/>
      <c r="HY40" s="118"/>
      <c r="HZ40" s="118"/>
      <c r="IA40" s="118"/>
      <c r="IB40" s="118"/>
      <c r="IC40" s="118"/>
      <c r="ID40" s="118"/>
      <c r="IE40" s="118"/>
      <c r="IF40" s="118"/>
      <c r="IG40" s="118"/>
      <c r="IH40" s="118"/>
      <c r="II40" s="118"/>
      <c r="IJ40" s="118"/>
      <c r="IK40" s="118"/>
      <c r="IL40" s="118"/>
      <c r="IM40" s="118"/>
      <c r="IN40" s="118"/>
      <c r="IO40" s="118"/>
      <c r="IP40" s="118"/>
      <c r="IQ40" s="118"/>
      <c r="IR40" s="118"/>
      <c r="IS40" s="118"/>
      <c r="IT40" s="118"/>
      <c r="IU40" s="118"/>
      <c r="IV40" s="118"/>
    </row>
    <row r="41" spans="1:256" s="101" customFormat="1" ht="14.25" customHeight="1">
      <c r="A41" s="114"/>
      <c r="B41" s="115"/>
      <c r="C41" s="115"/>
      <c r="D41" s="114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  <c r="BB41" s="118"/>
      <c r="BC41" s="118"/>
      <c r="BD41" s="118"/>
      <c r="BE41" s="118"/>
      <c r="BF41" s="118"/>
      <c r="BG41" s="118"/>
      <c r="BH41" s="118"/>
      <c r="BI41" s="118"/>
      <c r="BJ41" s="118"/>
      <c r="BK41" s="118"/>
      <c r="BL41" s="118"/>
      <c r="BM41" s="118"/>
      <c r="BN41" s="118"/>
      <c r="BO41" s="118"/>
      <c r="BP41" s="118"/>
      <c r="BQ41" s="118"/>
      <c r="BR41" s="118"/>
      <c r="BS41" s="118"/>
      <c r="BT41" s="118"/>
      <c r="BU41" s="118"/>
      <c r="BV41" s="118"/>
      <c r="BW41" s="118"/>
      <c r="BX41" s="118"/>
      <c r="BY41" s="118"/>
      <c r="BZ41" s="118"/>
      <c r="CA41" s="118"/>
      <c r="CB41" s="118"/>
      <c r="CC41" s="118"/>
      <c r="CD41" s="118"/>
      <c r="CE41" s="118"/>
      <c r="CF41" s="118"/>
      <c r="CG41" s="118"/>
      <c r="CH41" s="118"/>
      <c r="CI41" s="118"/>
      <c r="CJ41" s="118"/>
      <c r="CK41" s="118"/>
      <c r="CL41" s="118"/>
      <c r="CM41" s="118"/>
      <c r="CN41" s="118"/>
      <c r="CO41" s="118"/>
      <c r="CP41" s="118"/>
      <c r="CQ41" s="118"/>
      <c r="CR41" s="118"/>
      <c r="CS41" s="118"/>
      <c r="CT41" s="118"/>
      <c r="CU41" s="118"/>
      <c r="CV41" s="118"/>
      <c r="CW41" s="118"/>
      <c r="CX41" s="118"/>
      <c r="CY41" s="118"/>
      <c r="CZ41" s="118"/>
      <c r="DA41" s="118"/>
      <c r="DB41" s="118"/>
      <c r="DC41" s="118"/>
      <c r="DD41" s="118"/>
      <c r="DE41" s="118"/>
      <c r="DF41" s="118"/>
      <c r="DG41" s="118"/>
      <c r="DH41" s="118"/>
      <c r="DI41" s="118"/>
      <c r="DJ41" s="118"/>
      <c r="DK41" s="118"/>
      <c r="DL41" s="118"/>
      <c r="DM41" s="118"/>
      <c r="DN41" s="118"/>
      <c r="DO41" s="118"/>
      <c r="DP41" s="118"/>
      <c r="DQ41" s="118"/>
      <c r="DR41" s="118"/>
      <c r="DS41" s="118"/>
      <c r="DT41" s="118"/>
      <c r="DU41" s="118"/>
      <c r="DV41" s="118"/>
      <c r="DW41" s="118"/>
      <c r="DX41" s="118"/>
      <c r="DY41" s="118"/>
      <c r="DZ41" s="118"/>
      <c r="EA41" s="118"/>
      <c r="EB41" s="118"/>
      <c r="EC41" s="118"/>
      <c r="ED41" s="118"/>
      <c r="EE41" s="118"/>
      <c r="EF41" s="118"/>
      <c r="EG41" s="118"/>
      <c r="EH41" s="118"/>
      <c r="EI41" s="118"/>
      <c r="EJ41" s="118"/>
      <c r="EK41" s="118"/>
      <c r="EL41" s="118"/>
      <c r="EM41" s="118"/>
      <c r="EN41" s="118"/>
      <c r="EO41" s="118"/>
      <c r="EP41" s="118"/>
      <c r="EQ41" s="118"/>
      <c r="ER41" s="118"/>
      <c r="ES41" s="118"/>
      <c r="ET41" s="118"/>
      <c r="EU41" s="118"/>
      <c r="EV41" s="118"/>
      <c r="EW41" s="118"/>
      <c r="EX41" s="118"/>
      <c r="EY41" s="118"/>
      <c r="EZ41" s="118"/>
      <c r="FA41" s="118"/>
      <c r="FB41" s="118"/>
      <c r="FC41" s="118"/>
      <c r="FD41" s="118"/>
      <c r="FE41" s="118"/>
      <c r="FF41" s="118"/>
      <c r="FG41" s="118"/>
      <c r="FH41" s="118"/>
      <c r="FI41" s="118"/>
      <c r="FJ41" s="118"/>
      <c r="FK41" s="118"/>
      <c r="FL41" s="118"/>
      <c r="FM41" s="118"/>
      <c r="FN41" s="118"/>
      <c r="FO41" s="118"/>
      <c r="FP41" s="118"/>
      <c r="FQ41" s="118"/>
      <c r="FR41" s="118"/>
      <c r="FS41" s="118"/>
      <c r="FT41" s="118"/>
      <c r="FU41" s="118"/>
      <c r="FV41" s="118"/>
      <c r="FW41" s="118"/>
      <c r="FX41" s="118"/>
      <c r="FY41" s="118"/>
      <c r="FZ41" s="118"/>
      <c r="GA41" s="118"/>
      <c r="GB41" s="118"/>
      <c r="GC41" s="118"/>
      <c r="GD41" s="118"/>
      <c r="GE41" s="118"/>
      <c r="GF41" s="118"/>
      <c r="GG41" s="118"/>
      <c r="GH41" s="118"/>
      <c r="GI41" s="118"/>
      <c r="GJ41" s="118"/>
      <c r="GK41" s="118"/>
      <c r="GL41" s="118"/>
      <c r="GM41" s="118"/>
      <c r="GN41" s="118"/>
      <c r="GO41" s="118"/>
      <c r="GP41" s="118"/>
      <c r="GQ41" s="118"/>
      <c r="GR41" s="118"/>
      <c r="GS41" s="118"/>
      <c r="GT41" s="118"/>
      <c r="GU41" s="118"/>
      <c r="GV41" s="118"/>
      <c r="GW41" s="118"/>
      <c r="GX41" s="118"/>
      <c r="GY41" s="118"/>
      <c r="GZ41" s="118"/>
      <c r="HA41" s="118"/>
      <c r="HB41" s="118"/>
      <c r="HC41" s="118"/>
      <c r="HD41" s="118"/>
      <c r="HE41" s="118"/>
      <c r="HF41" s="118"/>
      <c r="HG41" s="118"/>
      <c r="HH41" s="118"/>
      <c r="HI41" s="118"/>
      <c r="HJ41" s="118"/>
      <c r="HK41" s="118"/>
      <c r="HL41" s="118"/>
      <c r="HM41" s="118"/>
      <c r="HN41" s="118"/>
      <c r="HO41" s="118"/>
      <c r="HP41" s="118"/>
      <c r="HQ41" s="118"/>
      <c r="HR41" s="118"/>
      <c r="HS41" s="118"/>
      <c r="HT41" s="118"/>
      <c r="HU41" s="118"/>
      <c r="HV41" s="118"/>
      <c r="HW41" s="118"/>
      <c r="HX41" s="118"/>
      <c r="HY41" s="118"/>
      <c r="HZ41" s="118"/>
      <c r="IA41" s="118"/>
      <c r="IB41" s="118"/>
      <c r="IC41" s="118"/>
      <c r="ID41" s="118"/>
      <c r="IE41" s="118"/>
      <c r="IF41" s="118"/>
      <c r="IG41" s="118"/>
      <c r="IH41" s="118"/>
      <c r="II41" s="118"/>
      <c r="IJ41" s="118"/>
      <c r="IK41" s="118"/>
      <c r="IL41" s="118"/>
      <c r="IM41" s="118"/>
      <c r="IN41" s="118"/>
      <c r="IO41" s="118"/>
      <c r="IP41" s="118"/>
      <c r="IQ41" s="118"/>
      <c r="IR41" s="118"/>
      <c r="IS41" s="118"/>
      <c r="IT41" s="118"/>
      <c r="IU41" s="118"/>
      <c r="IV41" s="118"/>
    </row>
    <row r="42" spans="1:256" s="101" customFormat="1" ht="14.25" customHeight="1">
      <c r="A42" s="114"/>
      <c r="B42" s="115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4"/>
      <c r="BN42" s="114"/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4"/>
      <c r="DH42" s="114"/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4"/>
      <c r="FC42" s="114"/>
      <c r="FD42" s="114"/>
      <c r="FE42" s="114"/>
      <c r="FF42" s="114"/>
      <c r="FG42" s="114"/>
      <c r="FH42" s="114"/>
      <c r="FI42" s="114"/>
      <c r="FJ42" s="114"/>
      <c r="FK42" s="114"/>
      <c r="FL42" s="114"/>
      <c r="FM42" s="114"/>
      <c r="FN42" s="114"/>
      <c r="FO42" s="114"/>
      <c r="FP42" s="114"/>
      <c r="FQ42" s="114"/>
      <c r="FR42" s="114"/>
      <c r="FS42" s="114"/>
      <c r="FT42" s="114"/>
      <c r="FU42" s="114"/>
      <c r="FV42" s="114"/>
      <c r="FW42" s="114"/>
      <c r="FX42" s="114"/>
      <c r="FY42" s="114"/>
      <c r="FZ42" s="114"/>
      <c r="GA42" s="114"/>
      <c r="GB42" s="114"/>
      <c r="GC42" s="114"/>
      <c r="GD42" s="114"/>
      <c r="GE42" s="114"/>
      <c r="GF42" s="114"/>
      <c r="GG42" s="114"/>
      <c r="GH42" s="114"/>
      <c r="GI42" s="114"/>
      <c r="GJ42" s="114"/>
      <c r="GK42" s="114"/>
      <c r="GL42" s="114"/>
      <c r="GM42" s="114"/>
      <c r="GN42" s="114"/>
      <c r="GO42" s="114"/>
      <c r="GP42" s="114"/>
      <c r="GQ42" s="114"/>
      <c r="GR42" s="114"/>
      <c r="GS42" s="114"/>
      <c r="GT42" s="114"/>
      <c r="GU42" s="114"/>
      <c r="GV42" s="114"/>
      <c r="GW42" s="114"/>
      <c r="GX42" s="114"/>
      <c r="GY42" s="114"/>
      <c r="GZ42" s="114"/>
      <c r="HA42" s="114"/>
      <c r="HB42" s="114"/>
      <c r="HC42" s="114"/>
      <c r="HD42" s="114"/>
      <c r="HE42" s="114"/>
      <c r="HF42" s="114"/>
      <c r="HG42" s="114"/>
      <c r="HH42" s="114"/>
      <c r="HI42" s="114"/>
      <c r="HJ42" s="114"/>
      <c r="HK42" s="114"/>
      <c r="HL42" s="114"/>
      <c r="HM42" s="114"/>
      <c r="HN42" s="114"/>
      <c r="HO42" s="114"/>
      <c r="HP42" s="114"/>
      <c r="HQ42" s="114"/>
      <c r="HR42" s="114"/>
      <c r="HS42" s="114"/>
      <c r="HT42" s="114"/>
      <c r="HU42" s="114"/>
      <c r="HV42" s="114"/>
      <c r="HW42" s="114"/>
      <c r="HX42" s="114"/>
      <c r="HY42" s="114"/>
      <c r="HZ42" s="114"/>
      <c r="IA42" s="114"/>
      <c r="IB42" s="114"/>
      <c r="IC42" s="114"/>
      <c r="ID42" s="114"/>
      <c r="IE42" s="114"/>
      <c r="IF42" s="114"/>
      <c r="IG42" s="114"/>
      <c r="IH42" s="114"/>
      <c r="II42" s="114"/>
      <c r="IJ42" s="114"/>
      <c r="IK42" s="114"/>
      <c r="IL42" s="114"/>
      <c r="IM42" s="114"/>
      <c r="IN42" s="114"/>
      <c r="IO42" s="114"/>
      <c r="IP42" s="114"/>
      <c r="IQ42" s="114"/>
      <c r="IR42" s="114"/>
      <c r="IS42" s="114"/>
      <c r="IT42" s="114"/>
      <c r="IU42" s="114"/>
      <c r="IV42" s="114"/>
    </row>
    <row r="43" spans="1:256" s="101" customFormat="1" ht="14.25" customHeight="1">
      <c r="A43" s="114"/>
      <c r="B43" s="115"/>
      <c r="C43" s="115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4"/>
      <c r="AO43" s="114"/>
      <c r="AP43" s="114"/>
      <c r="AQ43" s="114"/>
      <c r="AR43" s="114"/>
      <c r="AS43" s="114"/>
      <c r="AT43" s="114"/>
      <c r="AU43" s="114"/>
      <c r="AV43" s="114"/>
      <c r="AW43" s="114"/>
      <c r="AX43" s="114"/>
      <c r="AY43" s="114"/>
      <c r="AZ43" s="114"/>
      <c r="BA43" s="114"/>
      <c r="BB43" s="114"/>
      <c r="BC43" s="114"/>
      <c r="BD43" s="114"/>
      <c r="BE43" s="114"/>
      <c r="BF43" s="114"/>
      <c r="BG43" s="114"/>
      <c r="BH43" s="114"/>
      <c r="BI43" s="114"/>
      <c r="BJ43" s="114"/>
      <c r="BK43" s="114"/>
      <c r="BL43" s="114"/>
      <c r="BM43" s="114"/>
      <c r="BN43" s="114"/>
      <c r="BO43" s="114"/>
      <c r="BP43" s="114"/>
      <c r="BQ43" s="114"/>
      <c r="BR43" s="114"/>
      <c r="BS43" s="114"/>
      <c r="BT43" s="114"/>
      <c r="BU43" s="114"/>
      <c r="BV43" s="114"/>
      <c r="BW43" s="114"/>
      <c r="BX43" s="114"/>
      <c r="BY43" s="114"/>
      <c r="BZ43" s="114"/>
      <c r="CA43" s="114"/>
      <c r="CB43" s="114"/>
      <c r="CC43" s="114"/>
      <c r="CD43" s="114"/>
      <c r="CE43" s="114"/>
      <c r="CF43" s="114"/>
      <c r="CG43" s="114"/>
      <c r="CH43" s="114"/>
      <c r="CI43" s="114"/>
      <c r="CJ43" s="114"/>
      <c r="CK43" s="114"/>
      <c r="CL43" s="114"/>
      <c r="CM43" s="114"/>
      <c r="CN43" s="114"/>
      <c r="CO43" s="114"/>
      <c r="CP43" s="114"/>
      <c r="CQ43" s="114"/>
      <c r="CR43" s="114"/>
      <c r="CS43" s="114"/>
      <c r="CT43" s="114"/>
      <c r="CU43" s="114"/>
      <c r="CV43" s="114"/>
      <c r="CW43" s="114"/>
      <c r="CX43" s="114"/>
      <c r="CY43" s="114"/>
      <c r="CZ43" s="114"/>
      <c r="DA43" s="114"/>
      <c r="DB43" s="114"/>
      <c r="DC43" s="114"/>
      <c r="DD43" s="114"/>
      <c r="DE43" s="114"/>
      <c r="DF43" s="114"/>
      <c r="DG43" s="114"/>
      <c r="DH43" s="114"/>
      <c r="DI43" s="114"/>
      <c r="DJ43" s="114"/>
      <c r="DK43" s="114"/>
      <c r="DL43" s="114"/>
      <c r="DM43" s="114"/>
      <c r="DN43" s="114"/>
      <c r="DO43" s="114"/>
      <c r="DP43" s="114"/>
      <c r="DQ43" s="114"/>
      <c r="DR43" s="114"/>
      <c r="DS43" s="114"/>
      <c r="DT43" s="114"/>
      <c r="DU43" s="114"/>
      <c r="DV43" s="114"/>
      <c r="DW43" s="114"/>
      <c r="DX43" s="114"/>
      <c r="DY43" s="114"/>
      <c r="DZ43" s="114"/>
      <c r="EA43" s="114"/>
      <c r="EB43" s="114"/>
      <c r="EC43" s="114"/>
      <c r="ED43" s="114"/>
      <c r="EE43" s="114"/>
      <c r="EF43" s="114"/>
      <c r="EG43" s="114"/>
      <c r="EH43" s="114"/>
      <c r="EI43" s="114"/>
      <c r="EJ43" s="114"/>
      <c r="EK43" s="114"/>
      <c r="EL43" s="114"/>
      <c r="EM43" s="114"/>
      <c r="EN43" s="114"/>
      <c r="EO43" s="114"/>
      <c r="EP43" s="114"/>
      <c r="EQ43" s="114"/>
      <c r="ER43" s="114"/>
      <c r="ES43" s="114"/>
      <c r="ET43" s="114"/>
      <c r="EU43" s="114"/>
      <c r="EV43" s="114"/>
      <c r="EW43" s="114"/>
      <c r="EX43" s="114"/>
      <c r="EY43" s="114"/>
      <c r="EZ43" s="114"/>
      <c r="FA43" s="114"/>
      <c r="FB43" s="114"/>
      <c r="FC43" s="114"/>
      <c r="FD43" s="114"/>
      <c r="FE43" s="114"/>
      <c r="FF43" s="114"/>
      <c r="FG43" s="114"/>
      <c r="FH43" s="114"/>
      <c r="FI43" s="114"/>
      <c r="FJ43" s="114"/>
      <c r="FK43" s="114"/>
      <c r="FL43" s="114"/>
      <c r="FM43" s="114"/>
      <c r="FN43" s="114"/>
      <c r="FO43" s="114"/>
      <c r="FP43" s="114"/>
      <c r="FQ43" s="114"/>
      <c r="FR43" s="114"/>
      <c r="FS43" s="114"/>
      <c r="FT43" s="114"/>
      <c r="FU43" s="114"/>
      <c r="FV43" s="114"/>
      <c r="FW43" s="114"/>
      <c r="FX43" s="114"/>
      <c r="FY43" s="114"/>
      <c r="FZ43" s="114"/>
      <c r="GA43" s="114"/>
      <c r="GB43" s="114"/>
      <c r="GC43" s="114"/>
      <c r="GD43" s="114"/>
      <c r="GE43" s="114"/>
      <c r="GF43" s="114"/>
      <c r="GG43" s="114"/>
      <c r="GH43" s="114"/>
      <c r="GI43" s="114"/>
      <c r="GJ43" s="114"/>
      <c r="GK43" s="114"/>
      <c r="GL43" s="114"/>
      <c r="GM43" s="114"/>
      <c r="GN43" s="114"/>
      <c r="GO43" s="114"/>
      <c r="GP43" s="114"/>
      <c r="GQ43" s="114"/>
      <c r="GR43" s="114"/>
      <c r="GS43" s="114"/>
      <c r="GT43" s="114"/>
      <c r="GU43" s="114"/>
      <c r="GV43" s="114"/>
      <c r="GW43" s="114"/>
      <c r="GX43" s="114"/>
      <c r="GY43" s="114"/>
      <c r="GZ43" s="114"/>
      <c r="HA43" s="114"/>
      <c r="HB43" s="114"/>
      <c r="HC43" s="114"/>
      <c r="HD43" s="114"/>
      <c r="HE43" s="114"/>
      <c r="HF43" s="114"/>
      <c r="HG43" s="114"/>
      <c r="HH43" s="114"/>
      <c r="HI43" s="114"/>
      <c r="HJ43" s="114"/>
      <c r="HK43" s="114"/>
      <c r="HL43" s="114"/>
      <c r="HM43" s="114"/>
      <c r="HN43" s="114"/>
      <c r="HO43" s="114"/>
      <c r="HP43" s="114"/>
      <c r="HQ43" s="114"/>
      <c r="HR43" s="114"/>
      <c r="HS43" s="114"/>
      <c r="HT43" s="114"/>
      <c r="HU43" s="114"/>
      <c r="HV43" s="114"/>
      <c r="HW43" s="114"/>
      <c r="HX43" s="114"/>
      <c r="HY43" s="114"/>
      <c r="HZ43" s="114"/>
      <c r="IA43" s="114"/>
      <c r="IB43" s="114"/>
      <c r="IC43" s="114"/>
      <c r="ID43" s="114"/>
      <c r="IE43" s="114"/>
      <c r="IF43" s="114"/>
      <c r="IG43" s="114"/>
      <c r="IH43" s="114"/>
      <c r="II43" s="114"/>
      <c r="IJ43" s="114"/>
      <c r="IK43" s="114"/>
      <c r="IL43" s="114"/>
      <c r="IM43" s="114"/>
      <c r="IN43" s="114"/>
      <c r="IO43" s="114"/>
      <c r="IP43" s="114"/>
      <c r="IQ43" s="114"/>
      <c r="IR43" s="114"/>
      <c r="IS43" s="114"/>
      <c r="IT43" s="114"/>
      <c r="IU43" s="114"/>
      <c r="IV43" s="114"/>
    </row>
  </sheetData>
  <sheetProtection formatCells="0" formatColumns="0" formatRows="0"/>
  <mergeCells count="2">
    <mergeCell ref="A4:B4"/>
    <mergeCell ref="C4:H4"/>
  </mergeCells>
  <phoneticPr fontId="0" type="noConversion"/>
  <pageMargins left="0.74803149606299213" right="0.74803149606299213" top="0.39370078740157483" bottom="0.39370078740157483" header="0.39370078740157483" footer="0.39370078740157483"/>
  <pageSetup paperSize="9" scale="82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224"/>
  <sheetViews>
    <sheetView showGridLines="0" showZeros="0" workbookViewId="0">
      <selection activeCell="D16" sqref="D16"/>
    </sheetView>
  </sheetViews>
  <sheetFormatPr defaultColWidth="12.33203125" defaultRowHeight="14.25" customHeight="1"/>
  <cols>
    <col min="1" max="1" width="6.83203125" style="1" customWidth="1"/>
    <col min="2" max="3" width="12.83203125" style="1" customWidth="1"/>
    <col min="4" max="4" width="44.83203125" style="1" customWidth="1"/>
    <col min="5" max="7" width="16.83203125" style="1" customWidth="1"/>
    <col min="8" max="8" width="17.83203125" style="1" customWidth="1"/>
    <col min="9" max="12" width="13.83203125" style="1" customWidth="1"/>
    <col min="13" max="15" width="8.5" style="1" customWidth="1"/>
    <col min="16" max="16" width="16.83203125" style="1" customWidth="1"/>
    <col min="17" max="22" width="13.83203125" style="1" customWidth="1"/>
    <col min="23" max="25" width="8.5" style="1" customWidth="1"/>
    <col min="26" max="16384" width="12.33203125" style="1"/>
  </cols>
  <sheetData>
    <row r="1" spans="1:256" s="114" customFormat="1" ht="14.25" customHeight="1">
      <c r="A1" s="157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69" t="s">
        <v>102</v>
      </c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66"/>
      <c r="AN1" s="166"/>
      <c r="AO1" s="166"/>
      <c r="AP1" s="166"/>
      <c r="AQ1" s="166"/>
      <c r="AR1" s="166"/>
      <c r="AS1" s="166"/>
      <c r="AT1" s="166"/>
      <c r="AU1" s="166"/>
      <c r="AV1" s="166"/>
      <c r="AW1" s="166"/>
      <c r="AX1" s="166"/>
      <c r="AY1" s="166"/>
      <c r="AZ1" s="166"/>
      <c r="BA1" s="166"/>
      <c r="BB1" s="166"/>
      <c r="BC1" s="166"/>
      <c r="BD1" s="166"/>
      <c r="BE1" s="166"/>
      <c r="BF1" s="166"/>
      <c r="BG1" s="166"/>
      <c r="BH1" s="166"/>
      <c r="BI1" s="166"/>
      <c r="BJ1" s="166"/>
      <c r="BK1" s="166"/>
      <c r="BL1" s="166"/>
      <c r="BM1" s="166"/>
      <c r="BN1" s="166"/>
      <c r="BO1" s="166"/>
      <c r="BP1" s="166"/>
      <c r="BQ1" s="166"/>
      <c r="BR1" s="166"/>
      <c r="BS1" s="166"/>
      <c r="BT1" s="166"/>
      <c r="BU1" s="166"/>
      <c r="BV1" s="166"/>
      <c r="BW1" s="166"/>
      <c r="BX1" s="166"/>
      <c r="BY1" s="166"/>
      <c r="BZ1" s="166"/>
      <c r="CA1" s="166"/>
      <c r="CB1" s="166"/>
      <c r="CC1" s="166"/>
      <c r="CD1" s="166"/>
      <c r="CE1" s="166"/>
      <c r="CF1" s="166"/>
      <c r="CG1" s="166"/>
      <c r="CH1" s="166"/>
      <c r="CI1" s="166"/>
      <c r="CJ1" s="166"/>
      <c r="CK1" s="166"/>
      <c r="CL1" s="166"/>
      <c r="CM1" s="166"/>
      <c r="CN1" s="166"/>
      <c r="CO1" s="166"/>
      <c r="CP1" s="166"/>
      <c r="CQ1" s="166"/>
      <c r="CR1" s="166"/>
      <c r="CS1" s="166"/>
      <c r="CT1" s="166"/>
      <c r="CU1" s="166"/>
      <c r="CV1" s="166"/>
      <c r="CW1" s="166"/>
      <c r="CX1" s="166"/>
      <c r="CY1" s="166"/>
      <c r="CZ1" s="166"/>
      <c r="DA1" s="166"/>
      <c r="DB1" s="166"/>
      <c r="DC1" s="166"/>
      <c r="DD1" s="166"/>
      <c r="DE1" s="166"/>
      <c r="DF1" s="166"/>
      <c r="DG1" s="166"/>
      <c r="DH1" s="166"/>
      <c r="DI1" s="166"/>
      <c r="DJ1" s="166"/>
      <c r="DK1" s="166"/>
      <c r="DL1" s="166"/>
      <c r="DM1" s="166"/>
      <c r="DN1" s="166"/>
      <c r="DO1" s="166"/>
      <c r="DP1" s="166"/>
      <c r="DQ1" s="166"/>
      <c r="DR1" s="166"/>
      <c r="DS1" s="166"/>
      <c r="DT1" s="166"/>
      <c r="DU1" s="166"/>
      <c r="DV1" s="166"/>
      <c r="DW1" s="166"/>
      <c r="DX1" s="166"/>
      <c r="DY1" s="166"/>
      <c r="DZ1" s="166"/>
      <c r="EA1" s="166"/>
      <c r="EB1" s="166"/>
      <c r="EC1" s="166"/>
      <c r="ED1" s="166"/>
      <c r="EE1" s="166"/>
      <c r="EF1" s="166"/>
      <c r="EG1" s="166"/>
      <c r="EH1" s="166"/>
      <c r="EI1" s="166"/>
      <c r="EJ1" s="166"/>
      <c r="EK1" s="166"/>
      <c r="EL1" s="166"/>
      <c r="EM1" s="166"/>
      <c r="EN1" s="166"/>
      <c r="EO1" s="166"/>
      <c r="EP1" s="166"/>
      <c r="EQ1" s="166"/>
      <c r="ER1" s="166"/>
      <c r="ES1" s="166"/>
      <c r="ET1" s="166"/>
      <c r="EU1" s="166"/>
      <c r="EV1" s="166"/>
      <c r="EW1" s="166"/>
      <c r="EX1" s="166"/>
      <c r="EY1" s="166"/>
      <c r="EZ1" s="166"/>
      <c r="FA1" s="166"/>
      <c r="FB1" s="166"/>
      <c r="FC1" s="166"/>
      <c r="FD1" s="166"/>
      <c r="FE1" s="166"/>
      <c r="FF1" s="166"/>
      <c r="FG1" s="166"/>
      <c r="FH1" s="166"/>
      <c r="FI1" s="166"/>
      <c r="FJ1" s="166"/>
      <c r="FK1" s="166"/>
      <c r="FL1" s="166"/>
      <c r="FM1" s="166"/>
      <c r="FN1" s="166"/>
      <c r="FO1" s="166"/>
      <c r="FP1" s="166"/>
      <c r="FQ1" s="166"/>
      <c r="FR1" s="166"/>
      <c r="FS1" s="166"/>
      <c r="FT1" s="166"/>
      <c r="FU1" s="166"/>
      <c r="FV1" s="166"/>
      <c r="FW1" s="166"/>
      <c r="FX1" s="166"/>
      <c r="FY1" s="166"/>
      <c r="FZ1" s="166"/>
      <c r="GA1" s="166"/>
      <c r="GB1" s="166"/>
      <c r="GC1" s="166"/>
      <c r="GD1" s="166"/>
      <c r="GE1" s="166"/>
      <c r="GF1" s="166"/>
      <c r="GG1" s="166"/>
      <c r="GH1" s="166"/>
      <c r="GI1" s="166"/>
      <c r="GJ1" s="166"/>
      <c r="GK1" s="166"/>
      <c r="GL1" s="166"/>
      <c r="GM1" s="166"/>
      <c r="GN1" s="166"/>
      <c r="GO1" s="166"/>
      <c r="GP1" s="166"/>
      <c r="GQ1" s="166"/>
      <c r="GR1" s="166"/>
      <c r="GS1" s="166"/>
      <c r="GT1" s="166"/>
      <c r="GU1" s="166"/>
      <c r="GV1" s="166"/>
      <c r="GW1" s="166"/>
      <c r="GX1" s="166"/>
      <c r="GY1" s="166"/>
      <c r="GZ1" s="166"/>
      <c r="HA1" s="166"/>
      <c r="HB1" s="166"/>
      <c r="HC1" s="166"/>
      <c r="HD1" s="166"/>
      <c r="HE1" s="166"/>
      <c r="HF1" s="166"/>
      <c r="HG1" s="166"/>
      <c r="HH1" s="166"/>
      <c r="HI1" s="166"/>
      <c r="HJ1" s="166"/>
      <c r="HK1" s="166"/>
      <c r="HL1" s="166"/>
      <c r="HM1" s="166"/>
      <c r="HN1" s="166"/>
      <c r="HO1" s="166"/>
      <c r="HP1" s="166"/>
      <c r="HQ1" s="166"/>
      <c r="HR1" s="166"/>
      <c r="HS1" s="166"/>
      <c r="HT1" s="166"/>
      <c r="HU1" s="166"/>
      <c r="HV1" s="166"/>
      <c r="HW1" s="166"/>
      <c r="HX1" s="166"/>
      <c r="HY1" s="166"/>
      <c r="HZ1" s="166"/>
      <c r="IA1" s="166"/>
      <c r="IB1" s="166"/>
      <c r="IC1" s="166"/>
      <c r="ID1" s="166"/>
      <c r="IE1" s="166"/>
      <c r="IF1" s="166"/>
      <c r="IG1" s="166"/>
      <c r="IH1" s="166"/>
      <c r="II1" s="166"/>
      <c r="IJ1" s="166"/>
      <c r="IK1" s="166"/>
      <c r="IL1" s="166"/>
      <c r="IM1" s="166"/>
      <c r="IN1" s="166"/>
      <c r="IO1" s="166"/>
      <c r="IP1" s="166"/>
      <c r="IQ1" s="166"/>
      <c r="IR1" s="166"/>
      <c r="IS1" s="166"/>
      <c r="IT1" s="166"/>
      <c r="IU1" s="166"/>
      <c r="IV1" s="166"/>
    </row>
    <row r="2" spans="1:256" s="114" customFormat="1" ht="20.100000000000001" customHeight="1">
      <c r="A2" s="153" t="s">
        <v>103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166"/>
      <c r="BE2" s="166"/>
      <c r="BF2" s="166"/>
      <c r="BG2" s="166"/>
      <c r="BH2" s="166"/>
      <c r="BI2" s="166"/>
      <c r="BJ2" s="166"/>
      <c r="BK2" s="166"/>
      <c r="BL2" s="166"/>
      <c r="BM2" s="166"/>
      <c r="BN2" s="166"/>
      <c r="BO2" s="166"/>
      <c r="BP2" s="166"/>
      <c r="BQ2" s="166"/>
      <c r="BR2" s="166"/>
      <c r="BS2" s="166"/>
      <c r="BT2" s="166"/>
      <c r="BU2" s="166"/>
      <c r="BV2" s="166"/>
      <c r="BW2" s="166"/>
      <c r="BX2" s="166"/>
      <c r="BY2" s="166"/>
      <c r="BZ2" s="166"/>
      <c r="CA2" s="166"/>
      <c r="CB2" s="166"/>
      <c r="CC2" s="166"/>
      <c r="CD2" s="166"/>
      <c r="CE2" s="166"/>
      <c r="CF2" s="166"/>
      <c r="CG2" s="166"/>
      <c r="CH2" s="166"/>
      <c r="CI2" s="166"/>
      <c r="CJ2" s="166"/>
      <c r="CK2" s="166"/>
      <c r="CL2" s="166"/>
      <c r="CM2" s="166"/>
      <c r="CN2" s="166"/>
      <c r="CO2" s="166"/>
      <c r="CP2" s="166"/>
      <c r="CQ2" s="166"/>
      <c r="CR2" s="166"/>
      <c r="CS2" s="166"/>
      <c r="CT2" s="166"/>
      <c r="CU2" s="166"/>
      <c r="CV2" s="166"/>
      <c r="CW2" s="166"/>
      <c r="CX2" s="166"/>
      <c r="CY2" s="166"/>
      <c r="CZ2" s="166"/>
      <c r="DA2" s="166"/>
      <c r="DB2" s="166"/>
      <c r="DC2" s="166"/>
      <c r="DD2" s="166"/>
      <c r="DE2" s="166"/>
      <c r="DF2" s="166"/>
      <c r="DG2" s="166"/>
      <c r="DH2" s="166"/>
      <c r="DI2" s="166"/>
      <c r="DJ2" s="166"/>
      <c r="DK2" s="166"/>
      <c r="DL2" s="166"/>
      <c r="DM2" s="166"/>
      <c r="DN2" s="166"/>
      <c r="DO2" s="166"/>
      <c r="DP2" s="166"/>
      <c r="DQ2" s="166"/>
      <c r="DR2" s="166"/>
      <c r="DS2" s="166"/>
      <c r="DT2" s="166"/>
      <c r="DU2" s="166"/>
      <c r="DV2" s="166"/>
      <c r="DW2" s="166"/>
      <c r="DX2" s="166"/>
      <c r="DY2" s="166"/>
      <c r="DZ2" s="166"/>
      <c r="EA2" s="166"/>
      <c r="EB2" s="166"/>
      <c r="EC2" s="166"/>
      <c r="ED2" s="166"/>
      <c r="EE2" s="166"/>
      <c r="EF2" s="166"/>
      <c r="EG2" s="166"/>
      <c r="EH2" s="166"/>
      <c r="EI2" s="166"/>
      <c r="EJ2" s="166"/>
      <c r="EK2" s="166"/>
      <c r="EL2" s="166"/>
      <c r="EM2" s="166"/>
      <c r="EN2" s="166"/>
      <c r="EO2" s="166"/>
      <c r="EP2" s="166"/>
      <c r="EQ2" s="166"/>
      <c r="ER2" s="166"/>
      <c r="ES2" s="166"/>
      <c r="ET2" s="166"/>
      <c r="EU2" s="166"/>
      <c r="EV2" s="166"/>
      <c r="EW2" s="166"/>
      <c r="EX2" s="166"/>
      <c r="EY2" s="166"/>
      <c r="EZ2" s="166"/>
      <c r="FA2" s="166"/>
      <c r="FB2" s="166"/>
      <c r="FC2" s="166"/>
      <c r="FD2" s="166"/>
      <c r="FE2" s="166"/>
      <c r="FF2" s="166"/>
      <c r="FG2" s="166"/>
      <c r="FH2" s="166"/>
      <c r="FI2" s="166"/>
      <c r="FJ2" s="166"/>
      <c r="FK2" s="166"/>
      <c r="FL2" s="166"/>
      <c r="FM2" s="166"/>
      <c r="FN2" s="166"/>
      <c r="FO2" s="166"/>
      <c r="FP2" s="166"/>
      <c r="FQ2" s="166"/>
      <c r="FR2" s="166"/>
      <c r="FS2" s="166"/>
      <c r="FT2" s="166"/>
      <c r="FU2" s="166"/>
      <c r="FV2" s="166"/>
      <c r="FW2" s="166"/>
      <c r="FX2" s="166"/>
      <c r="FY2" s="166"/>
      <c r="FZ2" s="166"/>
      <c r="GA2" s="166"/>
      <c r="GB2" s="166"/>
      <c r="GC2" s="166"/>
      <c r="GD2" s="166"/>
      <c r="GE2" s="166"/>
      <c r="GF2" s="166"/>
      <c r="GG2" s="166"/>
      <c r="GH2" s="166"/>
      <c r="GI2" s="166"/>
      <c r="GJ2" s="166"/>
      <c r="GK2" s="166"/>
      <c r="GL2" s="166"/>
      <c r="GM2" s="166"/>
      <c r="GN2" s="166"/>
      <c r="GO2" s="166"/>
      <c r="GP2" s="166"/>
      <c r="GQ2" s="166"/>
      <c r="GR2" s="166"/>
      <c r="GS2" s="166"/>
      <c r="GT2" s="166"/>
      <c r="GU2" s="166"/>
      <c r="GV2" s="166"/>
      <c r="GW2" s="166"/>
      <c r="GX2" s="166"/>
      <c r="GY2" s="166"/>
      <c r="GZ2" s="166"/>
      <c r="HA2" s="166"/>
      <c r="HB2" s="166"/>
      <c r="HC2" s="166"/>
      <c r="HD2" s="166"/>
      <c r="HE2" s="166"/>
      <c r="HF2" s="166"/>
      <c r="HG2" s="166"/>
      <c r="HH2" s="166"/>
      <c r="HI2" s="166"/>
      <c r="HJ2" s="166"/>
      <c r="HK2" s="166"/>
      <c r="HL2" s="166"/>
      <c r="HM2" s="166"/>
      <c r="HN2" s="166"/>
      <c r="HO2" s="166"/>
      <c r="HP2" s="166"/>
      <c r="HQ2" s="166"/>
      <c r="HR2" s="166"/>
      <c r="HS2" s="166"/>
      <c r="HT2" s="166"/>
      <c r="HU2" s="166"/>
      <c r="HV2" s="166"/>
      <c r="HW2" s="166"/>
      <c r="HX2" s="166"/>
      <c r="HY2" s="166"/>
      <c r="HZ2" s="166"/>
      <c r="IA2" s="166"/>
      <c r="IB2" s="166"/>
      <c r="IC2" s="166"/>
      <c r="ID2" s="166"/>
      <c r="IE2" s="166"/>
      <c r="IF2" s="166"/>
      <c r="IG2" s="166"/>
      <c r="IH2" s="166"/>
      <c r="II2" s="166"/>
      <c r="IJ2" s="166"/>
      <c r="IK2" s="166"/>
      <c r="IL2" s="166"/>
      <c r="IM2" s="166"/>
      <c r="IN2" s="166"/>
      <c r="IO2" s="166"/>
      <c r="IP2" s="166"/>
      <c r="IQ2" s="166"/>
      <c r="IR2" s="166"/>
      <c r="IS2" s="166"/>
      <c r="IT2" s="166"/>
      <c r="IU2" s="166"/>
      <c r="IV2" s="166"/>
    </row>
    <row r="3" spans="1:256" s="114" customFormat="1" ht="14.25" customHeight="1">
      <c r="A3" s="16" t="s">
        <v>431</v>
      </c>
      <c r="B3" s="159"/>
      <c r="C3" s="160"/>
      <c r="D3" s="160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9" t="s">
        <v>1</v>
      </c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166"/>
      <c r="BC3" s="166"/>
      <c r="BD3" s="166"/>
      <c r="BE3" s="166"/>
      <c r="BF3" s="166"/>
      <c r="BG3" s="166"/>
      <c r="BH3" s="166"/>
      <c r="BI3" s="166"/>
      <c r="BJ3" s="166"/>
      <c r="BK3" s="166"/>
      <c r="BL3" s="166"/>
      <c r="BM3" s="166"/>
      <c r="BN3" s="166"/>
      <c r="BO3" s="166"/>
      <c r="BP3" s="166"/>
      <c r="BQ3" s="166"/>
      <c r="BR3" s="166"/>
      <c r="BS3" s="166"/>
      <c r="BT3" s="166"/>
      <c r="BU3" s="166"/>
      <c r="BV3" s="166"/>
      <c r="BW3" s="166"/>
      <c r="BX3" s="166"/>
      <c r="BY3" s="166"/>
      <c r="BZ3" s="166"/>
      <c r="CA3" s="166"/>
      <c r="CB3" s="166"/>
      <c r="CC3" s="166"/>
      <c r="CD3" s="166"/>
      <c r="CE3" s="166"/>
      <c r="CF3" s="166"/>
      <c r="CG3" s="166"/>
      <c r="CH3" s="166"/>
      <c r="CI3" s="166"/>
      <c r="CJ3" s="166"/>
      <c r="CK3" s="166"/>
      <c r="CL3" s="166"/>
      <c r="CM3" s="166"/>
      <c r="CN3" s="166"/>
      <c r="CO3" s="166"/>
      <c r="CP3" s="166"/>
      <c r="CQ3" s="166"/>
      <c r="CR3" s="166"/>
      <c r="CS3" s="166"/>
      <c r="CT3" s="166"/>
      <c r="CU3" s="166"/>
      <c r="CV3" s="166"/>
      <c r="CW3" s="166"/>
      <c r="CX3" s="166"/>
      <c r="CY3" s="166"/>
      <c r="CZ3" s="166"/>
      <c r="DA3" s="166"/>
      <c r="DB3" s="166"/>
      <c r="DC3" s="166"/>
      <c r="DD3" s="166"/>
      <c r="DE3" s="166"/>
      <c r="DF3" s="166"/>
      <c r="DG3" s="166"/>
      <c r="DH3" s="166"/>
      <c r="DI3" s="166"/>
      <c r="DJ3" s="166"/>
      <c r="DK3" s="166"/>
      <c r="DL3" s="166"/>
      <c r="DM3" s="166"/>
      <c r="DN3" s="166"/>
      <c r="DO3" s="166"/>
      <c r="DP3" s="166"/>
      <c r="DQ3" s="166"/>
      <c r="DR3" s="166"/>
      <c r="DS3" s="166"/>
      <c r="DT3" s="166"/>
      <c r="DU3" s="166"/>
      <c r="DV3" s="166"/>
      <c r="DW3" s="166"/>
      <c r="DX3" s="166"/>
      <c r="DY3" s="166"/>
      <c r="DZ3" s="166"/>
      <c r="EA3" s="166"/>
      <c r="EB3" s="166"/>
      <c r="EC3" s="166"/>
      <c r="ED3" s="166"/>
      <c r="EE3" s="166"/>
      <c r="EF3" s="166"/>
      <c r="EG3" s="166"/>
      <c r="EH3" s="166"/>
      <c r="EI3" s="166"/>
      <c r="EJ3" s="166"/>
      <c r="EK3" s="166"/>
      <c r="EL3" s="166"/>
      <c r="EM3" s="166"/>
      <c r="EN3" s="166"/>
      <c r="EO3" s="166"/>
      <c r="EP3" s="166"/>
      <c r="EQ3" s="166"/>
      <c r="ER3" s="166"/>
      <c r="ES3" s="166"/>
      <c r="ET3" s="166"/>
      <c r="EU3" s="166"/>
      <c r="EV3" s="166"/>
      <c r="EW3" s="166"/>
      <c r="EX3" s="166"/>
      <c r="EY3" s="166"/>
      <c r="EZ3" s="166"/>
      <c r="FA3" s="166"/>
      <c r="FB3" s="166"/>
      <c r="FC3" s="166"/>
      <c r="FD3" s="166"/>
      <c r="FE3" s="166"/>
      <c r="FF3" s="166"/>
      <c r="FG3" s="166"/>
      <c r="FH3" s="166"/>
      <c r="FI3" s="166"/>
      <c r="FJ3" s="166"/>
      <c r="FK3" s="166"/>
      <c r="FL3" s="166"/>
      <c r="FM3" s="166"/>
      <c r="FN3" s="166"/>
      <c r="FO3" s="166"/>
      <c r="FP3" s="166"/>
      <c r="FQ3" s="166"/>
      <c r="FR3" s="166"/>
      <c r="FS3" s="166"/>
      <c r="FT3" s="166"/>
      <c r="FU3" s="166"/>
      <c r="FV3" s="166"/>
      <c r="FW3" s="166"/>
      <c r="FX3" s="166"/>
      <c r="FY3" s="166"/>
      <c r="FZ3" s="166"/>
      <c r="GA3" s="166"/>
      <c r="GB3" s="166"/>
      <c r="GC3" s="166"/>
      <c r="GD3" s="166"/>
      <c r="GE3" s="166"/>
      <c r="GF3" s="166"/>
      <c r="GG3" s="166"/>
      <c r="GH3" s="166"/>
      <c r="GI3" s="166"/>
      <c r="GJ3" s="166"/>
      <c r="GK3" s="166"/>
      <c r="GL3" s="166"/>
      <c r="GM3" s="166"/>
      <c r="GN3" s="166"/>
      <c r="GO3" s="166"/>
      <c r="GP3" s="166"/>
      <c r="GQ3" s="166"/>
      <c r="GR3" s="166"/>
      <c r="GS3" s="166"/>
      <c r="GT3" s="166"/>
      <c r="GU3" s="166"/>
      <c r="GV3" s="166"/>
      <c r="GW3" s="166"/>
      <c r="GX3" s="166"/>
      <c r="GY3" s="166"/>
      <c r="GZ3" s="166"/>
      <c r="HA3" s="166"/>
      <c r="HB3" s="166"/>
      <c r="HC3" s="166"/>
      <c r="HD3" s="166"/>
      <c r="HE3" s="166"/>
      <c r="HF3" s="166"/>
      <c r="HG3" s="166"/>
      <c r="HH3" s="166"/>
      <c r="HI3" s="166"/>
      <c r="HJ3" s="166"/>
      <c r="HK3" s="166"/>
      <c r="HL3" s="166"/>
      <c r="HM3" s="166"/>
      <c r="HN3" s="166"/>
      <c r="HO3" s="166"/>
      <c r="HP3" s="166"/>
      <c r="HQ3" s="166"/>
      <c r="HR3" s="166"/>
      <c r="HS3" s="166"/>
      <c r="HT3" s="166"/>
      <c r="HU3" s="166"/>
      <c r="HV3" s="166"/>
      <c r="HW3" s="166"/>
      <c r="HX3" s="166"/>
      <c r="HY3" s="166"/>
      <c r="HZ3" s="166"/>
      <c r="IA3" s="166"/>
      <c r="IB3" s="166"/>
      <c r="IC3" s="166"/>
      <c r="ID3" s="166"/>
      <c r="IE3" s="166"/>
      <c r="IF3" s="166"/>
      <c r="IG3" s="166"/>
      <c r="IH3" s="166"/>
      <c r="II3" s="166"/>
      <c r="IJ3" s="166"/>
      <c r="IK3" s="166"/>
      <c r="IL3" s="166"/>
      <c r="IM3" s="166"/>
      <c r="IN3" s="166"/>
      <c r="IO3" s="166"/>
      <c r="IP3" s="166"/>
      <c r="IQ3" s="166"/>
      <c r="IR3" s="166"/>
      <c r="IS3" s="166"/>
      <c r="IT3" s="166"/>
      <c r="IU3" s="166"/>
      <c r="IV3" s="166"/>
    </row>
    <row r="4" spans="1:256" s="114" customFormat="1" ht="14.25" customHeight="1">
      <c r="A4" s="399" t="s">
        <v>4</v>
      </c>
      <c r="B4" s="400"/>
      <c r="C4" s="400"/>
      <c r="D4" s="400"/>
      <c r="E4" s="406" t="s">
        <v>54</v>
      </c>
      <c r="F4" s="172" t="s">
        <v>104</v>
      </c>
      <c r="G4" s="173"/>
      <c r="H4" s="173"/>
      <c r="I4" s="173"/>
      <c r="J4" s="173"/>
      <c r="K4" s="173"/>
      <c r="L4" s="173"/>
      <c r="M4" s="173"/>
      <c r="N4" s="173"/>
      <c r="O4" s="174"/>
      <c r="P4" s="171" t="s">
        <v>105</v>
      </c>
      <c r="Q4" s="171"/>
      <c r="R4" s="171"/>
      <c r="S4" s="171"/>
      <c r="T4" s="171"/>
      <c r="U4" s="171"/>
      <c r="V4" s="171"/>
      <c r="W4" s="171"/>
      <c r="X4" s="171"/>
      <c r="Y4" s="171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166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  <c r="CU4" s="166"/>
      <c r="CV4" s="166"/>
      <c r="CW4" s="166"/>
      <c r="CX4" s="166"/>
      <c r="CY4" s="166"/>
      <c r="CZ4" s="166"/>
      <c r="DA4" s="166"/>
      <c r="DB4" s="166"/>
      <c r="DC4" s="166"/>
      <c r="DD4" s="166"/>
      <c r="DE4" s="166"/>
      <c r="DF4" s="166"/>
      <c r="DG4" s="166"/>
      <c r="DH4" s="166"/>
      <c r="DI4" s="166"/>
      <c r="DJ4" s="166"/>
      <c r="DK4" s="166"/>
      <c r="DL4" s="166"/>
      <c r="DM4" s="166"/>
      <c r="DN4" s="166"/>
      <c r="DO4" s="166"/>
      <c r="DP4" s="166"/>
      <c r="DQ4" s="166"/>
      <c r="DR4" s="166"/>
      <c r="DS4" s="166"/>
      <c r="DT4" s="166"/>
      <c r="DU4" s="166"/>
      <c r="DV4" s="166"/>
      <c r="DW4" s="166"/>
      <c r="DX4" s="166"/>
      <c r="DY4" s="166"/>
      <c r="DZ4" s="166"/>
      <c r="EA4" s="166"/>
      <c r="EB4" s="166"/>
      <c r="EC4" s="166"/>
      <c r="ED4" s="166"/>
      <c r="EE4" s="166"/>
      <c r="EF4" s="166"/>
      <c r="EG4" s="166"/>
      <c r="EH4" s="166"/>
      <c r="EI4" s="166"/>
      <c r="EJ4" s="166"/>
      <c r="EK4" s="166"/>
      <c r="EL4" s="166"/>
      <c r="EM4" s="166"/>
      <c r="EN4" s="166"/>
      <c r="EO4" s="166"/>
      <c r="EP4" s="166"/>
      <c r="EQ4" s="166"/>
      <c r="ER4" s="166"/>
      <c r="ES4" s="166"/>
      <c r="ET4" s="166"/>
      <c r="EU4" s="166"/>
      <c r="EV4" s="166"/>
      <c r="EW4" s="166"/>
      <c r="EX4" s="166"/>
      <c r="EY4" s="166"/>
      <c r="EZ4" s="166"/>
      <c r="FA4" s="166"/>
      <c r="FB4" s="166"/>
      <c r="FC4" s="166"/>
      <c r="FD4" s="166"/>
      <c r="FE4" s="166"/>
      <c r="FF4" s="166"/>
      <c r="FG4" s="166"/>
      <c r="FH4" s="166"/>
      <c r="FI4" s="166"/>
      <c r="FJ4" s="166"/>
      <c r="FK4" s="166"/>
      <c r="FL4" s="166"/>
      <c r="FM4" s="166"/>
      <c r="FN4" s="166"/>
      <c r="FO4" s="166"/>
      <c r="FP4" s="166"/>
      <c r="FQ4" s="166"/>
      <c r="FR4" s="166"/>
      <c r="FS4" s="166"/>
      <c r="FT4" s="166"/>
      <c r="FU4" s="166"/>
      <c r="FV4" s="166"/>
      <c r="FW4" s="166"/>
      <c r="FX4" s="166"/>
      <c r="FY4" s="166"/>
      <c r="FZ4" s="166"/>
      <c r="GA4" s="166"/>
      <c r="GB4" s="166"/>
      <c r="GC4" s="166"/>
      <c r="GD4" s="166"/>
      <c r="GE4" s="166"/>
      <c r="GF4" s="166"/>
      <c r="GG4" s="166"/>
      <c r="GH4" s="166"/>
      <c r="GI4" s="166"/>
      <c r="GJ4" s="166"/>
      <c r="GK4" s="166"/>
      <c r="GL4" s="166"/>
      <c r="GM4" s="166"/>
      <c r="GN4" s="166"/>
      <c r="GO4" s="166"/>
      <c r="GP4" s="166"/>
      <c r="GQ4" s="166"/>
      <c r="GR4" s="166"/>
      <c r="GS4" s="166"/>
      <c r="GT4" s="166"/>
      <c r="GU4" s="166"/>
      <c r="GV4" s="166"/>
      <c r="GW4" s="166"/>
      <c r="GX4" s="166"/>
      <c r="GY4" s="166"/>
      <c r="GZ4" s="166"/>
      <c r="HA4" s="166"/>
      <c r="HB4" s="166"/>
      <c r="HC4" s="166"/>
      <c r="HD4" s="166"/>
      <c r="HE4" s="166"/>
      <c r="HF4" s="166"/>
      <c r="HG4" s="166"/>
      <c r="HH4" s="166"/>
      <c r="HI4" s="166"/>
      <c r="HJ4" s="166"/>
      <c r="HK4" s="166"/>
      <c r="HL4" s="166"/>
      <c r="HM4" s="166"/>
      <c r="HN4" s="166"/>
      <c r="HO4" s="166"/>
      <c r="HP4" s="166"/>
      <c r="HQ4" s="166"/>
      <c r="HR4" s="166"/>
      <c r="HS4" s="166"/>
      <c r="HT4" s="166"/>
      <c r="HU4" s="166"/>
      <c r="HV4" s="166"/>
      <c r="HW4" s="166"/>
      <c r="HX4" s="166"/>
      <c r="HY4" s="166"/>
      <c r="HZ4" s="166"/>
      <c r="IA4" s="166"/>
      <c r="IB4" s="166"/>
      <c r="IC4" s="166"/>
      <c r="ID4" s="166"/>
      <c r="IE4" s="166"/>
      <c r="IF4" s="166"/>
      <c r="IG4" s="166"/>
      <c r="IH4" s="166"/>
      <c r="II4" s="166"/>
      <c r="IJ4" s="166"/>
      <c r="IK4" s="166"/>
      <c r="IL4" s="166"/>
      <c r="IM4" s="166"/>
      <c r="IN4" s="166"/>
      <c r="IO4" s="166"/>
      <c r="IP4" s="166"/>
      <c r="IQ4" s="166"/>
      <c r="IR4" s="166"/>
      <c r="IS4" s="166"/>
      <c r="IT4" s="166"/>
      <c r="IU4" s="166"/>
      <c r="IV4" s="166"/>
    </row>
    <row r="5" spans="1:256" s="114" customFormat="1" ht="14.25" customHeight="1">
      <c r="A5" s="399" t="s">
        <v>46</v>
      </c>
      <c r="B5" s="400"/>
      <c r="C5" s="402" t="s">
        <v>47</v>
      </c>
      <c r="D5" s="404" t="s">
        <v>106</v>
      </c>
      <c r="E5" s="406"/>
      <c r="F5" s="401" t="s">
        <v>45</v>
      </c>
      <c r="G5" s="171" t="s">
        <v>107</v>
      </c>
      <c r="H5" s="171"/>
      <c r="I5" s="171"/>
      <c r="J5" s="171" t="s">
        <v>63</v>
      </c>
      <c r="K5" s="171"/>
      <c r="L5" s="171"/>
      <c r="M5" s="175" t="s">
        <v>108</v>
      </c>
      <c r="N5" s="175"/>
      <c r="O5" s="175"/>
      <c r="P5" s="408" t="s">
        <v>45</v>
      </c>
      <c r="Q5" s="171" t="s">
        <v>109</v>
      </c>
      <c r="R5" s="171"/>
      <c r="S5" s="171"/>
      <c r="T5" s="171" t="s">
        <v>110</v>
      </c>
      <c r="U5" s="171"/>
      <c r="V5" s="171"/>
      <c r="W5" s="401" t="s">
        <v>111</v>
      </c>
      <c r="X5" s="401"/>
      <c r="Y5" s="401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6"/>
      <c r="BA5" s="166"/>
      <c r="BB5" s="166"/>
      <c r="BC5" s="166"/>
      <c r="BD5" s="166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  <c r="CU5" s="166"/>
      <c r="CV5" s="166"/>
      <c r="CW5" s="166"/>
      <c r="CX5" s="166"/>
      <c r="CY5" s="166"/>
      <c r="CZ5" s="166"/>
      <c r="DA5" s="166"/>
      <c r="DB5" s="166"/>
      <c r="DC5" s="166"/>
      <c r="DD5" s="166"/>
      <c r="DE5" s="166"/>
      <c r="DF5" s="166"/>
      <c r="DG5" s="166"/>
      <c r="DH5" s="166"/>
      <c r="DI5" s="166"/>
      <c r="DJ5" s="166"/>
      <c r="DK5" s="166"/>
      <c r="DL5" s="166"/>
      <c r="DM5" s="166"/>
      <c r="DN5" s="166"/>
      <c r="DO5" s="166"/>
      <c r="DP5" s="166"/>
      <c r="DQ5" s="166"/>
      <c r="DR5" s="166"/>
      <c r="DS5" s="166"/>
      <c r="DT5" s="166"/>
      <c r="DU5" s="166"/>
      <c r="DV5" s="166"/>
      <c r="DW5" s="166"/>
      <c r="DX5" s="166"/>
      <c r="DY5" s="166"/>
      <c r="DZ5" s="166"/>
      <c r="EA5" s="166"/>
      <c r="EB5" s="166"/>
      <c r="EC5" s="166"/>
      <c r="ED5" s="166"/>
      <c r="EE5" s="166"/>
      <c r="EF5" s="166"/>
      <c r="EG5" s="166"/>
      <c r="EH5" s="166"/>
      <c r="EI5" s="166"/>
      <c r="EJ5" s="166"/>
      <c r="EK5" s="166"/>
      <c r="EL5" s="166"/>
      <c r="EM5" s="166"/>
      <c r="EN5" s="166"/>
      <c r="EO5" s="166"/>
      <c r="EP5" s="166"/>
      <c r="EQ5" s="166"/>
      <c r="ER5" s="166"/>
      <c r="ES5" s="166"/>
      <c r="ET5" s="166"/>
      <c r="EU5" s="166"/>
      <c r="EV5" s="166"/>
      <c r="EW5" s="166"/>
      <c r="EX5" s="166"/>
      <c r="EY5" s="166"/>
      <c r="EZ5" s="166"/>
      <c r="FA5" s="166"/>
      <c r="FB5" s="166"/>
      <c r="FC5" s="166"/>
      <c r="FD5" s="166"/>
      <c r="FE5" s="166"/>
      <c r="FF5" s="166"/>
      <c r="FG5" s="166"/>
      <c r="FH5" s="166"/>
      <c r="FI5" s="166"/>
      <c r="FJ5" s="166"/>
      <c r="FK5" s="166"/>
      <c r="FL5" s="166"/>
      <c r="FM5" s="166"/>
      <c r="FN5" s="166"/>
      <c r="FO5" s="166"/>
      <c r="FP5" s="166"/>
      <c r="FQ5" s="166"/>
      <c r="FR5" s="166"/>
      <c r="FS5" s="166"/>
      <c r="FT5" s="166"/>
      <c r="FU5" s="166"/>
      <c r="FV5" s="166"/>
      <c r="FW5" s="166"/>
      <c r="FX5" s="166"/>
      <c r="FY5" s="166"/>
      <c r="FZ5" s="166"/>
      <c r="GA5" s="166"/>
      <c r="GB5" s="166"/>
      <c r="GC5" s="166"/>
      <c r="GD5" s="166"/>
      <c r="GE5" s="166"/>
      <c r="GF5" s="166"/>
      <c r="GG5" s="166"/>
      <c r="GH5" s="166"/>
      <c r="GI5" s="166"/>
      <c r="GJ5" s="166"/>
      <c r="GK5" s="166"/>
      <c r="GL5" s="166"/>
      <c r="GM5" s="166"/>
      <c r="GN5" s="166"/>
      <c r="GO5" s="166"/>
      <c r="GP5" s="166"/>
      <c r="GQ5" s="166"/>
      <c r="GR5" s="166"/>
      <c r="GS5" s="166"/>
      <c r="GT5" s="166"/>
      <c r="GU5" s="166"/>
      <c r="GV5" s="166"/>
      <c r="GW5" s="166"/>
      <c r="GX5" s="166"/>
      <c r="GY5" s="166"/>
      <c r="GZ5" s="166"/>
      <c r="HA5" s="166"/>
      <c r="HB5" s="166"/>
      <c r="HC5" s="166"/>
      <c r="HD5" s="166"/>
      <c r="HE5" s="166"/>
      <c r="HF5" s="166"/>
      <c r="HG5" s="166"/>
      <c r="HH5" s="166"/>
      <c r="HI5" s="166"/>
      <c r="HJ5" s="166"/>
      <c r="HK5" s="166"/>
      <c r="HL5" s="166"/>
      <c r="HM5" s="166"/>
      <c r="HN5" s="166"/>
      <c r="HO5" s="166"/>
      <c r="HP5" s="166"/>
      <c r="HQ5" s="166"/>
      <c r="HR5" s="166"/>
      <c r="HS5" s="166"/>
      <c r="HT5" s="166"/>
      <c r="HU5" s="166"/>
      <c r="HV5" s="166"/>
      <c r="HW5" s="166"/>
      <c r="HX5" s="166"/>
      <c r="HY5" s="166"/>
      <c r="HZ5" s="166"/>
      <c r="IA5" s="166"/>
      <c r="IB5" s="166"/>
      <c r="IC5" s="166"/>
      <c r="ID5" s="166"/>
      <c r="IE5" s="166"/>
      <c r="IF5" s="166"/>
      <c r="IG5" s="166"/>
      <c r="IH5" s="166"/>
      <c r="II5" s="166"/>
      <c r="IJ5" s="166"/>
      <c r="IK5" s="166"/>
      <c r="IL5" s="166"/>
      <c r="IM5" s="166"/>
      <c r="IN5" s="166"/>
      <c r="IO5" s="166"/>
      <c r="IP5" s="166"/>
      <c r="IQ5" s="166"/>
      <c r="IR5" s="166"/>
      <c r="IS5" s="166"/>
      <c r="IT5" s="166"/>
      <c r="IU5" s="166"/>
      <c r="IV5" s="166"/>
    </row>
    <row r="6" spans="1:256" s="114" customFormat="1" ht="14.25" customHeight="1">
      <c r="A6" s="162" t="s">
        <v>50</v>
      </c>
      <c r="B6" s="162" t="s">
        <v>51</v>
      </c>
      <c r="C6" s="403"/>
      <c r="D6" s="405"/>
      <c r="E6" s="407"/>
      <c r="F6" s="408"/>
      <c r="G6" s="163" t="s">
        <v>49</v>
      </c>
      <c r="H6" s="163" t="s">
        <v>58</v>
      </c>
      <c r="I6" s="163" t="s">
        <v>59</v>
      </c>
      <c r="J6" s="163" t="s">
        <v>49</v>
      </c>
      <c r="K6" s="163" t="s">
        <v>58</v>
      </c>
      <c r="L6" s="163" t="s">
        <v>59</v>
      </c>
      <c r="M6" s="168" t="s">
        <v>49</v>
      </c>
      <c r="N6" s="168" t="s">
        <v>58</v>
      </c>
      <c r="O6" s="168" t="s">
        <v>59</v>
      </c>
      <c r="P6" s="409"/>
      <c r="Q6" s="163" t="s">
        <v>49</v>
      </c>
      <c r="R6" s="163" t="s">
        <v>58</v>
      </c>
      <c r="S6" s="163" t="s">
        <v>59</v>
      </c>
      <c r="T6" s="163" t="s">
        <v>49</v>
      </c>
      <c r="U6" s="163" t="s">
        <v>58</v>
      </c>
      <c r="V6" s="163" t="s">
        <v>59</v>
      </c>
      <c r="W6" s="163" t="s">
        <v>49</v>
      </c>
      <c r="X6" s="163" t="s">
        <v>58</v>
      </c>
      <c r="Y6" s="163" t="s">
        <v>59</v>
      </c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6"/>
      <c r="AP6" s="166"/>
      <c r="AQ6" s="166"/>
      <c r="AR6" s="166"/>
      <c r="AS6" s="166"/>
      <c r="AT6" s="166"/>
      <c r="AU6" s="166"/>
      <c r="AV6" s="166"/>
      <c r="AW6" s="166"/>
      <c r="AX6" s="166"/>
      <c r="AY6" s="166"/>
      <c r="AZ6" s="166"/>
      <c r="BA6" s="166"/>
      <c r="BB6" s="166"/>
      <c r="BC6" s="166"/>
      <c r="BD6" s="166"/>
      <c r="BE6" s="166"/>
      <c r="BF6" s="166"/>
      <c r="BG6" s="166"/>
      <c r="BH6" s="166"/>
      <c r="BI6" s="166"/>
      <c r="BJ6" s="166"/>
      <c r="BK6" s="166"/>
      <c r="BL6" s="166"/>
      <c r="BM6" s="166"/>
      <c r="BN6" s="166"/>
      <c r="BO6" s="166"/>
      <c r="BP6" s="166"/>
      <c r="BQ6" s="166"/>
      <c r="BR6" s="166"/>
      <c r="BS6" s="166"/>
      <c r="BT6" s="166"/>
      <c r="BU6" s="166"/>
      <c r="BV6" s="166"/>
      <c r="BW6" s="166"/>
      <c r="BX6" s="166"/>
      <c r="BY6" s="166"/>
      <c r="BZ6" s="166"/>
      <c r="CA6" s="166"/>
      <c r="CB6" s="166"/>
      <c r="CC6" s="166"/>
      <c r="CD6" s="166"/>
      <c r="CE6" s="166"/>
      <c r="CF6" s="166"/>
      <c r="CG6" s="166"/>
      <c r="CH6" s="166"/>
      <c r="CI6" s="166"/>
      <c r="CJ6" s="166"/>
      <c r="CK6" s="166"/>
      <c r="CL6" s="166"/>
      <c r="CM6" s="166"/>
      <c r="CN6" s="166"/>
      <c r="CO6" s="166"/>
      <c r="CP6" s="166"/>
      <c r="CQ6" s="166"/>
      <c r="CR6" s="166"/>
      <c r="CS6" s="166"/>
      <c r="CT6" s="166"/>
      <c r="CU6" s="166"/>
      <c r="CV6" s="166"/>
      <c r="CW6" s="166"/>
      <c r="CX6" s="166"/>
      <c r="CY6" s="166"/>
      <c r="CZ6" s="166"/>
      <c r="DA6" s="166"/>
      <c r="DB6" s="166"/>
      <c r="DC6" s="166"/>
      <c r="DD6" s="166"/>
      <c r="DE6" s="166"/>
      <c r="DF6" s="166"/>
      <c r="DG6" s="166"/>
      <c r="DH6" s="166"/>
      <c r="DI6" s="166"/>
      <c r="DJ6" s="166"/>
      <c r="DK6" s="166"/>
      <c r="DL6" s="166"/>
      <c r="DM6" s="166"/>
      <c r="DN6" s="166"/>
      <c r="DO6" s="166"/>
      <c r="DP6" s="166"/>
      <c r="DQ6" s="166"/>
      <c r="DR6" s="166"/>
      <c r="DS6" s="166"/>
      <c r="DT6" s="166"/>
      <c r="DU6" s="166"/>
      <c r="DV6" s="166"/>
      <c r="DW6" s="166"/>
      <c r="DX6" s="166"/>
      <c r="DY6" s="166"/>
      <c r="DZ6" s="166"/>
      <c r="EA6" s="166"/>
      <c r="EB6" s="166"/>
      <c r="EC6" s="166"/>
      <c r="ED6" s="166"/>
      <c r="EE6" s="166"/>
      <c r="EF6" s="166"/>
      <c r="EG6" s="166"/>
      <c r="EH6" s="166"/>
      <c r="EI6" s="166"/>
      <c r="EJ6" s="166"/>
      <c r="EK6" s="166"/>
      <c r="EL6" s="166"/>
      <c r="EM6" s="166"/>
      <c r="EN6" s="166"/>
      <c r="EO6" s="166"/>
      <c r="EP6" s="166"/>
      <c r="EQ6" s="166"/>
      <c r="ER6" s="166"/>
      <c r="ES6" s="166"/>
      <c r="ET6" s="166"/>
      <c r="EU6" s="166"/>
      <c r="EV6" s="166"/>
      <c r="EW6" s="166"/>
      <c r="EX6" s="166"/>
      <c r="EY6" s="166"/>
      <c r="EZ6" s="166"/>
      <c r="FA6" s="166"/>
      <c r="FB6" s="166"/>
      <c r="FC6" s="166"/>
      <c r="FD6" s="166"/>
      <c r="FE6" s="166"/>
      <c r="FF6" s="166"/>
      <c r="FG6" s="166"/>
      <c r="FH6" s="166"/>
      <c r="FI6" s="166"/>
      <c r="FJ6" s="166"/>
      <c r="FK6" s="166"/>
      <c r="FL6" s="166"/>
      <c r="FM6" s="166"/>
      <c r="FN6" s="166"/>
      <c r="FO6" s="166"/>
      <c r="FP6" s="166"/>
      <c r="FQ6" s="166"/>
      <c r="FR6" s="166"/>
      <c r="FS6" s="166"/>
      <c r="FT6" s="166"/>
      <c r="FU6" s="166"/>
      <c r="FV6" s="166"/>
      <c r="FW6" s="166"/>
      <c r="FX6" s="166"/>
      <c r="FY6" s="166"/>
      <c r="FZ6" s="166"/>
      <c r="GA6" s="166"/>
      <c r="GB6" s="166"/>
      <c r="GC6" s="166"/>
      <c r="GD6" s="166"/>
      <c r="GE6" s="166"/>
      <c r="GF6" s="166"/>
      <c r="GG6" s="166"/>
      <c r="GH6" s="166"/>
      <c r="GI6" s="166"/>
      <c r="GJ6" s="166"/>
      <c r="GK6" s="166"/>
      <c r="GL6" s="166"/>
      <c r="GM6" s="166"/>
      <c r="GN6" s="166"/>
      <c r="GO6" s="166"/>
      <c r="GP6" s="166"/>
      <c r="GQ6" s="166"/>
      <c r="GR6" s="166"/>
      <c r="GS6" s="166"/>
      <c r="GT6" s="166"/>
      <c r="GU6" s="166"/>
      <c r="GV6" s="166"/>
      <c r="GW6" s="166"/>
      <c r="GX6" s="166"/>
      <c r="GY6" s="166"/>
      <c r="GZ6" s="166"/>
      <c r="HA6" s="166"/>
      <c r="HB6" s="166"/>
      <c r="HC6" s="166"/>
      <c r="HD6" s="166"/>
      <c r="HE6" s="166"/>
      <c r="HF6" s="166"/>
      <c r="HG6" s="166"/>
      <c r="HH6" s="166"/>
      <c r="HI6" s="166"/>
      <c r="HJ6" s="166"/>
      <c r="HK6" s="166"/>
      <c r="HL6" s="166"/>
      <c r="HM6" s="166"/>
      <c r="HN6" s="166"/>
      <c r="HO6" s="166"/>
      <c r="HP6" s="166"/>
      <c r="HQ6" s="166"/>
      <c r="HR6" s="166"/>
      <c r="HS6" s="166"/>
      <c r="HT6" s="166"/>
      <c r="HU6" s="166"/>
      <c r="HV6" s="166"/>
      <c r="HW6" s="166"/>
      <c r="HX6" s="166"/>
      <c r="HY6" s="166"/>
      <c r="HZ6" s="166"/>
      <c r="IA6" s="166"/>
      <c r="IB6" s="166"/>
      <c r="IC6" s="166"/>
      <c r="ID6" s="166"/>
      <c r="IE6" s="166"/>
      <c r="IF6" s="166"/>
      <c r="IG6" s="166"/>
      <c r="IH6" s="166"/>
      <c r="II6" s="166"/>
      <c r="IJ6" s="166"/>
      <c r="IK6" s="166"/>
      <c r="IL6" s="166"/>
      <c r="IM6" s="166"/>
      <c r="IN6" s="166"/>
      <c r="IO6" s="166"/>
      <c r="IP6" s="166"/>
      <c r="IQ6" s="166"/>
      <c r="IR6" s="166"/>
      <c r="IS6" s="166"/>
      <c r="IT6" s="166"/>
      <c r="IU6" s="166"/>
      <c r="IV6" s="166"/>
    </row>
    <row r="7" spans="1:256" s="32" customFormat="1" ht="14.25" customHeight="1">
      <c r="A7" s="154"/>
      <c r="B7" s="154"/>
      <c r="C7" s="154"/>
      <c r="D7" s="154" t="s">
        <v>45</v>
      </c>
      <c r="E7" s="155">
        <f t="shared" ref="E7:L7" si="0">E8+E28+E32+E39+E45+E51+E58+E63+E69+E74+E80+E85+E90+E95+E100+E105+E110+E115+E120+E125+E130+E135+E140+E145+E150+E155+E161+E166+E171+E176+E181+E186+E191+E196+E201+E207+E212+E217+E222</f>
        <v>424456651.46999997</v>
      </c>
      <c r="F7" s="155">
        <f t="shared" si="0"/>
        <v>424456651.46999997</v>
      </c>
      <c r="G7" s="155">
        <f t="shared" si="0"/>
        <v>424456651.46999997</v>
      </c>
      <c r="H7" s="155">
        <f t="shared" si="0"/>
        <v>365847301.46999997</v>
      </c>
      <c r="I7" s="155">
        <f t="shared" si="0"/>
        <v>58609350</v>
      </c>
      <c r="J7" s="155">
        <f t="shared" si="0"/>
        <v>0</v>
      </c>
      <c r="K7" s="155">
        <f t="shared" si="0"/>
        <v>0</v>
      </c>
      <c r="L7" s="156">
        <f t="shared" si="0"/>
        <v>0</v>
      </c>
      <c r="M7" s="176">
        <f>SUM(0)</f>
        <v>0</v>
      </c>
      <c r="N7" s="177">
        <f>SUM(0)</f>
        <v>0</v>
      </c>
      <c r="O7" s="178">
        <f>SUM(0)</f>
        <v>0</v>
      </c>
      <c r="P7" s="155">
        <f t="shared" ref="P7:V7" si="1">P8+P28+P32+P39+P45+P51+P58+P63+P69+P74+P80+P85+P90+P95+P100+P105+P110+P115+P120+P125+P130+P135+P140+P145+P150+P155+P161+P166+P171+P176+P181+P186+P191+P196+P201+P207+P212+P217+P222</f>
        <v>0</v>
      </c>
      <c r="Q7" s="155">
        <f t="shared" si="1"/>
        <v>0</v>
      </c>
      <c r="R7" s="155">
        <f t="shared" si="1"/>
        <v>0</v>
      </c>
      <c r="S7" s="155">
        <f t="shared" si="1"/>
        <v>0</v>
      </c>
      <c r="T7" s="155">
        <f t="shared" si="1"/>
        <v>0</v>
      </c>
      <c r="U7" s="155">
        <f t="shared" si="1"/>
        <v>0</v>
      </c>
      <c r="V7" s="156">
        <f t="shared" si="1"/>
        <v>0</v>
      </c>
      <c r="W7" s="19">
        <f>SUM(0)</f>
        <v>0</v>
      </c>
      <c r="X7" s="18">
        <f>SUM(0)</f>
        <v>0</v>
      </c>
      <c r="Y7" s="18">
        <f>SUM(0)</f>
        <v>0</v>
      </c>
      <c r="Z7" s="170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</row>
    <row r="8" spans="1:256" s="114" customFormat="1" ht="14.25" customHeight="1">
      <c r="A8" s="154"/>
      <c r="B8" s="154"/>
      <c r="C8" s="154" t="s">
        <v>567</v>
      </c>
      <c r="D8" s="154" t="s">
        <v>568</v>
      </c>
      <c r="E8" s="155">
        <f t="shared" ref="E8:L8" si="2">E9+E14+E19+E22+E24</f>
        <v>100863933.97</v>
      </c>
      <c r="F8" s="155">
        <f t="shared" si="2"/>
        <v>100863933.97</v>
      </c>
      <c r="G8" s="155">
        <f t="shared" si="2"/>
        <v>100863933.97</v>
      </c>
      <c r="H8" s="155">
        <f t="shared" si="2"/>
        <v>43630833.969999999</v>
      </c>
      <c r="I8" s="155">
        <f t="shared" si="2"/>
        <v>57233100</v>
      </c>
      <c r="J8" s="155">
        <f t="shared" si="2"/>
        <v>0</v>
      </c>
      <c r="K8" s="155">
        <f t="shared" si="2"/>
        <v>0</v>
      </c>
      <c r="L8" s="156">
        <f t="shared" si="2"/>
        <v>0</v>
      </c>
      <c r="M8" s="176">
        <f t="shared" ref="M8:O71" si="3">SUM(0)</f>
        <v>0</v>
      </c>
      <c r="N8" s="177">
        <f t="shared" si="3"/>
        <v>0</v>
      </c>
      <c r="O8" s="178">
        <f t="shared" si="3"/>
        <v>0</v>
      </c>
      <c r="P8" s="155">
        <f t="shared" ref="P8:V8" si="4">P9+P14+P19+P22+P24</f>
        <v>0</v>
      </c>
      <c r="Q8" s="155">
        <f t="shared" si="4"/>
        <v>0</v>
      </c>
      <c r="R8" s="155">
        <f t="shared" si="4"/>
        <v>0</v>
      </c>
      <c r="S8" s="155">
        <f t="shared" si="4"/>
        <v>0</v>
      </c>
      <c r="T8" s="155">
        <f t="shared" si="4"/>
        <v>0</v>
      </c>
      <c r="U8" s="155">
        <f t="shared" si="4"/>
        <v>0</v>
      </c>
      <c r="V8" s="156">
        <f t="shared" si="4"/>
        <v>0</v>
      </c>
      <c r="W8" s="19">
        <f t="shared" ref="W8:Y71" si="5">SUM(0)</f>
        <v>0</v>
      </c>
      <c r="X8" s="18">
        <f t="shared" si="5"/>
        <v>0</v>
      </c>
      <c r="Y8" s="18">
        <f t="shared" si="5"/>
        <v>0</v>
      </c>
      <c r="Z8" s="166"/>
      <c r="AA8" s="170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  <c r="AO8" s="166"/>
      <c r="AP8" s="166"/>
      <c r="AQ8" s="166"/>
      <c r="AR8" s="166"/>
      <c r="AS8" s="166"/>
      <c r="AT8" s="166"/>
      <c r="AU8" s="166"/>
      <c r="AV8" s="166"/>
      <c r="AW8" s="166"/>
      <c r="AX8" s="166"/>
      <c r="AY8" s="166"/>
      <c r="AZ8" s="166"/>
      <c r="BA8" s="166"/>
      <c r="BB8" s="166"/>
      <c r="BC8" s="166"/>
      <c r="BD8" s="166"/>
      <c r="BE8" s="166"/>
      <c r="BF8" s="166"/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166"/>
      <c r="BR8" s="166"/>
      <c r="BS8" s="166"/>
      <c r="BT8" s="166"/>
      <c r="BU8" s="166"/>
      <c r="BV8" s="166"/>
      <c r="BW8" s="166"/>
      <c r="BX8" s="166"/>
      <c r="BY8" s="166"/>
      <c r="BZ8" s="166"/>
      <c r="CA8" s="166"/>
      <c r="CB8" s="166"/>
      <c r="CC8" s="166"/>
      <c r="CD8" s="166"/>
      <c r="CE8" s="166"/>
      <c r="CF8" s="166"/>
      <c r="CG8" s="166"/>
      <c r="CH8" s="166"/>
      <c r="CI8" s="166"/>
      <c r="CJ8" s="166"/>
      <c r="CK8" s="166"/>
      <c r="CL8" s="166"/>
      <c r="CM8" s="166"/>
      <c r="CN8" s="166"/>
      <c r="CO8" s="166"/>
      <c r="CP8" s="166"/>
      <c r="CQ8" s="166"/>
      <c r="CR8" s="166"/>
      <c r="CS8" s="166"/>
      <c r="CT8" s="166"/>
      <c r="CU8" s="166"/>
      <c r="CV8" s="166"/>
      <c r="CW8" s="166"/>
      <c r="CX8" s="166"/>
      <c r="CY8" s="166"/>
      <c r="CZ8" s="166"/>
      <c r="DA8" s="166"/>
      <c r="DB8" s="166"/>
      <c r="DC8" s="166"/>
      <c r="DD8" s="166"/>
      <c r="DE8" s="166"/>
      <c r="DF8" s="166"/>
      <c r="DG8" s="166"/>
      <c r="DH8" s="166"/>
      <c r="DI8" s="166"/>
      <c r="DJ8" s="166"/>
      <c r="DK8" s="166"/>
      <c r="DL8" s="166"/>
      <c r="DM8" s="166"/>
      <c r="DN8" s="166"/>
      <c r="DO8" s="166"/>
      <c r="DP8" s="166"/>
      <c r="DQ8" s="166"/>
      <c r="DR8" s="166"/>
      <c r="DS8" s="166"/>
      <c r="DT8" s="166"/>
      <c r="DU8" s="166"/>
      <c r="DV8" s="166"/>
      <c r="DW8" s="166"/>
      <c r="DX8" s="166"/>
      <c r="DY8" s="166"/>
      <c r="DZ8" s="166"/>
      <c r="EA8" s="166"/>
      <c r="EB8" s="166"/>
      <c r="EC8" s="166"/>
      <c r="ED8" s="166"/>
      <c r="EE8" s="166"/>
      <c r="EF8" s="166"/>
      <c r="EG8" s="166"/>
      <c r="EH8" s="166"/>
      <c r="EI8" s="166"/>
      <c r="EJ8" s="166"/>
      <c r="EK8" s="166"/>
      <c r="EL8" s="166"/>
      <c r="EM8" s="166"/>
      <c r="EN8" s="166"/>
      <c r="EO8" s="166"/>
      <c r="EP8" s="166"/>
      <c r="EQ8" s="166"/>
      <c r="ER8" s="166"/>
      <c r="ES8" s="166"/>
      <c r="ET8" s="166"/>
      <c r="EU8" s="166"/>
      <c r="EV8" s="166"/>
      <c r="EW8" s="166"/>
      <c r="EX8" s="166"/>
      <c r="EY8" s="166"/>
      <c r="EZ8" s="166"/>
      <c r="FA8" s="166"/>
      <c r="FB8" s="166"/>
      <c r="FC8" s="166"/>
      <c r="FD8" s="166"/>
      <c r="FE8" s="166"/>
      <c r="FF8" s="166"/>
      <c r="FG8" s="166"/>
      <c r="FH8" s="166"/>
      <c r="FI8" s="166"/>
      <c r="FJ8" s="166"/>
      <c r="FK8" s="166"/>
      <c r="FL8" s="166"/>
      <c r="FM8" s="166"/>
      <c r="FN8" s="166"/>
      <c r="FO8" s="166"/>
      <c r="FP8" s="166"/>
      <c r="FQ8" s="166"/>
      <c r="FR8" s="166"/>
      <c r="FS8" s="166"/>
      <c r="FT8" s="166"/>
      <c r="FU8" s="166"/>
      <c r="FV8" s="166"/>
      <c r="FW8" s="166"/>
      <c r="FX8" s="166"/>
      <c r="FY8" s="166"/>
      <c r="FZ8" s="166"/>
      <c r="GA8" s="166"/>
      <c r="GB8" s="166"/>
      <c r="GC8" s="166"/>
      <c r="GD8" s="166"/>
      <c r="GE8" s="166"/>
      <c r="GF8" s="166"/>
      <c r="GG8" s="166"/>
      <c r="GH8" s="166"/>
      <c r="GI8" s="166"/>
      <c r="GJ8" s="166"/>
      <c r="GK8" s="166"/>
      <c r="GL8" s="166"/>
      <c r="GM8" s="166"/>
      <c r="GN8" s="166"/>
      <c r="GO8" s="166"/>
      <c r="GP8" s="166"/>
      <c r="GQ8" s="166"/>
      <c r="GR8" s="166"/>
      <c r="GS8" s="166"/>
      <c r="GT8" s="166"/>
      <c r="GU8" s="166"/>
      <c r="GV8" s="166"/>
      <c r="GW8" s="166"/>
      <c r="GX8" s="166"/>
      <c r="GY8" s="166"/>
      <c r="GZ8" s="166"/>
      <c r="HA8" s="166"/>
      <c r="HB8" s="166"/>
      <c r="HC8" s="166"/>
      <c r="HD8" s="166"/>
      <c r="HE8" s="166"/>
      <c r="HF8" s="166"/>
      <c r="HG8" s="166"/>
      <c r="HH8" s="166"/>
      <c r="HI8" s="166"/>
      <c r="HJ8" s="166"/>
      <c r="HK8" s="166"/>
      <c r="HL8" s="166"/>
      <c r="HM8" s="166"/>
      <c r="HN8" s="166"/>
      <c r="HO8" s="166"/>
      <c r="HP8" s="166"/>
      <c r="HQ8" s="166"/>
      <c r="HR8" s="166"/>
      <c r="HS8" s="166"/>
      <c r="HT8" s="166"/>
      <c r="HU8" s="166"/>
      <c r="HV8" s="166"/>
      <c r="HW8" s="166"/>
      <c r="HX8" s="166"/>
      <c r="HY8" s="166"/>
      <c r="HZ8" s="166"/>
      <c r="IA8" s="166"/>
      <c r="IB8" s="166"/>
      <c r="IC8" s="166"/>
      <c r="ID8" s="166"/>
      <c r="IE8" s="166"/>
      <c r="IF8" s="166"/>
      <c r="IG8" s="166"/>
      <c r="IH8" s="166"/>
      <c r="II8" s="166"/>
      <c r="IJ8" s="166"/>
      <c r="IK8" s="166"/>
      <c r="IL8" s="166"/>
      <c r="IM8" s="166"/>
      <c r="IN8" s="166"/>
      <c r="IO8" s="166"/>
      <c r="IP8" s="166"/>
      <c r="IQ8" s="166"/>
      <c r="IR8" s="166"/>
      <c r="IS8" s="166"/>
      <c r="IT8" s="166"/>
      <c r="IU8" s="166"/>
      <c r="IV8" s="166"/>
    </row>
    <row r="9" spans="1:256" s="114" customFormat="1" ht="14.25" customHeight="1">
      <c r="A9" s="154"/>
      <c r="B9" s="154"/>
      <c r="C9" s="154" t="s">
        <v>292</v>
      </c>
      <c r="D9" s="154" t="s">
        <v>293</v>
      </c>
      <c r="E9" s="155">
        <f t="shared" ref="E9:L9" si="6">SUM(E10:E13)</f>
        <v>2150553.13</v>
      </c>
      <c r="F9" s="155">
        <f t="shared" si="6"/>
        <v>2150553.13</v>
      </c>
      <c r="G9" s="155">
        <f t="shared" si="6"/>
        <v>2150553.13</v>
      </c>
      <c r="H9" s="155">
        <f t="shared" si="6"/>
        <v>2150553.13</v>
      </c>
      <c r="I9" s="155">
        <f t="shared" si="6"/>
        <v>0</v>
      </c>
      <c r="J9" s="155">
        <f t="shared" si="6"/>
        <v>0</v>
      </c>
      <c r="K9" s="155">
        <f t="shared" si="6"/>
        <v>0</v>
      </c>
      <c r="L9" s="156">
        <f t="shared" si="6"/>
        <v>0</v>
      </c>
      <c r="M9" s="176">
        <f t="shared" si="3"/>
        <v>0</v>
      </c>
      <c r="N9" s="177">
        <f t="shared" si="3"/>
        <v>0</v>
      </c>
      <c r="O9" s="178">
        <f t="shared" si="3"/>
        <v>0</v>
      </c>
      <c r="P9" s="155">
        <f t="shared" ref="P9:V9" si="7">SUM(P10:P13)</f>
        <v>0</v>
      </c>
      <c r="Q9" s="155">
        <f t="shared" si="7"/>
        <v>0</v>
      </c>
      <c r="R9" s="155">
        <f t="shared" si="7"/>
        <v>0</v>
      </c>
      <c r="S9" s="155">
        <f t="shared" si="7"/>
        <v>0</v>
      </c>
      <c r="T9" s="155">
        <f t="shared" si="7"/>
        <v>0</v>
      </c>
      <c r="U9" s="155">
        <f t="shared" si="7"/>
        <v>0</v>
      </c>
      <c r="V9" s="156">
        <f t="shared" si="7"/>
        <v>0</v>
      </c>
      <c r="W9" s="19">
        <f t="shared" si="5"/>
        <v>0</v>
      </c>
      <c r="X9" s="18">
        <f t="shared" si="5"/>
        <v>0</v>
      </c>
      <c r="Y9" s="18">
        <f t="shared" si="5"/>
        <v>0</v>
      </c>
      <c r="Z9" s="165"/>
      <c r="AA9" s="164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5"/>
      <c r="BE9" s="165"/>
      <c r="BF9" s="165"/>
      <c r="BG9" s="165"/>
      <c r="BH9" s="165"/>
      <c r="BI9" s="165"/>
      <c r="BJ9" s="165"/>
      <c r="BK9" s="165"/>
      <c r="BL9" s="165"/>
      <c r="BM9" s="165"/>
      <c r="BN9" s="165"/>
      <c r="BO9" s="165"/>
      <c r="BP9" s="165"/>
      <c r="BQ9" s="165"/>
      <c r="BR9" s="165"/>
      <c r="BS9" s="165"/>
      <c r="BT9" s="165"/>
      <c r="BU9" s="165"/>
      <c r="BV9" s="165"/>
      <c r="BW9" s="165"/>
      <c r="BX9" s="165"/>
      <c r="BY9" s="165"/>
      <c r="BZ9" s="165"/>
      <c r="CA9" s="165"/>
      <c r="CB9" s="165"/>
      <c r="CC9" s="165"/>
      <c r="CD9" s="165"/>
      <c r="CE9" s="165"/>
      <c r="CF9" s="165"/>
      <c r="CG9" s="165"/>
      <c r="CH9" s="165"/>
      <c r="CI9" s="165"/>
      <c r="CJ9" s="165"/>
      <c r="CK9" s="165"/>
      <c r="CL9" s="165"/>
      <c r="CM9" s="165"/>
      <c r="CN9" s="165"/>
      <c r="CO9" s="165"/>
      <c r="CP9" s="165"/>
      <c r="CQ9" s="165"/>
      <c r="CR9" s="165"/>
      <c r="CS9" s="165"/>
      <c r="CT9" s="165"/>
      <c r="CU9" s="165"/>
      <c r="CV9" s="165"/>
      <c r="CW9" s="165"/>
      <c r="CX9" s="165"/>
      <c r="CY9" s="165"/>
      <c r="CZ9" s="165"/>
      <c r="DA9" s="165"/>
      <c r="DB9" s="165"/>
      <c r="DC9" s="165"/>
      <c r="DD9" s="165"/>
      <c r="DE9" s="165"/>
      <c r="DF9" s="165"/>
      <c r="DG9" s="165"/>
      <c r="DH9" s="165"/>
      <c r="DI9" s="165"/>
      <c r="DJ9" s="165"/>
      <c r="DK9" s="165"/>
      <c r="DL9" s="165"/>
      <c r="DM9" s="165"/>
      <c r="DN9" s="165"/>
      <c r="DO9" s="165"/>
      <c r="DP9" s="165"/>
      <c r="DQ9" s="165"/>
      <c r="DR9" s="165"/>
      <c r="DS9" s="165"/>
      <c r="DT9" s="165"/>
      <c r="DU9" s="165"/>
      <c r="DV9" s="165"/>
      <c r="DW9" s="165"/>
      <c r="DX9" s="165"/>
      <c r="DY9" s="165"/>
      <c r="DZ9" s="165"/>
      <c r="EA9" s="165"/>
      <c r="EB9" s="165"/>
      <c r="EC9" s="165"/>
      <c r="ED9" s="165"/>
      <c r="EE9" s="165"/>
      <c r="EF9" s="165"/>
      <c r="EG9" s="165"/>
      <c r="EH9" s="165"/>
      <c r="EI9" s="165"/>
      <c r="EJ9" s="165"/>
      <c r="EK9" s="165"/>
      <c r="EL9" s="165"/>
      <c r="EM9" s="165"/>
      <c r="EN9" s="165"/>
      <c r="EO9" s="165"/>
      <c r="EP9" s="165"/>
      <c r="EQ9" s="165"/>
      <c r="ER9" s="165"/>
      <c r="ES9" s="165"/>
      <c r="ET9" s="165"/>
      <c r="EU9" s="165"/>
      <c r="EV9" s="165"/>
      <c r="EW9" s="165"/>
      <c r="EX9" s="165"/>
      <c r="EY9" s="165"/>
      <c r="EZ9" s="165"/>
      <c r="FA9" s="165"/>
      <c r="FB9" s="165"/>
      <c r="FC9" s="165"/>
      <c r="FD9" s="165"/>
      <c r="FE9" s="165"/>
      <c r="FF9" s="165"/>
      <c r="FG9" s="165"/>
      <c r="FH9" s="165"/>
      <c r="FI9" s="165"/>
      <c r="FJ9" s="165"/>
      <c r="FK9" s="165"/>
      <c r="FL9" s="165"/>
      <c r="FM9" s="165"/>
      <c r="FN9" s="165"/>
      <c r="FO9" s="165"/>
      <c r="FP9" s="165"/>
      <c r="FQ9" s="165"/>
      <c r="FR9" s="165"/>
      <c r="FS9" s="165"/>
      <c r="FT9" s="165"/>
      <c r="FU9" s="165"/>
      <c r="FV9" s="165"/>
      <c r="FW9" s="165"/>
      <c r="FX9" s="165"/>
      <c r="FY9" s="165"/>
      <c r="FZ9" s="165"/>
      <c r="GA9" s="165"/>
      <c r="GB9" s="165"/>
      <c r="GC9" s="165"/>
      <c r="GD9" s="165"/>
      <c r="GE9" s="165"/>
      <c r="GF9" s="165"/>
      <c r="GG9" s="165"/>
      <c r="GH9" s="165"/>
      <c r="GI9" s="165"/>
      <c r="GJ9" s="165"/>
      <c r="GK9" s="165"/>
      <c r="GL9" s="165"/>
      <c r="GM9" s="165"/>
      <c r="GN9" s="165"/>
      <c r="GO9" s="165"/>
      <c r="GP9" s="165"/>
      <c r="GQ9" s="165"/>
      <c r="GR9" s="165"/>
      <c r="GS9" s="165"/>
      <c r="GT9" s="165"/>
      <c r="GU9" s="165"/>
      <c r="GV9" s="165"/>
      <c r="GW9" s="165"/>
      <c r="GX9" s="165"/>
      <c r="GY9" s="165"/>
      <c r="GZ9" s="165"/>
      <c r="HA9" s="165"/>
      <c r="HB9" s="165"/>
      <c r="HC9" s="165"/>
      <c r="HD9" s="165"/>
      <c r="HE9" s="165"/>
      <c r="HF9" s="165"/>
      <c r="HG9" s="165"/>
      <c r="HH9" s="165"/>
      <c r="HI9" s="165"/>
      <c r="HJ9" s="165"/>
      <c r="HK9" s="165"/>
      <c r="HL9" s="165"/>
      <c r="HM9" s="165"/>
      <c r="HN9" s="165"/>
      <c r="HO9" s="165"/>
      <c r="HP9" s="165"/>
      <c r="HQ9" s="165"/>
      <c r="HR9" s="165"/>
      <c r="HS9" s="165"/>
      <c r="HT9" s="165"/>
      <c r="HU9" s="165"/>
      <c r="HV9" s="165"/>
      <c r="HW9" s="165"/>
      <c r="HX9" s="165"/>
      <c r="HY9" s="165"/>
      <c r="HZ9" s="165"/>
      <c r="IA9" s="165"/>
      <c r="IB9" s="165"/>
      <c r="IC9" s="165"/>
      <c r="ID9" s="165"/>
      <c r="IE9" s="165"/>
      <c r="IF9" s="165"/>
      <c r="IG9" s="165"/>
      <c r="IH9" s="165"/>
      <c r="II9" s="165"/>
      <c r="IJ9" s="165"/>
      <c r="IK9" s="165"/>
      <c r="IL9" s="165"/>
      <c r="IM9" s="165"/>
      <c r="IN9" s="165"/>
      <c r="IO9" s="165"/>
      <c r="IP9" s="165"/>
      <c r="IQ9" s="165"/>
      <c r="IR9" s="165"/>
      <c r="IS9" s="165"/>
      <c r="IT9" s="165"/>
      <c r="IU9" s="165"/>
      <c r="IV9" s="165"/>
    </row>
    <row r="10" spans="1:256" s="114" customFormat="1" ht="14.25" customHeight="1">
      <c r="A10" s="154" t="s">
        <v>294</v>
      </c>
      <c r="B10" s="154" t="s">
        <v>295</v>
      </c>
      <c r="C10" s="154" t="s">
        <v>436</v>
      </c>
      <c r="D10" s="154" t="s">
        <v>296</v>
      </c>
      <c r="E10" s="155">
        <v>1250889</v>
      </c>
      <c r="F10" s="155">
        <v>1250889</v>
      </c>
      <c r="G10" s="155">
        <v>1250889</v>
      </c>
      <c r="H10" s="155">
        <v>1250889</v>
      </c>
      <c r="I10" s="155">
        <v>0</v>
      </c>
      <c r="J10" s="155">
        <v>0</v>
      </c>
      <c r="K10" s="155">
        <v>0</v>
      </c>
      <c r="L10" s="156">
        <v>0</v>
      </c>
      <c r="M10" s="176">
        <f t="shared" si="3"/>
        <v>0</v>
      </c>
      <c r="N10" s="177">
        <f t="shared" si="3"/>
        <v>0</v>
      </c>
      <c r="O10" s="178">
        <f t="shared" si="3"/>
        <v>0</v>
      </c>
      <c r="P10" s="155">
        <v>0</v>
      </c>
      <c r="Q10" s="155">
        <v>0</v>
      </c>
      <c r="R10" s="155">
        <v>0</v>
      </c>
      <c r="S10" s="155">
        <v>0</v>
      </c>
      <c r="T10" s="155">
        <v>0</v>
      </c>
      <c r="U10" s="155">
        <v>0</v>
      </c>
      <c r="V10" s="156">
        <v>0</v>
      </c>
      <c r="W10" s="19">
        <f t="shared" si="5"/>
        <v>0</v>
      </c>
      <c r="X10" s="18">
        <f t="shared" si="5"/>
        <v>0</v>
      </c>
      <c r="Y10" s="18">
        <f t="shared" si="5"/>
        <v>0</v>
      </c>
      <c r="Z10" s="165"/>
      <c r="AA10" s="164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165"/>
      <c r="BE10" s="165"/>
      <c r="BF10" s="165"/>
      <c r="BG10" s="165"/>
      <c r="BH10" s="165"/>
      <c r="BI10" s="165"/>
      <c r="BJ10" s="165"/>
      <c r="BK10" s="165"/>
      <c r="BL10" s="165"/>
      <c r="BM10" s="165"/>
      <c r="BN10" s="165"/>
      <c r="BO10" s="165"/>
      <c r="BP10" s="165"/>
      <c r="BQ10" s="165"/>
      <c r="BR10" s="165"/>
      <c r="BS10" s="165"/>
      <c r="BT10" s="165"/>
      <c r="BU10" s="165"/>
      <c r="BV10" s="165"/>
      <c r="BW10" s="165"/>
      <c r="BX10" s="165"/>
      <c r="BY10" s="165"/>
      <c r="BZ10" s="165"/>
      <c r="CA10" s="165"/>
      <c r="CB10" s="165"/>
      <c r="CC10" s="165"/>
      <c r="CD10" s="165"/>
      <c r="CE10" s="165"/>
      <c r="CF10" s="165"/>
      <c r="CG10" s="165"/>
      <c r="CH10" s="165"/>
      <c r="CI10" s="165"/>
      <c r="CJ10" s="165"/>
      <c r="CK10" s="165"/>
      <c r="CL10" s="165"/>
      <c r="CM10" s="165"/>
      <c r="CN10" s="165"/>
      <c r="CO10" s="165"/>
      <c r="CP10" s="165"/>
      <c r="CQ10" s="165"/>
      <c r="CR10" s="165"/>
      <c r="CS10" s="165"/>
      <c r="CT10" s="165"/>
      <c r="CU10" s="165"/>
      <c r="CV10" s="165"/>
      <c r="CW10" s="165"/>
      <c r="CX10" s="165"/>
      <c r="CY10" s="165"/>
      <c r="CZ10" s="165"/>
      <c r="DA10" s="165"/>
      <c r="DB10" s="165"/>
      <c r="DC10" s="165"/>
      <c r="DD10" s="165"/>
      <c r="DE10" s="165"/>
      <c r="DF10" s="165"/>
      <c r="DG10" s="165"/>
      <c r="DH10" s="165"/>
      <c r="DI10" s="165"/>
      <c r="DJ10" s="165"/>
      <c r="DK10" s="165"/>
      <c r="DL10" s="165"/>
      <c r="DM10" s="165"/>
      <c r="DN10" s="165"/>
      <c r="DO10" s="165"/>
      <c r="DP10" s="165"/>
      <c r="DQ10" s="165"/>
      <c r="DR10" s="165"/>
      <c r="DS10" s="165"/>
      <c r="DT10" s="165"/>
      <c r="DU10" s="165"/>
      <c r="DV10" s="165"/>
      <c r="DW10" s="165"/>
      <c r="DX10" s="165"/>
      <c r="DY10" s="165"/>
      <c r="DZ10" s="165"/>
      <c r="EA10" s="165"/>
      <c r="EB10" s="165"/>
      <c r="EC10" s="165"/>
      <c r="ED10" s="165"/>
      <c r="EE10" s="165"/>
      <c r="EF10" s="165"/>
      <c r="EG10" s="165"/>
      <c r="EH10" s="165"/>
      <c r="EI10" s="165"/>
      <c r="EJ10" s="165"/>
      <c r="EK10" s="165"/>
      <c r="EL10" s="165"/>
      <c r="EM10" s="165"/>
      <c r="EN10" s="165"/>
      <c r="EO10" s="165"/>
      <c r="EP10" s="165"/>
      <c r="EQ10" s="165"/>
      <c r="ER10" s="165"/>
      <c r="ES10" s="165"/>
      <c r="ET10" s="165"/>
      <c r="EU10" s="165"/>
      <c r="EV10" s="165"/>
      <c r="EW10" s="165"/>
      <c r="EX10" s="165"/>
      <c r="EY10" s="165"/>
      <c r="EZ10" s="165"/>
      <c r="FA10" s="165"/>
      <c r="FB10" s="165"/>
      <c r="FC10" s="165"/>
      <c r="FD10" s="165"/>
      <c r="FE10" s="165"/>
      <c r="FF10" s="165"/>
      <c r="FG10" s="165"/>
      <c r="FH10" s="165"/>
      <c r="FI10" s="165"/>
      <c r="FJ10" s="165"/>
      <c r="FK10" s="165"/>
      <c r="FL10" s="165"/>
      <c r="FM10" s="165"/>
      <c r="FN10" s="165"/>
      <c r="FO10" s="165"/>
      <c r="FP10" s="165"/>
      <c r="FQ10" s="165"/>
      <c r="FR10" s="165"/>
      <c r="FS10" s="165"/>
      <c r="FT10" s="165"/>
      <c r="FU10" s="165"/>
      <c r="FV10" s="165"/>
      <c r="FW10" s="165"/>
      <c r="FX10" s="165"/>
      <c r="FY10" s="165"/>
      <c r="FZ10" s="165"/>
      <c r="GA10" s="165"/>
      <c r="GB10" s="165"/>
      <c r="GC10" s="165"/>
      <c r="GD10" s="165"/>
      <c r="GE10" s="165"/>
      <c r="GF10" s="165"/>
      <c r="GG10" s="165"/>
      <c r="GH10" s="165"/>
      <c r="GI10" s="165"/>
      <c r="GJ10" s="165"/>
      <c r="GK10" s="165"/>
      <c r="GL10" s="165"/>
      <c r="GM10" s="165"/>
      <c r="GN10" s="165"/>
      <c r="GO10" s="165"/>
      <c r="GP10" s="165"/>
      <c r="GQ10" s="165"/>
      <c r="GR10" s="165"/>
      <c r="GS10" s="165"/>
      <c r="GT10" s="165"/>
      <c r="GU10" s="165"/>
      <c r="GV10" s="165"/>
      <c r="GW10" s="165"/>
      <c r="GX10" s="165"/>
      <c r="GY10" s="165"/>
      <c r="GZ10" s="165"/>
      <c r="HA10" s="165"/>
      <c r="HB10" s="165"/>
      <c r="HC10" s="165"/>
      <c r="HD10" s="165"/>
      <c r="HE10" s="165"/>
      <c r="HF10" s="165"/>
      <c r="HG10" s="165"/>
      <c r="HH10" s="165"/>
      <c r="HI10" s="165"/>
      <c r="HJ10" s="165"/>
      <c r="HK10" s="165"/>
      <c r="HL10" s="165"/>
      <c r="HM10" s="165"/>
      <c r="HN10" s="165"/>
      <c r="HO10" s="165"/>
      <c r="HP10" s="165"/>
      <c r="HQ10" s="165"/>
      <c r="HR10" s="165"/>
      <c r="HS10" s="165"/>
      <c r="HT10" s="165"/>
      <c r="HU10" s="165"/>
      <c r="HV10" s="165"/>
      <c r="HW10" s="165"/>
      <c r="HX10" s="165"/>
      <c r="HY10" s="165"/>
      <c r="HZ10" s="165"/>
      <c r="IA10" s="165"/>
      <c r="IB10" s="165"/>
      <c r="IC10" s="165"/>
      <c r="ID10" s="165"/>
      <c r="IE10" s="165"/>
      <c r="IF10" s="165"/>
      <c r="IG10" s="165"/>
      <c r="IH10" s="165"/>
      <c r="II10" s="165"/>
      <c r="IJ10" s="165"/>
      <c r="IK10" s="165"/>
      <c r="IL10" s="165"/>
      <c r="IM10" s="165"/>
      <c r="IN10" s="165"/>
      <c r="IO10" s="165"/>
      <c r="IP10" s="165"/>
      <c r="IQ10" s="165"/>
      <c r="IR10" s="165"/>
      <c r="IS10" s="165"/>
      <c r="IT10" s="165"/>
      <c r="IU10" s="165"/>
      <c r="IV10" s="165"/>
    </row>
    <row r="11" spans="1:256" s="114" customFormat="1" ht="14.25" customHeight="1">
      <c r="A11" s="154" t="s">
        <v>294</v>
      </c>
      <c r="B11" s="154" t="s">
        <v>297</v>
      </c>
      <c r="C11" s="154" t="s">
        <v>436</v>
      </c>
      <c r="D11" s="154" t="s">
        <v>298</v>
      </c>
      <c r="E11" s="155">
        <v>385356.13</v>
      </c>
      <c r="F11" s="155">
        <v>385356.13</v>
      </c>
      <c r="G11" s="155">
        <v>385356.13</v>
      </c>
      <c r="H11" s="155">
        <v>385356.13</v>
      </c>
      <c r="I11" s="155">
        <v>0</v>
      </c>
      <c r="J11" s="155">
        <v>0</v>
      </c>
      <c r="K11" s="155">
        <v>0</v>
      </c>
      <c r="L11" s="156">
        <v>0</v>
      </c>
      <c r="M11" s="176">
        <f t="shared" si="3"/>
        <v>0</v>
      </c>
      <c r="N11" s="177">
        <f t="shared" si="3"/>
        <v>0</v>
      </c>
      <c r="O11" s="178">
        <f t="shared" si="3"/>
        <v>0</v>
      </c>
      <c r="P11" s="155">
        <v>0</v>
      </c>
      <c r="Q11" s="155">
        <v>0</v>
      </c>
      <c r="R11" s="155">
        <v>0</v>
      </c>
      <c r="S11" s="155">
        <v>0</v>
      </c>
      <c r="T11" s="155">
        <v>0</v>
      </c>
      <c r="U11" s="155">
        <v>0</v>
      </c>
      <c r="V11" s="156">
        <v>0</v>
      </c>
      <c r="W11" s="19">
        <f t="shared" si="5"/>
        <v>0</v>
      </c>
      <c r="X11" s="18">
        <f t="shared" si="5"/>
        <v>0</v>
      </c>
      <c r="Y11" s="18">
        <f t="shared" si="5"/>
        <v>0</v>
      </c>
      <c r="Z11" s="165"/>
      <c r="AA11" s="164"/>
      <c r="AB11" s="165"/>
      <c r="AC11" s="165"/>
      <c r="AD11" s="165"/>
      <c r="AE11" s="165"/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5"/>
      <c r="EC11" s="165"/>
      <c r="ED11" s="165"/>
      <c r="EE11" s="165"/>
      <c r="EF11" s="165"/>
      <c r="EG11" s="165"/>
      <c r="EH11" s="165"/>
      <c r="EI11" s="165"/>
      <c r="EJ11" s="165"/>
      <c r="EK11" s="165"/>
      <c r="EL11" s="165"/>
      <c r="EM11" s="165"/>
      <c r="EN11" s="165"/>
      <c r="EO11" s="165"/>
      <c r="EP11" s="165"/>
      <c r="EQ11" s="165"/>
      <c r="ER11" s="165"/>
      <c r="ES11" s="165"/>
      <c r="ET11" s="165"/>
      <c r="EU11" s="165"/>
      <c r="EV11" s="165"/>
      <c r="EW11" s="165"/>
      <c r="EX11" s="165"/>
      <c r="EY11" s="165"/>
      <c r="EZ11" s="165"/>
      <c r="FA11" s="165"/>
      <c r="FB11" s="165"/>
      <c r="FC11" s="165"/>
      <c r="FD11" s="165"/>
      <c r="FE11" s="165"/>
      <c r="FF11" s="165"/>
      <c r="FG11" s="165"/>
      <c r="FH11" s="165"/>
      <c r="FI11" s="165"/>
      <c r="FJ11" s="165"/>
      <c r="FK11" s="165"/>
      <c r="FL11" s="165"/>
      <c r="FM11" s="165"/>
      <c r="FN11" s="165"/>
      <c r="FO11" s="165"/>
      <c r="FP11" s="165"/>
      <c r="FQ11" s="165"/>
      <c r="FR11" s="165"/>
      <c r="FS11" s="165"/>
      <c r="FT11" s="165"/>
      <c r="FU11" s="165"/>
      <c r="FV11" s="165"/>
      <c r="FW11" s="165"/>
      <c r="FX11" s="165"/>
      <c r="FY11" s="165"/>
      <c r="FZ11" s="165"/>
      <c r="GA11" s="165"/>
      <c r="GB11" s="165"/>
      <c r="GC11" s="165"/>
      <c r="GD11" s="165"/>
      <c r="GE11" s="165"/>
      <c r="GF11" s="165"/>
      <c r="GG11" s="165"/>
      <c r="GH11" s="165"/>
      <c r="GI11" s="165"/>
      <c r="GJ11" s="165"/>
      <c r="GK11" s="165"/>
      <c r="GL11" s="165"/>
      <c r="GM11" s="165"/>
      <c r="GN11" s="165"/>
      <c r="GO11" s="165"/>
      <c r="GP11" s="165"/>
      <c r="GQ11" s="165"/>
      <c r="GR11" s="165"/>
      <c r="GS11" s="165"/>
      <c r="GT11" s="165"/>
      <c r="GU11" s="165"/>
      <c r="GV11" s="165"/>
      <c r="GW11" s="165"/>
      <c r="GX11" s="165"/>
      <c r="GY11" s="165"/>
      <c r="GZ11" s="165"/>
      <c r="HA11" s="165"/>
      <c r="HB11" s="165"/>
      <c r="HC11" s="165"/>
      <c r="HD11" s="165"/>
      <c r="HE11" s="165"/>
      <c r="HF11" s="165"/>
      <c r="HG11" s="165"/>
      <c r="HH11" s="165"/>
      <c r="HI11" s="165"/>
      <c r="HJ11" s="165"/>
      <c r="HK11" s="165"/>
      <c r="HL11" s="165"/>
      <c r="HM11" s="165"/>
      <c r="HN11" s="165"/>
      <c r="HO11" s="165"/>
      <c r="HP11" s="165"/>
      <c r="HQ11" s="165"/>
      <c r="HR11" s="165"/>
      <c r="HS11" s="165"/>
      <c r="HT11" s="165"/>
      <c r="HU11" s="165"/>
      <c r="HV11" s="165"/>
      <c r="HW11" s="165"/>
      <c r="HX11" s="165"/>
      <c r="HY11" s="165"/>
      <c r="HZ11" s="165"/>
      <c r="IA11" s="165"/>
      <c r="IB11" s="165"/>
      <c r="IC11" s="165"/>
      <c r="ID11" s="165"/>
      <c r="IE11" s="165"/>
      <c r="IF11" s="165"/>
      <c r="IG11" s="165"/>
      <c r="IH11" s="165"/>
      <c r="II11" s="165"/>
      <c r="IJ11" s="165"/>
      <c r="IK11" s="165"/>
      <c r="IL11" s="165"/>
      <c r="IM11" s="165"/>
      <c r="IN11" s="165"/>
      <c r="IO11" s="165"/>
      <c r="IP11" s="165"/>
      <c r="IQ11" s="165"/>
      <c r="IR11" s="165"/>
      <c r="IS11" s="165"/>
      <c r="IT11" s="165"/>
      <c r="IU11" s="165"/>
      <c r="IV11" s="165"/>
    </row>
    <row r="12" spans="1:256" s="114" customFormat="1" ht="14.25" customHeight="1">
      <c r="A12" s="154" t="s">
        <v>294</v>
      </c>
      <c r="B12" s="154" t="s">
        <v>299</v>
      </c>
      <c r="C12" s="154" t="s">
        <v>436</v>
      </c>
      <c r="D12" s="154" t="s">
        <v>291</v>
      </c>
      <c r="E12" s="155">
        <v>296508</v>
      </c>
      <c r="F12" s="155">
        <v>296508</v>
      </c>
      <c r="G12" s="155">
        <v>296508</v>
      </c>
      <c r="H12" s="155">
        <v>296508</v>
      </c>
      <c r="I12" s="155">
        <v>0</v>
      </c>
      <c r="J12" s="155">
        <v>0</v>
      </c>
      <c r="K12" s="155">
        <v>0</v>
      </c>
      <c r="L12" s="156">
        <v>0</v>
      </c>
      <c r="M12" s="176">
        <f t="shared" si="3"/>
        <v>0</v>
      </c>
      <c r="N12" s="177">
        <f t="shared" si="3"/>
        <v>0</v>
      </c>
      <c r="O12" s="178">
        <f t="shared" si="3"/>
        <v>0</v>
      </c>
      <c r="P12" s="155">
        <v>0</v>
      </c>
      <c r="Q12" s="155">
        <v>0</v>
      </c>
      <c r="R12" s="155">
        <v>0</v>
      </c>
      <c r="S12" s="155">
        <v>0</v>
      </c>
      <c r="T12" s="155">
        <v>0</v>
      </c>
      <c r="U12" s="155">
        <v>0</v>
      </c>
      <c r="V12" s="156">
        <v>0</v>
      </c>
      <c r="W12" s="19">
        <f t="shared" si="5"/>
        <v>0</v>
      </c>
      <c r="X12" s="18">
        <f t="shared" si="5"/>
        <v>0</v>
      </c>
      <c r="Y12" s="18">
        <f t="shared" si="5"/>
        <v>0</v>
      </c>
      <c r="Z12" s="165"/>
      <c r="AA12" s="164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5"/>
      <c r="BI12" s="165"/>
      <c r="BJ12" s="165"/>
      <c r="BK12" s="165"/>
      <c r="BL12" s="165"/>
      <c r="BM12" s="165"/>
      <c r="BN12" s="165"/>
      <c r="BO12" s="165"/>
      <c r="BP12" s="165"/>
      <c r="BQ12" s="165"/>
      <c r="BR12" s="165"/>
      <c r="BS12" s="165"/>
      <c r="BT12" s="165"/>
      <c r="BU12" s="165"/>
      <c r="BV12" s="165"/>
      <c r="BW12" s="165"/>
      <c r="BX12" s="165"/>
      <c r="BY12" s="165"/>
      <c r="BZ12" s="165"/>
      <c r="CA12" s="165"/>
      <c r="CB12" s="165"/>
      <c r="CC12" s="165"/>
      <c r="CD12" s="165"/>
      <c r="CE12" s="165"/>
      <c r="CF12" s="165"/>
      <c r="CG12" s="165"/>
      <c r="CH12" s="165"/>
      <c r="CI12" s="165"/>
      <c r="CJ12" s="165"/>
      <c r="CK12" s="165"/>
      <c r="CL12" s="165"/>
      <c r="CM12" s="165"/>
      <c r="CN12" s="165"/>
      <c r="CO12" s="165"/>
      <c r="CP12" s="165"/>
      <c r="CQ12" s="165"/>
      <c r="CR12" s="165"/>
      <c r="CS12" s="165"/>
      <c r="CT12" s="165"/>
      <c r="CU12" s="165"/>
      <c r="CV12" s="165"/>
      <c r="CW12" s="165"/>
      <c r="CX12" s="165"/>
      <c r="CY12" s="165"/>
      <c r="CZ12" s="165"/>
      <c r="DA12" s="165"/>
      <c r="DB12" s="165"/>
      <c r="DC12" s="165"/>
      <c r="DD12" s="165"/>
      <c r="DE12" s="165"/>
      <c r="DF12" s="165"/>
      <c r="DG12" s="165"/>
      <c r="DH12" s="165"/>
      <c r="DI12" s="165"/>
      <c r="DJ12" s="165"/>
      <c r="DK12" s="165"/>
      <c r="DL12" s="165"/>
      <c r="DM12" s="165"/>
      <c r="DN12" s="165"/>
      <c r="DO12" s="165"/>
      <c r="DP12" s="165"/>
      <c r="DQ12" s="165"/>
      <c r="DR12" s="165"/>
      <c r="DS12" s="165"/>
      <c r="DT12" s="165"/>
      <c r="DU12" s="165"/>
      <c r="DV12" s="165"/>
      <c r="DW12" s="165"/>
      <c r="DX12" s="165"/>
      <c r="DY12" s="165"/>
      <c r="DZ12" s="165"/>
      <c r="EA12" s="165"/>
      <c r="EB12" s="165"/>
      <c r="EC12" s="165"/>
      <c r="ED12" s="165"/>
      <c r="EE12" s="165"/>
      <c r="EF12" s="165"/>
      <c r="EG12" s="165"/>
      <c r="EH12" s="165"/>
      <c r="EI12" s="165"/>
      <c r="EJ12" s="165"/>
      <c r="EK12" s="165"/>
      <c r="EL12" s="165"/>
      <c r="EM12" s="165"/>
      <c r="EN12" s="165"/>
      <c r="EO12" s="165"/>
      <c r="EP12" s="165"/>
      <c r="EQ12" s="165"/>
      <c r="ER12" s="165"/>
      <c r="ES12" s="165"/>
      <c r="ET12" s="165"/>
      <c r="EU12" s="165"/>
      <c r="EV12" s="165"/>
      <c r="EW12" s="165"/>
      <c r="EX12" s="165"/>
      <c r="EY12" s="165"/>
      <c r="EZ12" s="165"/>
      <c r="FA12" s="165"/>
      <c r="FB12" s="165"/>
      <c r="FC12" s="165"/>
      <c r="FD12" s="165"/>
      <c r="FE12" s="165"/>
      <c r="FF12" s="165"/>
      <c r="FG12" s="165"/>
      <c r="FH12" s="165"/>
      <c r="FI12" s="165"/>
      <c r="FJ12" s="165"/>
      <c r="FK12" s="165"/>
      <c r="FL12" s="165"/>
      <c r="FM12" s="165"/>
      <c r="FN12" s="165"/>
      <c r="FO12" s="165"/>
      <c r="FP12" s="165"/>
      <c r="FQ12" s="165"/>
      <c r="FR12" s="165"/>
      <c r="FS12" s="165"/>
      <c r="FT12" s="165"/>
      <c r="FU12" s="165"/>
      <c r="FV12" s="165"/>
      <c r="FW12" s="165"/>
      <c r="FX12" s="165"/>
      <c r="FY12" s="165"/>
      <c r="FZ12" s="165"/>
      <c r="GA12" s="165"/>
      <c r="GB12" s="165"/>
      <c r="GC12" s="165"/>
      <c r="GD12" s="165"/>
      <c r="GE12" s="165"/>
      <c r="GF12" s="165"/>
      <c r="GG12" s="165"/>
      <c r="GH12" s="165"/>
      <c r="GI12" s="165"/>
      <c r="GJ12" s="165"/>
      <c r="GK12" s="165"/>
      <c r="GL12" s="165"/>
      <c r="GM12" s="165"/>
      <c r="GN12" s="165"/>
      <c r="GO12" s="165"/>
      <c r="GP12" s="165"/>
      <c r="GQ12" s="165"/>
      <c r="GR12" s="165"/>
      <c r="GS12" s="165"/>
      <c r="GT12" s="165"/>
      <c r="GU12" s="165"/>
      <c r="GV12" s="165"/>
      <c r="GW12" s="165"/>
      <c r="GX12" s="165"/>
      <c r="GY12" s="165"/>
      <c r="GZ12" s="165"/>
      <c r="HA12" s="165"/>
      <c r="HB12" s="165"/>
      <c r="HC12" s="165"/>
      <c r="HD12" s="165"/>
      <c r="HE12" s="165"/>
      <c r="HF12" s="165"/>
      <c r="HG12" s="165"/>
      <c r="HH12" s="165"/>
      <c r="HI12" s="165"/>
      <c r="HJ12" s="165"/>
      <c r="HK12" s="165"/>
      <c r="HL12" s="165"/>
      <c r="HM12" s="165"/>
      <c r="HN12" s="165"/>
      <c r="HO12" s="165"/>
      <c r="HP12" s="165"/>
      <c r="HQ12" s="165"/>
      <c r="HR12" s="165"/>
      <c r="HS12" s="165"/>
      <c r="HT12" s="165"/>
      <c r="HU12" s="165"/>
      <c r="HV12" s="165"/>
      <c r="HW12" s="165"/>
      <c r="HX12" s="165"/>
      <c r="HY12" s="165"/>
      <c r="HZ12" s="165"/>
      <c r="IA12" s="165"/>
      <c r="IB12" s="165"/>
      <c r="IC12" s="165"/>
      <c r="ID12" s="165"/>
      <c r="IE12" s="165"/>
      <c r="IF12" s="165"/>
      <c r="IG12" s="165"/>
      <c r="IH12" s="165"/>
      <c r="II12" s="165"/>
      <c r="IJ12" s="165"/>
      <c r="IK12" s="165"/>
      <c r="IL12" s="165"/>
      <c r="IM12" s="165"/>
      <c r="IN12" s="165"/>
      <c r="IO12" s="165"/>
      <c r="IP12" s="165"/>
      <c r="IQ12" s="165"/>
      <c r="IR12" s="165"/>
      <c r="IS12" s="165"/>
      <c r="IT12" s="165"/>
      <c r="IU12" s="165"/>
      <c r="IV12" s="165"/>
    </row>
    <row r="13" spans="1:256" s="114" customFormat="1" ht="14.25" customHeight="1">
      <c r="A13" s="154" t="s">
        <v>294</v>
      </c>
      <c r="B13" s="154" t="s">
        <v>300</v>
      </c>
      <c r="C13" s="154" t="s">
        <v>436</v>
      </c>
      <c r="D13" s="154" t="s">
        <v>301</v>
      </c>
      <c r="E13" s="155">
        <v>217800</v>
      </c>
      <c r="F13" s="155">
        <v>217800</v>
      </c>
      <c r="G13" s="155">
        <v>217800</v>
      </c>
      <c r="H13" s="155">
        <v>217800</v>
      </c>
      <c r="I13" s="155">
        <v>0</v>
      </c>
      <c r="J13" s="155">
        <v>0</v>
      </c>
      <c r="K13" s="155">
        <v>0</v>
      </c>
      <c r="L13" s="156">
        <v>0</v>
      </c>
      <c r="M13" s="176">
        <f t="shared" si="3"/>
        <v>0</v>
      </c>
      <c r="N13" s="177">
        <f t="shared" si="3"/>
        <v>0</v>
      </c>
      <c r="O13" s="178">
        <f t="shared" si="3"/>
        <v>0</v>
      </c>
      <c r="P13" s="155">
        <v>0</v>
      </c>
      <c r="Q13" s="155">
        <v>0</v>
      </c>
      <c r="R13" s="155">
        <v>0</v>
      </c>
      <c r="S13" s="155">
        <v>0</v>
      </c>
      <c r="T13" s="155">
        <v>0</v>
      </c>
      <c r="U13" s="155">
        <v>0</v>
      </c>
      <c r="V13" s="156">
        <v>0</v>
      </c>
      <c r="W13" s="19">
        <f t="shared" si="5"/>
        <v>0</v>
      </c>
      <c r="X13" s="18">
        <f t="shared" si="5"/>
        <v>0</v>
      </c>
      <c r="Y13" s="18">
        <f t="shared" si="5"/>
        <v>0</v>
      </c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5"/>
      <c r="AO13" s="165"/>
      <c r="AP13" s="165"/>
      <c r="AQ13" s="165"/>
      <c r="AR13" s="165"/>
      <c r="AS13" s="165"/>
      <c r="AT13" s="165"/>
      <c r="AU13" s="165"/>
      <c r="AV13" s="165"/>
      <c r="AW13" s="165"/>
      <c r="AX13" s="165"/>
      <c r="AY13" s="165"/>
      <c r="AZ13" s="165"/>
      <c r="BA13" s="165"/>
      <c r="BB13" s="165"/>
      <c r="BC13" s="165"/>
      <c r="BD13" s="165"/>
      <c r="BE13" s="165"/>
      <c r="BF13" s="165"/>
      <c r="BG13" s="165"/>
      <c r="BH13" s="165"/>
      <c r="BI13" s="165"/>
      <c r="BJ13" s="165"/>
      <c r="BK13" s="165"/>
      <c r="BL13" s="165"/>
      <c r="BM13" s="165"/>
      <c r="BN13" s="165"/>
      <c r="BO13" s="165"/>
      <c r="BP13" s="165"/>
      <c r="BQ13" s="165"/>
      <c r="BR13" s="165"/>
      <c r="BS13" s="165"/>
      <c r="BT13" s="165"/>
      <c r="BU13" s="165"/>
      <c r="BV13" s="165"/>
      <c r="BW13" s="165"/>
      <c r="BX13" s="165"/>
      <c r="BY13" s="165"/>
      <c r="BZ13" s="165"/>
      <c r="CA13" s="165"/>
      <c r="CB13" s="165"/>
      <c r="CC13" s="165"/>
      <c r="CD13" s="165"/>
      <c r="CE13" s="165"/>
      <c r="CF13" s="165"/>
      <c r="CG13" s="165"/>
      <c r="CH13" s="165"/>
      <c r="CI13" s="165"/>
      <c r="CJ13" s="165"/>
      <c r="CK13" s="165"/>
      <c r="CL13" s="165"/>
      <c r="CM13" s="165"/>
      <c r="CN13" s="165"/>
      <c r="CO13" s="165"/>
      <c r="CP13" s="165"/>
      <c r="CQ13" s="165"/>
      <c r="CR13" s="165"/>
      <c r="CS13" s="165"/>
      <c r="CT13" s="165"/>
      <c r="CU13" s="165"/>
      <c r="CV13" s="165"/>
      <c r="CW13" s="165"/>
      <c r="CX13" s="165"/>
      <c r="CY13" s="165"/>
      <c r="CZ13" s="165"/>
      <c r="DA13" s="165"/>
      <c r="DB13" s="165"/>
      <c r="DC13" s="165"/>
      <c r="DD13" s="165"/>
      <c r="DE13" s="165"/>
      <c r="DF13" s="165"/>
      <c r="DG13" s="165"/>
      <c r="DH13" s="165"/>
      <c r="DI13" s="165"/>
      <c r="DJ13" s="165"/>
      <c r="DK13" s="165"/>
      <c r="DL13" s="165"/>
      <c r="DM13" s="165"/>
      <c r="DN13" s="165"/>
      <c r="DO13" s="165"/>
      <c r="DP13" s="165"/>
      <c r="DQ13" s="165"/>
      <c r="DR13" s="165"/>
      <c r="DS13" s="165"/>
      <c r="DT13" s="165"/>
      <c r="DU13" s="165"/>
      <c r="DV13" s="165"/>
      <c r="DW13" s="165"/>
      <c r="DX13" s="165"/>
      <c r="DY13" s="165"/>
      <c r="DZ13" s="165"/>
      <c r="EA13" s="165"/>
      <c r="EB13" s="165"/>
      <c r="EC13" s="165"/>
      <c r="ED13" s="165"/>
      <c r="EE13" s="165"/>
      <c r="EF13" s="165"/>
      <c r="EG13" s="165"/>
      <c r="EH13" s="165"/>
      <c r="EI13" s="165"/>
      <c r="EJ13" s="165"/>
      <c r="EK13" s="165"/>
      <c r="EL13" s="165"/>
      <c r="EM13" s="165"/>
      <c r="EN13" s="165"/>
      <c r="EO13" s="165"/>
      <c r="EP13" s="165"/>
      <c r="EQ13" s="165"/>
      <c r="ER13" s="165"/>
      <c r="ES13" s="165"/>
      <c r="ET13" s="165"/>
      <c r="EU13" s="165"/>
      <c r="EV13" s="165"/>
      <c r="EW13" s="165"/>
      <c r="EX13" s="165"/>
      <c r="EY13" s="165"/>
      <c r="EZ13" s="165"/>
      <c r="FA13" s="165"/>
      <c r="FB13" s="165"/>
      <c r="FC13" s="165"/>
      <c r="FD13" s="165"/>
      <c r="FE13" s="165"/>
      <c r="FF13" s="165"/>
      <c r="FG13" s="165"/>
      <c r="FH13" s="165"/>
      <c r="FI13" s="165"/>
      <c r="FJ13" s="165"/>
      <c r="FK13" s="165"/>
      <c r="FL13" s="165"/>
      <c r="FM13" s="165"/>
      <c r="FN13" s="165"/>
      <c r="FO13" s="165"/>
      <c r="FP13" s="165"/>
      <c r="FQ13" s="165"/>
      <c r="FR13" s="165"/>
      <c r="FS13" s="165"/>
      <c r="FT13" s="165"/>
      <c r="FU13" s="165"/>
      <c r="FV13" s="165"/>
      <c r="FW13" s="165"/>
      <c r="FX13" s="165"/>
      <c r="FY13" s="165"/>
      <c r="FZ13" s="165"/>
      <c r="GA13" s="165"/>
      <c r="GB13" s="165"/>
      <c r="GC13" s="165"/>
      <c r="GD13" s="165"/>
      <c r="GE13" s="165"/>
      <c r="GF13" s="165"/>
      <c r="GG13" s="165"/>
      <c r="GH13" s="165"/>
      <c r="GI13" s="165"/>
      <c r="GJ13" s="165"/>
      <c r="GK13" s="165"/>
      <c r="GL13" s="165"/>
      <c r="GM13" s="165"/>
      <c r="GN13" s="165"/>
      <c r="GO13" s="165"/>
      <c r="GP13" s="165"/>
      <c r="GQ13" s="165"/>
      <c r="GR13" s="165"/>
      <c r="GS13" s="165"/>
      <c r="GT13" s="165"/>
      <c r="GU13" s="165"/>
      <c r="GV13" s="165"/>
      <c r="GW13" s="165"/>
      <c r="GX13" s="165"/>
      <c r="GY13" s="165"/>
      <c r="GZ13" s="165"/>
      <c r="HA13" s="165"/>
      <c r="HB13" s="165"/>
      <c r="HC13" s="165"/>
      <c r="HD13" s="165"/>
      <c r="HE13" s="165"/>
      <c r="HF13" s="165"/>
      <c r="HG13" s="165"/>
      <c r="HH13" s="165"/>
      <c r="HI13" s="165"/>
      <c r="HJ13" s="165"/>
      <c r="HK13" s="165"/>
      <c r="HL13" s="165"/>
      <c r="HM13" s="165"/>
      <c r="HN13" s="165"/>
      <c r="HO13" s="165"/>
      <c r="HP13" s="165"/>
      <c r="HQ13" s="165"/>
      <c r="HR13" s="165"/>
      <c r="HS13" s="165"/>
      <c r="HT13" s="165"/>
      <c r="HU13" s="165"/>
      <c r="HV13" s="165"/>
      <c r="HW13" s="165"/>
      <c r="HX13" s="165"/>
      <c r="HY13" s="165"/>
      <c r="HZ13" s="165"/>
      <c r="IA13" s="165"/>
      <c r="IB13" s="165"/>
      <c r="IC13" s="165"/>
      <c r="ID13" s="165"/>
      <c r="IE13" s="165"/>
      <c r="IF13" s="165"/>
      <c r="IG13" s="165"/>
      <c r="IH13" s="165"/>
      <c r="II13" s="165"/>
      <c r="IJ13" s="165"/>
      <c r="IK13" s="165"/>
      <c r="IL13" s="165"/>
      <c r="IM13" s="165"/>
      <c r="IN13" s="165"/>
      <c r="IO13" s="165"/>
      <c r="IP13" s="165"/>
      <c r="IQ13" s="165"/>
      <c r="IR13" s="165"/>
      <c r="IS13" s="165"/>
      <c r="IT13" s="165"/>
      <c r="IU13" s="165"/>
      <c r="IV13" s="165"/>
    </row>
    <row r="14" spans="1:256" s="114" customFormat="1" ht="14.25" customHeight="1">
      <c r="A14" s="154"/>
      <c r="B14" s="154"/>
      <c r="C14" s="154" t="s">
        <v>302</v>
      </c>
      <c r="D14" s="154" t="s">
        <v>303</v>
      </c>
      <c r="E14" s="155">
        <f t="shared" ref="E14:L14" si="8">SUM(E15:E18)</f>
        <v>9097370.0399999991</v>
      </c>
      <c r="F14" s="155">
        <f t="shared" si="8"/>
        <v>9097370.0399999991</v>
      </c>
      <c r="G14" s="155">
        <f t="shared" si="8"/>
        <v>9097370.0399999991</v>
      </c>
      <c r="H14" s="155">
        <f t="shared" si="8"/>
        <v>2266220.04</v>
      </c>
      <c r="I14" s="155">
        <f t="shared" si="8"/>
        <v>6831150</v>
      </c>
      <c r="J14" s="155">
        <f t="shared" si="8"/>
        <v>0</v>
      </c>
      <c r="K14" s="155">
        <f t="shared" si="8"/>
        <v>0</v>
      </c>
      <c r="L14" s="156">
        <f t="shared" si="8"/>
        <v>0</v>
      </c>
      <c r="M14" s="176">
        <f t="shared" si="3"/>
        <v>0</v>
      </c>
      <c r="N14" s="177">
        <f t="shared" si="3"/>
        <v>0</v>
      </c>
      <c r="O14" s="178">
        <f t="shared" si="3"/>
        <v>0</v>
      </c>
      <c r="P14" s="155">
        <f t="shared" ref="P14:V14" si="9">SUM(P15:P18)</f>
        <v>0</v>
      </c>
      <c r="Q14" s="155">
        <f t="shared" si="9"/>
        <v>0</v>
      </c>
      <c r="R14" s="155">
        <f t="shared" si="9"/>
        <v>0</v>
      </c>
      <c r="S14" s="155">
        <f t="shared" si="9"/>
        <v>0</v>
      </c>
      <c r="T14" s="155">
        <f t="shared" si="9"/>
        <v>0</v>
      </c>
      <c r="U14" s="155">
        <f t="shared" si="9"/>
        <v>0</v>
      </c>
      <c r="V14" s="156">
        <f t="shared" si="9"/>
        <v>0</v>
      </c>
      <c r="W14" s="19">
        <f t="shared" si="5"/>
        <v>0</v>
      </c>
      <c r="X14" s="18">
        <f t="shared" si="5"/>
        <v>0</v>
      </c>
      <c r="Y14" s="18">
        <f t="shared" si="5"/>
        <v>0</v>
      </c>
      <c r="Z14" s="165"/>
      <c r="AA14" s="165"/>
      <c r="AB14" s="165"/>
      <c r="AC14" s="165"/>
      <c r="AD14" s="165"/>
      <c r="AE14" s="165"/>
      <c r="AF14" s="165"/>
      <c r="AG14" s="165"/>
      <c r="AH14" s="165"/>
      <c r="AI14" s="165"/>
      <c r="AJ14" s="165"/>
      <c r="AK14" s="165"/>
      <c r="AL14" s="165"/>
      <c r="AM14" s="165"/>
      <c r="AN14" s="165"/>
      <c r="AO14" s="165"/>
      <c r="AP14" s="165"/>
      <c r="AQ14" s="165"/>
      <c r="AR14" s="165"/>
      <c r="AS14" s="165"/>
      <c r="AT14" s="165"/>
      <c r="AU14" s="165"/>
      <c r="AV14" s="165"/>
      <c r="AW14" s="165"/>
      <c r="AX14" s="165"/>
      <c r="AY14" s="165"/>
      <c r="AZ14" s="165"/>
      <c r="BA14" s="165"/>
      <c r="BB14" s="165"/>
      <c r="BC14" s="165"/>
      <c r="BD14" s="165"/>
      <c r="BE14" s="165"/>
      <c r="BF14" s="165"/>
      <c r="BG14" s="165"/>
      <c r="BH14" s="165"/>
      <c r="BI14" s="165"/>
      <c r="BJ14" s="165"/>
      <c r="BK14" s="165"/>
      <c r="BL14" s="165"/>
      <c r="BM14" s="165"/>
      <c r="BN14" s="165"/>
      <c r="BO14" s="165"/>
      <c r="BP14" s="165"/>
      <c r="BQ14" s="165"/>
      <c r="BR14" s="165"/>
      <c r="BS14" s="165"/>
      <c r="BT14" s="165"/>
      <c r="BU14" s="165"/>
      <c r="BV14" s="165"/>
      <c r="BW14" s="165"/>
      <c r="BX14" s="165"/>
      <c r="BY14" s="165"/>
      <c r="BZ14" s="165"/>
      <c r="CA14" s="165"/>
      <c r="CB14" s="165"/>
      <c r="CC14" s="165"/>
      <c r="CD14" s="165"/>
      <c r="CE14" s="165"/>
      <c r="CF14" s="165"/>
      <c r="CG14" s="165"/>
      <c r="CH14" s="165"/>
      <c r="CI14" s="165"/>
      <c r="CJ14" s="165"/>
      <c r="CK14" s="165"/>
      <c r="CL14" s="165"/>
      <c r="CM14" s="165"/>
      <c r="CN14" s="165"/>
      <c r="CO14" s="165"/>
      <c r="CP14" s="165"/>
      <c r="CQ14" s="165"/>
      <c r="CR14" s="165"/>
      <c r="CS14" s="165"/>
      <c r="CT14" s="165"/>
      <c r="CU14" s="165"/>
      <c r="CV14" s="165"/>
      <c r="CW14" s="165"/>
      <c r="CX14" s="165"/>
      <c r="CY14" s="165"/>
      <c r="CZ14" s="165"/>
      <c r="DA14" s="165"/>
      <c r="DB14" s="165"/>
      <c r="DC14" s="165"/>
      <c r="DD14" s="165"/>
      <c r="DE14" s="165"/>
      <c r="DF14" s="165"/>
      <c r="DG14" s="165"/>
      <c r="DH14" s="165"/>
      <c r="DI14" s="165"/>
      <c r="DJ14" s="165"/>
      <c r="DK14" s="165"/>
      <c r="DL14" s="165"/>
      <c r="DM14" s="165"/>
      <c r="DN14" s="165"/>
      <c r="DO14" s="165"/>
      <c r="DP14" s="165"/>
      <c r="DQ14" s="165"/>
      <c r="DR14" s="165"/>
      <c r="DS14" s="165"/>
      <c r="DT14" s="165"/>
      <c r="DU14" s="165"/>
      <c r="DV14" s="165"/>
      <c r="DW14" s="165"/>
      <c r="DX14" s="165"/>
      <c r="DY14" s="165"/>
      <c r="DZ14" s="165"/>
      <c r="EA14" s="165"/>
      <c r="EB14" s="165"/>
      <c r="EC14" s="165"/>
      <c r="ED14" s="165"/>
      <c r="EE14" s="165"/>
      <c r="EF14" s="165"/>
      <c r="EG14" s="165"/>
      <c r="EH14" s="165"/>
      <c r="EI14" s="165"/>
      <c r="EJ14" s="165"/>
      <c r="EK14" s="165"/>
      <c r="EL14" s="165"/>
      <c r="EM14" s="165"/>
      <c r="EN14" s="165"/>
      <c r="EO14" s="165"/>
      <c r="EP14" s="165"/>
      <c r="EQ14" s="165"/>
      <c r="ER14" s="165"/>
      <c r="ES14" s="165"/>
      <c r="ET14" s="165"/>
      <c r="EU14" s="165"/>
      <c r="EV14" s="165"/>
      <c r="EW14" s="165"/>
      <c r="EX14" s="165"/>
      <c r="EY14" s="165"/>
      <c r="EZ14" s="165"/>
      <c r="FA14" s="165"/>
      <c r="FB14" s="165"/>
      <c r="FC14" s="165"/>
      <c r="FD14" s="165"/>
      <c r="FE14" s="165"/>
      <c r="FF14" s="165"/>
      <c r="FG14" s="165"/>
      <c r="FH14" s="165"/>
      <c r="FI14" s="165"/>
      <c r="FJ14" s="165"/>
      <c r="FK14" s="165"/>
      <c r="FL14" s="165"/>
      <c r="FM14" s="165"/>
      <c r="FN14" s="165"/>
      <c r="FO14" s="165"/>
      <c r="FP14" s="165"/>
      <c r="FQ14" s="165"/>
      <c r="FR14" s="165"/>
      <c r="FS14" s="165"/>
      <c r="FT14" s="165"/>
      <c r="FU14" s="165"/>
      <c r="FV14" s="165"/>
      <c r="FW14" s="165"/>
      <c r="FX14" s="165"/>
      <c r="FY14" s="165"/>
      <c r="FZ14" s="165"/>
      <c r="GA14" s="165"/>
      <c r="GB14" s="165"/>
      <c r="GC14" s="165"/>
      <c r="GD14" s="165"/>
      <c r="GE14" s="165"/>
      <c r="GF14" s="165"/>
      <c r="GG14" s="165"/>
      <c r="GH14" s="165"/>
      <c r="GI14" s="165"/>
      <c r="GJ14" s="165"/>
      <c r="GK14" s="165"/>
      <c r="GL14" s="165"/>
      <c r="GM14" s="165"/>
      <c r="GN14" s="165"/>
      <c r="GO14" s="165"/>
      <c r="GP14" s="165"/>
      <c r="GQ14" s="165"/>
      <c r="GR14" s="165"/>
      <c r="GS14" s="165"/>
      <c r="GT14" s="165"/>
      <c r="GU14" s="165"/>
      <c r="GV14" s="165"/>
      <c r="GW14" s="165"/>
      <c r="GX14" s="165"/>
      <c r="GY14" s="165"/>
      <c r="GZ14" s="165"/>
      <c r="HA14" s="165"/>
      <c r="HB14" s="165"/>
      <c r="HC14" s="165"/>
      <c r="HD14" s="165"/>
      <c r="HE14" s="165"/>
      <c r="HF14" s="165"/>
      <c r="HG14" s="165"/>
      <c r="HH14" s="165"/>
      <c r="HI14" s="165"/>
      <c r="HJ14" s="165"/>
      <c r="HK14" s="165"/>
      <c r="HL14" s="165"/>
      <c r="HM14" s="165"/>
      <c r="HN14" s="165"/>
      <c r="HO14" s="165"/>
      <c r="HP14" s="165"/>
      <c r="HQ14" s="165"/>
      <c r="HR14" s="165"/>
      <c r="HS14" s="165"/>
      <c r="HT14" s="165"/>
      <c r="HU14" s="165"/>
      <c r="HV14" s="165"/>
      <c r="HW14" s="165"/>
      <c r="HX14" s="165"/>
      <c r="HY14" s="165"/>
      <c r="HZ14" s="165"/>
      <c r="IA14" s="165"/>
      <c r="IB14" s="165"/>
      <c r="IC14" s="165"/>
      <c r="ID14" s="165"/>
      <c r="IE14" s="165"/>
      <c r="IF14" s="165"/>
      <c r="IG14" s="165"/>
      <c r="IH14" s="165"/>
      <c r="II14" s="165"/>
      <c r="IJ14" s="165"/>
      <c r="IK14" s="165"/>
      <c r="IL14" s="165"/>
      <c r="IM14" s="165"/>
      <c r="IN14" s="165"/>
      <c r="IO14" s="165"/>
      <c r="IP14" s="165"/>
      <c r="IQ14" s="165"/>
      <c r="IR14" s="165"/>
      <c r="IS14" s="165"/>
      <c r="IT14" s="165"/>
      <c r="IU14" s="165"/>
      <c r="IV14" s="165"/>
    </row>
    <row r="15" spans="1:256" s="114" customFormat="1" ht="14.25" customHeight="1">
      <c r="A15" s="154" t="s">
        <v>304</v>
      </c>
      <c r="B15" s="154" t="s">
        <v>305</v>
      </c>
      <c r="C15" s="154" t="s">
        <v>436</v>
      </c>
      <c r="D15" s="154" t="s">
        <v>306</v>
      </c>
      <c r="E15" s="155">
        <v>998600</v>
      </c>
      <c r="F15" s="155">
        <v>998600</v>
      </c>
      <c r="G15" s="155">
        <v>998600</v>
      </c>
      <c r="H15" s="155">
        <v>348600</v>
      </c>
      <c r="I15" s="155">
        <v>650000</v>
      </c>
      <c r="J15" s="155">
        <v>0</v>
      </c>
      <c r="K15" s="155">
        <v>0</v>
      </c>
      <c r="L15" s="156">
        <v>0</v>
      </c>
      <c r="M15" s="176">
        <f t="shared" si="3"/>
        <v>0</v>
      </c>
      <c r="N15" s="177">
        <f t="shared" si="3"/>
        <v>0</v>
      </c>
      <c r="O15" s="178">
        <f t="shared" si="3"/>
        <v>0</v>
      </c>
      <c r="P15" s="155">
        <v>0</v>
      </c>
      <c r="Q15" s="155">
        <v>0</v>
      </c>
      <c r="R15" s="155">
        <v>0</v>
      </c>
      <c r="S15" s="155">
        <v>0</v>
      </c>
      <c r="T15" s="155">
        <v>0</v>
      </c>
      <c r="U15" s="155">
        <v>0</v>
      </c>
      <c r="V15" s="156">
        <v>0</v>
      </c>
      <c r="W15" s="19">
        <f t="shared" si="5"/>
        <v>0</v>
      </c>
      <c r="X15" s="18">
        <f t="shared" si="5"/>
        <v>0</v>
      </c>
      <c r="Y15" s="18">
        <f t="shared" si="5"/>
        <v>0</v>
      </c>
      <c r="Z15" s="165"/>
      <c r="AA15" s="165"/>
      <c r="AB15" s="165"/>
      <c r="AC15" s="165"/>
      <c r="AD15" s="165"/>
      <c r="AE15" s="165"/>
      <c r="AF15" s="165"/>
      <c r="AG15" s="165"/>
      <c r="AH15" s="165"/>
      <c r="AI15" s="165"/>
      <c r="AJ15" s="165"/>
      <c r="AK15" s="165"/>
      <c r="AL15" s="165"/>
      <c r="AM15" s="165"/>
      <c r="AN15" s="165"/>
      <c r="AO15" s="165"/>
      <c r="AP15" s="165"/>
      <c r="AQ15" s="165"/>
      <c r="AR15" s="165"/>
      <c r="AS15" s="165"/>
      <c r="AT15" s="165"/>
      <c r="AU15" s="165"/>
      <c r="AV15" s="165"/>
      <c r="AW15" s="165"/>
      <c r="AX15" s="165"/>
      <c r="AY15" s="165"/>
      <c r="AZ15" s="165"/>
      <c r="BA15" s="165"/>
      <c r="BB15" s="165"/>
      <c r="BC15" s="165"/>
      <c r="BD15" s="165"/>
      <c r="BE15" s="165"/>
      <c r="BF15" s="165"/>
      <c r="BG15" s="165"/>
      <c r="BH15" s="165"/>
      <c r="BI15" s="165"/>
      <c r="BJ15" s="165"/>
      <c r="BK15" s="165"/>
      <c r="BL15" s="165"/>
      <c r="BM15" s="165"/>
      <c r="BN15" s="165"/>
      <c r="BO15" s="165"/>
      <c r="BP15" s="165"/>
      <c r="BQ15" s="165"/>
      <c r="BR15" s="165"/>
      <c r="BS15" s="165"/>
      <c r="BT15" s="165"/>
      <c r="BU15" s="165"/>
      <c r="BV15" s="165"/>
      <c r="BW15" s="165"/>
      <c r="BX15" s="165"/>
      <c r="BY15" s="165"/>
      <c r="BZ15" s="165"/>
      <c r="CA15" s="165"/>
      <c r="CB15" s="165"/>
      <c r="CC15" s="165"/>
      <c r="CD15" s="165"/>
      <c r="CE15" s="165"/>
      <c r="CF15" s="165"/>
      <c r="CG15" s="165"/>
      <c r="CH15" s="165"/>
      <c r="CI15" s="165"/>
      <c r="CJ15" s="165"/>
      <c r="CK15" s="165"/>
      <c r="CL15" s="165"/>
      <c r="CM15" s="165"/>
      <c r="CN15" s="165"/>
      <c r="CO15" s="165"/>
      <c r="CP15" s="165"/>
      <c r="CQ15" s="165"/>
      <c r="CR15" s="165"/>
      <c r="CS15" s="165"/>
      <c r="CT15" s="165"/>
      <c r="CU15" s="165"/>
      <c r="CV15" s="165"/>
      <c r="CW15" s="165"/>
      <c r="CX15" s="165"/>
      <c r="CY15" s="165"/>
      <c r="CZ15" s="165"/>
      <c r="DA15" s="165"/>
      <c r="DB15" s="165"/>
      <c r="DC15" s="165"/>
      <c r="DD15" s="165"/>
      <c r="DE15" s="165"/>
      <c r="DF15" s="165"/>
      <c r="DG15" s="165"/>
      <c r="DH15" s="165"/>
      <c r="DI15" s="165"/>
      <c r="DJ15" s="165"/>
      <c r="DK15" s="165"/>
      <c r="DL15" s="165"/>
      <c r="DM15" s="165"/>
      <c r="DN15" s="165"/>
      <c r="DO15" s="165"/>
      <c r="DP15" s="165"/>
      <c r="DQ15" s="165"/>
      <c r="DR15" s="165"/>
      <c r="DS15" s="165"/>
      <c r="DT15" s="165"/>
      <c r="DU15" s="165"/>
      <c r="DV15" s="165"/>
      <c r="DW15" s="165"/>
      <c r="DX15" s="165"/>
      <c r="DY15" s="165"/>
      <c r="DZ15" s="165"/>
      <c r="EA15" s="165"/>
      <c r="EB15" s="165"/>
      <c r="EC15" s="165"/>
      <c r="ED15" s="165"/>
      <c r="EE15" s="165"/>
      <c r="EF15" s="165"/>
      <c r="EG15" s="165"/>
      <c r="EH15" s="165"/>
      <c r="EI15" s="165"/>
      <c r="EJ15" s="165"/>
      <c r="EK15" s="165"/>
      <c r="EL15" s="165"/>
      <c r="EM15" s="165"/>
      <c r="EN15" s="165"/>
      <c r="EO15" s="165"/>
      <c r="EP15" s="165"/>
      <c r="EQ15" s="165"/>
      <c r="ER15" s="165"/>
      <c r="ES15" s="165"/>
      <c r="ET15" s="165"/>
      <c r="EU15" s="165"/>
      <c r="EV15" s="165"/>
      <c r="EW15" s="165"/>
      <c r="EX15" s="165"/>
      <c r="EY15" s="165"/>
      <c r="EZ15" s="165"/>
      <c r="FA15" s="165"/>
      <c r="FB15" s="165"/>
      <c r="FC15" s="165"/>
      <c r="FD15" s="165"/>
      <c r="FE15" s="165"/>
      <c r="FF15" s="165"/>
      <c r="FG15" s="165"/>
      <c r="FH15" s="165"/>
      <c r="FI15" s="165"/>
      <c r="FJ15" s="165"/>
      <c r="FK15" s="165"/>
      <c r="FL15" s="165"/>
      <c r="FM15" s="165"/>
      <c r="FN15" s="165"/>
      <c r="FO15" s="165"/>
      <c r="FP15" s="165"/>
      <c r="FQ15" s="165"/>
      <c r="FR15" s="165"/>
      <c r="FS15" s="165"/>
      <c r="FT15" s="165"/>
      <c r="FU15" s="165"/>
      <c r="FV15" s="165"/>
      <c r="FW15" s="165"/>
      <c r="FX15" s="165"/>
      <c r="FY15" s="165"/>
      <c r="FZ15" s="165"/>
      <c r="GA15" s="165"/>
      <c r="GB15" s="165"/>
      <c r="GC15" s="165"/>
      <c r="GD15" s="165"/>
      <c r="GE15" s="165"/>
      <c r="GF15" s="165"/>
      <c r="GG15" s="165"/>
      <c r="GH15" s="165"/>
      <c r="GI15" s="165"/>
      <c r="GJ15" s="165"/>
      <c r="GK15" s="165"/>
      <c r="GL15" s="165"/>
      <c r="GM15" s="165"/>
      <c r="GN15" s="165"/>
      <c r="GO15" s="165"/>
      <c r="GP15" s="165"/>
      <c r="GQ15" s="165"/>
      <c r="GR15" s="165"/>
      <c r="GS15" s="165"/>
      <c r="GT15" s="165"/>
      <c r="GU15" s="165"/>
      <c r="GV15" s="165"/>
      <c r="GW15" s="165"/>
      <c r="GX15" s="165"/>
      <c r="GY15" s="165"/>
      <c r="GZ15" s="165"/>
      <c r="HA15" s="165"/>
      <c r="HB15" s="165"/>
      <c r="HC15" s="165"/>
      <c r="HD15" s="165"/>
      <c r="HE15" s="165"/>
      <c r="HF15" s="165"/>
      <c r="HG15" s="165"/>
      <c r="HH15" s="165"/>
      <c r="HI15" s="165"/>
      <c r="HJ15" s="165"/>
      <c r="HK15" s="165"/>
      <c r="HL15" s="165"/>
      <c r="HM15" s="165"/>
      <c r="HN15" s="165"/>
      <c r="HO15" s="165"/>
      <c r="HP15" s="165"/>
      <c r="HQ15" s="165"/>
      <c r="HR15" s="165"/>
      <c r="HS15" s="165"/>
      <c r="HT15" s="165"/>
      <c r="HU15" s="165"/>
      <c r="HV15" s="165"/>
      <c r="HW15" s="165"/>
      <c r="HX15" s="165"/>
      <c r="HY15" s="165"/>
      <c r="HZ15" s="165"/>
      <c r="IA15" s="165"/>
      <c r="IB15" s="165"/>
      <c r="IC15" s="165"/>
      <c r="ID15" s="165"/>
      <c r="IE15" s="165"/>
      <c r="IF15" s="165"/>
      <c r="IG15" s="165"/>
      <c r="IH15" s="165"/>
      <c r="II15" s="165"/>
      <c r="IJ15" s="165"/>
      <c r="IK15" s="165"/>
      <c r="IL15" s="165"/>
      <c r="IM15" s="165"/>
      <c r="IN15" s="165"/>
      <c r="IO15" s="165"/>
      <c r="IP15" s="165"/>
      <c r="IQ15" s="165"/>
      <c r="IR15" s="165"/>
      <c r="IS15" s="165"/>
      <c r="IT15" s="165"/>
      <c r="IU15" s="165"/>
      <c r="IV15" s="165"/>
    </row>
    <row r="16" spans="1:256" s="114" customFormat="1" ht="14.25" customHeight="1">
      <c r="A16" s="154" t="s">
        <v>304</v>
      </c>
      <c r="B16" s="154" t="s">
        <v>307</v>
      </c>
      <c r="C16" s="154" t="s">
        <v>436</v>
      </c>
      <c r="D16" s="154" t="s">
        <v>308</v>
      </c>
      <c r="E16" s="155">
        <v>5152380.04</v>
      </c>
      <c r="F16" s="155">
        <v>5152380.04</v>
      </c>
      <c r="G16" s="155">
        <v>5152380.04</v>
      </c>
      <c r="H16" s="155">
        <v>57480.04</v>
      </c>
      <c r="I16" s="155">
        <v>5094900</v>
      </c>
      <c r="J16" s="155">
        <v>0</v>
      </c>
      <c r="K16" s="155">
        <v>0</v>
      </c>
      <c r="L16" s="156">
        <v>0</v>
      </c>
      <c r="M16" s="176">
        <f t="shared" si="3"/>
        <v>0</v>
      </c>
      <c r="N16" s="177">
        <f t="shared" si="3"/>
        <v>0</v>
      </c>
      <c r="O16" s="178">
        <f t="shared" si="3"/>
        <v>0</v>
      </c>
      <c r="P16" s="155">
        <v>0</v>
      </c>
      <c r="Q16" s="155">
        <v>0</v>
      </c>
      <c r="R16" s="155">
        <v>0</v>
      </c>
      <c r="S16" s="155">
        <v>0</v>
      </c>
      <c r="T16" s="155">
        <v>0</v>
      </c>
      <c r="U16" s="155">
        <v>0</v>
      </c>
      <c r="V16" s="156">
        <v>0</v>
      </c>
      <c r="W16" s="19">
        <f t="shared" si="5"/>
        <v>0</v>
      </c>
      <c r="X16" s="18">
        <f t="shared" si="5"/>
        <v>0</v>
      </c>
      <c r="Y16" s="18">
        <f t="shared" si="5"/>
        <v>0</v>
      </c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5"/>
      <c r="AQ16" s="165"/>
      <c r="AR16" s="165"/>
      <c r="AS16" s="165"/>
      <c r="AT16" s="165"/>
      <c r="AU16" s="165"/>
      <c r="AV16" s="165"/>
      <c r="AW16" s="165"/>
      <c r="AX16" s="165"/>
      <c r="AY16" s="165"/>
      <c r="AZ16" s="165"/>
      <c r="BA16" s="165"/>
      <c r="BB16" s="165"/>
      <c r="BC16" s="165"/>
      <c r="BD16" s="165"/>
      <c r="BE16" s="165"/>
      <c r="BF16" s="165"/>
      <c r="BG16" s="165"/>
      <c r="BH16" s="165"/>
      <c r="BI16" s="165"/>
      <c r="BJ16" s="165"/>
      <c r="BK16" s="165"/>
      <c r="BL16" s="165"/>
      <c r="BM16" s="165"/>
      <c r="BN16" s="165"/>
      <c r="BO16" s="165"/>
      <c r="BP16" s="165"/>
      <c r="BQ16" s="165"/>
      <c r="BR16" s="165"/>
      <c r="BS16" s="165"/>
      <c r="BT16" s="165"/>
      <c r="BU16" s="165"/>
      <c r="BV16" s="165"/>
      <c r="BW16" s="165"/>
      <c r="BX16" s="165"/>
      <c r="BY16" s="165"/>
      <c r="BZ16" s="165"/>
      <c r="CA16" s="165"/>
      <c r="CB16" s="165"/>
      <c r="CC16" s="165"/>
      <c r="CD16" s="165"/>
      <c r="CE16" s="165"/>
      <c r="CF16" s="165"/>
      <c r="CG16" s="165"/>
      <c r="CH16" s="165"/>
      <c r="CI16" s="165"/>
      <c r="CJ16" s="165"/>
      <c r="CK16" s="165"/>
      <c r="CL16" s="165"/>
      <c r="CM16" s="165"/>
      <c r="CN16" s="165"/>
      <c r="CO16" s="165"/>
      <c r="CP16" s="165"/>
      <c r="CQ16" s="165"/>
      <c r="CR16" s="165"/>
      <c r="CS16" s="165"/>
      <c r="CT16" s="165"/>
      <c r="CU16" s="165"/>
      <c r="CV16" s="165"/>
      <c r="CW16" s="165"/>
      <c r="CX16" s="165"/>
      <c r="CY16" s="165"/>
      <c r="CZ16" s="165"/>
      <c r="DA16" s="165"/>
      <c r="DB16" s="165"/>
      <c r="DC16" s="165"/>
      <c r="DD16" s="165"/>
      <c r="DE16" s="165"/>
      <c r="DF16" s="165"/>
      <c r="DG16" s="165"/>
      <c r="DH16" s="165"/>
      <c r="DI16" s="165"/>
      <c r="DJ16" s="165"/>
      <c r="DK16" s="165"/>
      <c r="DL16" s="165"/>
      <c r="DM16" s="165"/>
      <c r="DN16" s="165"/>
      <c r="DO16" s="165"/>
      <c r="DP16" s="165"/>
      <c r="DQ16" s="165"/>
      <c r="DR16" s="165"/>
      <c r="DS16" s="165"/>
      <c r="DT16" s="165"/>
      <c r="DU16" s="165"/>
      <c r="DV16" s="165"/>
      <c r="DW16" s="165"/>
      <c r="DX16" s="165"/>
      <c r="DY16" s="165"/>
      <c r="DZ16" s="165"/>
      <c r="EA16" s="165"/>
      <c r="EB16" s="165"/>
      <c r="EC16" s="165"/>
      <c r="ED16" s="165"/>
      <c r="EE16" s="165"/>
      <c r="EF16" s="165"/>
      <c r="EG16" s="165"/>
      <c r="EH16" s="165"/>
      <c r="EI16" s="165"/>
      <c r="EJ16" s="165"/>
      <c r="EK16" s="165"/>
      <c r="EL16" s="165"/>
      <c r="EM16" s="165"/>
      <c r="EN16" s="165"/>
      <c r="EO16" s="165"/>
      <c r="EP16" s="165"/>
      <c r="EQ16" s="165"/>
      <c r="ER16" s="165"/>
      <c r="ES16" s="165"/>
      <c r="ET16" s="165"/>
      <c r="EU16" s="165"/>
      <c r="EV16" s="165"/>
      <c r="EW16" s="165"/>
      <c r="EX16" s="165"/>
      <c r="EY16" s="165"/>
      <c r="EZ16" s="165"/>
      <c r="FA16" s="165"/>
      <c r="FB16" s="165"/>
      <c r="FC16" s="165"/>
      <c r="FD16" s="165"/>
      <c r="FE16" s="165"/>
      <c r="FF16" s="165"/>
      <c r="FG16" s="165"/>
      <c r="FH16" s="165"/>
      <c r="FI16" s="165"/>
      <c r="FJ16" s="165"/>
      <c r="FK16" s="165"/>
      <c r="FL16" s="165"/>
      <c r="FM16" s="165"/>
      <c r="FN16" s="165"/>
      <c r="FO16" s="165"/>
      <c r="FP16" s="165"/>
      <c r="FQ16" s="165"/>
      <c r="FR16" s="165"/>
      <c r="FS16" s="165"/>
      <c r="FT16" s="165"/>
      <c r="FU16" s="165"/>
      <c r="FV16" s="165"/>
      <c r="FW16" s="165"/>
      <c r="FX16" s="165"/>
      <c r="FY16" s="165"/>
      <c r="FZ16" s="165"/>
      <c r="GA16" s="165"/>
      <c r="GB16" s="165"/>
      <c r="GC16" s="165"/>
      <c r="GD16" s="165"/>
      <c r="GE16" s="165"/>
      <c r="GF16" s="165"/>
      <c r="GG16" s="165"/>
      <c r="GH16" s="165"/>
      <c r="GI16" s="165"/>
      <c r="GJ16" s="165"/>
      <c r="GK16" s="165"/>
      <c r="GL16" s="165"/>
      <c r="GM16" s="165"/>
      <c r="GN16" s="165"/>
      <c r="GO16" s="165"/>
      <c r="GP16" s="165"/>
      <c r="GQ16" s="165"/>
      <c r="GR16" s="165"/>
      <c r="GS16" s="165"/>
      <c r="GT16" s="165"/>
      <c r="GU16" s="165"/>
      <c r="GV16" s="165"/>
      <c r="GW16" s="165"/>
      <c r="GX16" s="165"/>
      <c r="GY16" s="165"/>
      <c r="GZ16" s="165"/>
      <c r="HA16" s="165"/>
      <c r="HB16" s="165"/>
      <c r="HC16" s="165"/>
      <c r="HD16" s="165"/>
      <c r="HE16" s="165"/>
      <c r="HF16" s="165"/>
      <c r="HG16" s="165"/>
      <c r="HH16" s="165"/>
      <c r="HI16" s="165"/>
      <c r="HJ16" s="165"/>
      <c r="HK16" s="165"/>
      <c r="HL16" s="165"/>
      <c r="HM16" s="165"/>
      <c r="HN16" s="165"/>
      <c r="HO16" s="165"/>
      <c r="HP16" s="165"/>
      <c r="HQ16" s="165"/>
      <c r="HR16" s="165"/>
      <c r="HS16" s="165"/>
      <c r="HT16" s="165"/>
      <c r="HU16" s="165"/>
      <c r="HV16" s="165"/>
      <c r="HW16" s="165"/>
      <c r="HX16" s="165"/>
      <c r="HY16" s="165"/>
      <c r="HZ16" s="165"/>
      <c r="IA16" s="165"/>
      <c r="IB16" s="165"/>
      <c r="IC16" s="165"/>
      <c r="ID16" s="165"/>
      <c r="IE16" s="165"/>
      <c r="IF16" s="165"/>
      <c r="IG16" s="165"/>
      <c r="IH16" s="165"/>
      <c r="II16" s="165"/>
      <c r="IJ16" s="165"/>
      <c r="IK16" s="165"/>
      <c r="IL16" s="165"/>
      <c r="IM16" s="165"/>
      <c r="IN16" s="165"/>
      <c r="IO16" s="165"/>
      <c r="IP16" s="165"/>
      <c r="IQ16" s="165"/>
      <c r="IR16" s="165"/>
      <c r="IS16" s="165"/>
      <c r="IT16" s="165"/>
      <c r="IU16" s="165"/>
      <c r="IV16" s="165"/>
    </row>
    <row r="17" spans="1:256" s="114" customFormat="1" ht="14.25" customHeight="1">
      <c r="A17" s="154" t="s">
        <v>304</v>
      </c>
      <c r="B17" s="154" t="s">
        <v>569</v>
      </c>
      <c r="C17" s="154" t="s">
        <v>436</v>
      </c>
      <c r="D17" s="154" t="s">
        <v>570</v>
      </c>
      <c r="E17" s="155">
        <v>10000</v>
      </c>
      <c r="F17" s="155">
        <v>10000</v>
      </c>
      <c r="G17" s="155">
        <v>10000</v>
      </c>
      <c r="H17" s="155">
        <v>5000</v>
      </c>
      <c r="I17" s="155">
        <v>5000</v>
      </c>
      <c r="J17" s="155">
        <v>0</v>
      </c>
      <c r="K17" s="155">
        <v>0</v>
      </c>
      <c r="L17" s="156">
        <v>0</v>
      </c>
      <c r="M17" s="176">
        <f t="shared" si="3"/>
        <v>0</v>
      </c>
      <c r="N17" s="177">
        <f t="shared" si="3"/>
        <v>0</v>
      </c>
      <c r="O17" s="178">
        <f t="shared" si="3"/>
        <v>0</v>
      </c>
      <c r="P17" s="155">
        <v>0</v>
      </c>
      <c r="Q17" s="155">
        <v>0</v>
      </c>
      <c r="R17" s="155">
        <v>0</v>
      </c>
      <c r="S17" s="155">
        <v>0</v>
      </c>
      <c r="T17" s="155">
        <v>0</v>
      </c>
      <c r="U17" s="155">
        <v>0</v>
      </c>
      <c r="V17" s="156">
        <v>0</v>
      </c>
      <c r="W17" s="19">
        <f t="shared" si="5"/>
        <v>0</v>
      </c>
      <c r="X17" s="18">
        <f t="shared" si="5"/>
        <v>0</v>
      </c>
      <c r="Y17" s="18">
        <f t="shared" si="5"/>
        <v>0</v>
      </c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165"/>
      <c r="AO17" s="165"/>
      <c r="AP17" s="165"/>
      <c r="AQ17" s="165"/>
      <c r="AR17" s="165"/>
      <c r="AS17" s="165"/>
      <c r="AT17" s="165"/>
      <c r="AU17" s="165"/>
      <c r="AV17" s="165"/>
      <c r="AW17" s="165"/>
      <c r="AX17" s="165"/>
      <c r="AY17" s="165"/>
      <c r="AZ17" s="165"/>
      <c r="BA17" s="165"/>
      <c r="BB17" s="165"/>
      <c r="BC17" s="165"/>
      <c r="BD17" s="165"/>
      <c r="BE17" s="165"/>
      <c r="BF17" s="165"/>
      <c r="BG17" s="165"/>
      <c r="BH17" s="165"/>
      <c r="BI17" s="165"/>
      <c r="BJ17" s="165"/>
      <c r="BK17" s="165"/>
      <c r="BL17" s="165"/>
      <c r="BM17" s="165"/>
      <c r="BN17" s="165"/>
      <c r="BO17" s="165"/>
      <c r="BP17" s="165"/>
      <c r="BQ17" s="165"/>
      <c r="BR17" s="165"/>
      <c r="BS17" s="165"/>
      <c r="BT17" s="165"/>
      <c r="BU17" s="165"/>
      <c r="BV17" s="165"/>
      <c r="BW17" s="165"/>
      <c r="BX17" s="165"/>
      <c r="BY17" s="165"/>
      <c r="BZ17" s="165"/>
      <c r="CA17" s="165"/>
      <c r="CB17" s="165"/>
      <c r="CC17" s="165"/>
      <c r="CD17" s="165"/>
      <c r="CE17" s="165"/>
      <c r="CF17" s="165"/>
      <c r="CG17" s="165"/>
      <c r="CH17" s="165"/>
      <c r="CI17" s="165"/>
      <c r="CJ17" s="165"/>
      <c r="CK17" s="165"/>
      <c r="CL17" s="165"/>
      <c r="CM17" s="165"/>
      <c r="CN17" s="165"/>
      <c r="CO17" s="165"/>
      <c r="CP17" s="165"/>
      <c r="CQ17" s="165"/>
      <c r="CR17" s="165"/>
      <c r="CS17" s="165"/>
      <c r="CT17" s="165"/>
      <c r="CU17" s="165"/>
      <c r="CV17" s="165"/>
      <c r="CW17" s="165"/>
      <c r="CX17" s="165"/>
      <c r="CY17" s="165"/>
      <c r="CZ17" s="165"/>
      <c r="DA17" s="165"/>
      <c r="DB17" s="165"/>
      <c r="DC17" s="165"/>
      <c r="DD17" s="165"/>
      <c r="DE17" s="165"/>
      <c r="DF17" s="165"/>
      <c r="DG17" s="165"/>
      <c r="DH17" s="165"/>
      <c r="DI17" s="165"/>
      <c r="DJ17" s="165"/>
      <c r="DK17" s="165"/>
      <c r="DL17" s="165"/>
      <c r="DM17" s="165"/>
      <c r="DN17" s="165"/>
      <c r="DO17" s="165"/>
      <c r="DP17" s="165"/>
      <c r="DQ17" s="165"/>
      <c r="DR17" s="165"/>
      <c r="DS17" s="165"/>
      <c r="DT17" s="165"/>
      <c r="DU17" s="165"/>
      <c r="DV17" s="165"/>
      <c r="DW17" s="165"/>
      <c r="DX17" s="165"/>
      <c r="DY17" s="165"/>
      <c r="DZ17" s="165"/>
      <c r="EA17" s="165"/>
      <c r="EB17" s="165"/>
      <c r="EC17" s="165"/>
      <c r="ED17" s="165"/>
      <c r="EE17" s="165"/>
      <c r="EF17" s="165"/>
      <c r="EG17" s="165"/>
      <c r="EH17" s="165"/>
      <c r="EI17" s="165"/>
      <c r="EJ17" s="165"/>
      <c r="EK17" s="165"/>
      <c r="EL17" s="165"/>
      <c r="EM17" s="165"/>
      <c r="EN17" s="165"/>
      <c r="EO17" s="165"/>
      <c r="EP17" s="165"/>
      <c r="EQ17" s="165"/>
      <c r="ER17" s="165"/>
      <c r="ES17" s="165"/>
      <c r="ET17" s="165"/>
      <c r="EU17" s="165"/>
      <c r="EV17" s="165"/>
      <c r="EW17" s="165"/>
      <c r="EX17" s="165"/>
      <c r="EY17" s="165"/>
      <c r="EZ17" s="165"/>
      <c r="FA17" s="165"/>
      <c r="FB17" s="165"/>
      <c r="FC17" s="165"/>
      <c r="FD17" s="165"/>
      <c r="FE17" s="165"/>
      <c r="FF17" s="165"/>
      <c r="FG17" s="165"/>
      <c r="FH17" s="165"/>
      <c r="FI17" s="165"/>
      <c r="FJ17" s="165"/>
      <c r="FK17" s="165"/>
      <c r="FL17" s="165"/>
      <c r="FM17" s="165"/>
      <c r="FN17" s="165"/>
      <c r="FO17" s="165"/>
      <c r="FP17" s="165"/>
      <c r="FQ17" s="165"/>
      <c r="FR17" s="165"/>
      <c r="FS17" s="165"/>
      <c r="FT17" s="165"/>
      <c r="FU17" s="165"/>
      <c r="FV17" s="165"/>
      <c r="FW17" s="165"/>
      <c r="FX17" s="165"/>
      <c r="FY17" s="165"/>
      <c r="FZ17" s="165"/>
      <c r="GA17" s="165"/>
      <c r="GB17" s="165"/>
      <c r="GC17" s="165"/>
      <c r="GD17" s="165"/>
      <c r="GE17" s="165"/>
      <c r="GF17" s="165"/>
      <c r="GG17" s="165"/>
      <c r="GH17" s="165"/>
      <c r="GI17" s="165"/>
      <c r="GJ17" s="165"/>
      <c r="GK17" s="165"/>
      <c r="GL17" s="165"/>
      <c r="GM17" s="165"/>
      <c r="GN17" s="165"/>
      <c r="GO17" s="165"/>
      <c r="GP17" s="165"/>
      <c r="GQ17" s="165"/>
      <c r="GR17" s="165"/>
      <c r="GS17" s="165"/>
      <c r="GT17" s="165"/>
      <c r="GU17" s="165"/>
      <c r="GV17" s="165"/>
      <c r="GW17" s="165"/>
      <c r="GX17" s="165"/>
      <c r="GY17" s="165"/>
      <c r="GZ17" s="165"/>
      <c r="HA17" s="165"/>
      <c r="HB17" s="165"/>
      <c r="HC17" s="165"/>
      <c r="HD17" s="165"/>
      <c r="HE17" s="165"/>
      <c r="HF17" s="165"/>
      <c r="HG17" s="165"/>
      <c r="HH17" s="165"/>
      <c r="HI17" s="165"/>
      <c r="HJ17" s="165"/>
      <c r="HK17" s="165"/>
      <c r="HL17" s="165"/>
      <c r="HM17" s="165"/>
      <c r="HN17" s="165"/>
      <c r="HO17" s="165"/>
      <c r="HP17" s="165"/>
      <c r="HQ17" s="165"/>
      <c r="HR17" s="165"/>
      <c r="HS17" s="165"/>
      <c r="HT17" s="165"/>
      <c r="HU17" s="165"/>
      <c r="HV17" s="165"/>
      <c r="HW17" s="165"/>
      <c r="HX17" s="165"/>
      <c r="HY17" s="165"/>
      <c r="HZ17" s="165"/>
      <c r="IA17" s="165"/>
      <c r="IB17" s="165"/>
      <c r="IC17" s="165"/>
      <c r="ID17" s="165"/>
      <c r="IE17" s="165"/>
      <c r="IF17" s="165"/>
      <c r="IG17" s="165"/>
      <c r="IH17" s="165"/>
      <c r="II17" s="165"/>
      <c r="IJ17" s="165"/>
      <c r="IK17" s="165"/>
      <c r="IL17" s="165"/>
      <c r="IM17" s="165"/>
      <c r="IN17" s="165"/>
      <c r="IO17" s="165"/>
      <c r="IP17" s="165"/>
      <c r="IQ17" s="165"/>
      <c r="IR17" s="165"/>
      <c r="IS17" s="165"/>
      <c r="IT17" s="165"/>
      <c r="IU17" s="165"/>
      <c r="IV17" s="165"/>
    </row>
    <row r="18" spans="1:256" s="114" customFormat="1" ht="14.25" customHeight="1">
      <c r="A18" s="154" t="s">
        <v>304</v>
      </c>
      <c r="B18" s="154" t="s">
        <v>310</v>
      </c>
      <c r="C18" s="154" t="s">
        <v>436</v>
      </c>
      <c r="D18" s="154" t="s">
        <v>311</v>
      </c>
      <c r="E18" s="155">
        <v>2936390</v>
      </c>
      <c r="F18" s="155">
        <v>2936390</v>
      </c>
      <c r="G18" s="155">
        <v>2936390</v>
      </c>
      <c r="H18" s="155">
        <v>1855140</v>
      </c>
      <c r="I18" s="155">
        <v>1081250</v>
      </c>
      <c r="J18" s="155">
        <v>0</v>
      </c>
      <c r="K18" s="155">
        <v>0</v>
      </c>
      <c r="L18" s="156">
        <v>0</v>
      </c>
      <c r="M18" s="176">
        <f t="shared" si="3"/>
        <v>0</v>
      </c>
      <c r="N18" s="177">
        <f t="shared" si="3"/>
        <v>0</v>
      </c>
      <c r="O18" s="178">
        <f t="shared" si="3"/>
        <v>0</v>
      </c>
      <c r="P18" s="155">
        <v>0</v>
      </c>
      <c r="Q18" s="155">
        <v>0</v>
      </c>
      <c r="R18" s="155">
        <v>0</v>
      </c>
      <c r="S18" s="155">
        <v>0</v>
      </c>
      <c r="T18" s="155">
        <v>0</v>
      </c>
      <c r="U18" s="155">
        <v>0</v>
      </c>
      <c r="V18" s="156">
        <v>0</v>
      </c>
      <c r="W18" s="19">
        <f t="shared" si="5"/>
        <v>0</v>
      </c>
      <c r="X18" s="18">
        <f t="shared" si="5"/>
        <v>0</v>
      </c>
      <c r="Y18" s="18">
        <f t="shared" si="5"/>
        <v>0</v>
      </c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  <c r="AW18" s="165"/>
      <c r="AX18" s="165"/>
      <c r="AY18" s="165"/>
      <c r="AZ18" s="165"/>
      <c r="BA18" s="165"/>
      <c r="BB18" s="165"/>
      <c r="BC18" s="165"/>
      <c r="BD18" s="165"/>
      <c r="BE18" s="165"/>
      <c r="BF18" s="165"/>
      <c r="BG18" s="165"/>
      <c r="BH18" s="165"/>
      <c r="BI18" s="165"/>
      <c r="BJ18" s="165"/>
      <c r="BK18" s="165"/>
      <c r="BL18" s="165"/>
      <c r="BM18" s="165"/>
      <c r="BN18" s="165"/>
      <c r="BO18" s="165"/>
      <c r="BP18" s="165"/>
      <c r="BQ18" s="165"/>
      <c r="BR18" s="165"/>
      <c r="BS18" s="165"/>
      <c r="BT18" s="165"/>
      <c r="BU18" s="165"/>
      <c r="BV18" s="165"/>
      <c r="BW18" s="165"/>
      <c r="BX18" s="165"/>
      <c r="BY18" s="165"/>
      <c r="BZ18" s="165"/>
      <c r="CA18" s="165"/>
      <c r="CB18" s="165"/>
      <c r="CC18" s="165"/>
      <c r="CD18" s="165"/>
      <c r="CE18" s="165"/>
      <c r="CF18" s="165"/>
      <c r="CG18" s="165"/>
      <c r="CH18" s="165"/>
      <c r="CI18" s="165"/>
      <c r="CJ18" s="165"/>
      <c r="CK18" s="165"/>
      <c r="CL18" s="165"/>
      <c r="CM18" s="165"/>
      <c r="CN18" s="165"/>
      <c r="CO18" s="165"/>
      <c r="CP18" s="165"/>
      <c r="CQ18" s="165"/>
      <c r="CR18" s="165"/>
      <c r="CS18" s="165"/>
      <c r="CT18" s="165"/>
      <c r="CU18" s="165"/>
      <c r="CV18" s="165"/>
      <c r="CW18" s="165"/>
      <c r="CX18" s="165"/>
      <c r="CY18" s="165"/>
      <c r="CZ18" s="165"/>
      <c r="DA18" s="165"/>
      <c r="DB18" s="165"/>
      <c r="DC18" s="165"/>
      <c r="DD18" s="165"/>
      <c r="DE18" s="165"/>
      <c r="DF18" s="165"/>
      <c r="DG18" s="165"/>
      <c r="DH18" s="165"/>
      <c r="DI18" s="165"/>
      <c r="DJ18" s="165"/>
      <c r="DK18" s="165"/>
      <c r="DL18" s="165"/>
      <c r="DM18" s="165"/>
      <c r="DN18" s="165"/>
      <c r="DO18" s="165"/>
      <c r="DP18" s="165"/>
      <c r="DQ18" s="165"/>
      <c r="DR18" s="165"/>
      <c r="DS18" s="165"/>
      <c r="DT18" s="165"/>
      <c r="DU18" s="165"/>
      <c r="DV18" s="165"/>
      <c r="DW18" s="165"/>
      <c r="DX18" s="165"/>
      <c r="DY18" s="165"/>
      <c r="DZ18" s="165"/>
      <c r="EA18" s="165"/>
      <c r="EB18" s="165"/>
      <c r="EC18" s="165"/>
      <c r="ED18" s="165"/>
      <c r="EE18" s="165"/>
      <c r="EF18" s="165"/>
      <c r="EG18" s="165"/>
      <c r="EH18" s="165"/>
      <c r="EI18" s="165"/>
      <c r="EJ18" s="165"/>
      <c r="EK18" s="165"/>
      <c r="EL18" s="165"/>
      <c r="EM18" s="165"/>
      <c r="EN18" s="165"/>
      <c r="EO18" s="165"/>
      <c r="EP18" s="165"/>
      <c r="EQ18" s="165"/>
      <c r="ER18" s="165"/>
      <c r="ES18" s="165"/>
      <c r="ET18" s="165"/>
      <c r="EU18" s="165"/>
      <c r="EV18" s="165"/>
      <c r="EW18" s="165"/>
      <c r="EX18" s="165"/>
      <c r="EY18" s="165"/>
      <c r="EZ18" s="165"/>
      <c r="FA18" s="165"/>
      <c r="FB18" s="165"/>
      <c r="FC18" s="165"/>
      <c r="FD18" s="165"/>
      <c r="FE18" s="165"/>
      <c r="FF18" s="165"/>
      <c r="FG18" s="165"/>
      <c r="FH18" s="165"/>
      <c r="FI18" s="165"/>
      <c r="FJ18" s="165"/>
      <c r="FK18" s="165"/>
      <c r="FL18" s="165"/>
      <c r="FM18" s="165"/>
      <c r="FN18" s="165"/>
      <c r="FO18" s="165"/>
      <c r="FP18" s="165"/>
      <c r="FQ18" s="165"/>
      <c r="FR18" s="165"/>
      <c r="FS18" s="165"/>
      <c r="FT18" s="165"/>
      <c r="FU18" s="165"/>
      <c r="FV18" s="165"/>
      <c r="FW18" s="165"/>
      <c r="FX18" s="165"/>
      <c r="FY18" s="165"/>
      <c r="FZ18" s="165"/>
      <c r="GA18" s="165"/>
      <c r="GB18" s="165"/>
      <c r="GC18" s="165"/>
      <c r="GD18" s="165"/>
      <c r="GE18" s="165"/>
      <c r="GF18" s="165"/>
      <c r="GG18" s="165"/>
      <c r="GH18" s="165"/>
      <c r="GI18" s="165"/>
      <c r="GJ18" s="165"/>
      <c r="GK18" s="165"/>
      <c r="GL18" s="165"/>
      <c r="GM18" s="165"/>
      <c r="GN18" s="165"/>
      <c r="GO18" s="165"/>
      <c r="GP18" s="165"/>
      <c r="GQ18" s="165"/>
      <c r="GR18" s="165"/>
      <c r="GS18" s="165"/>
      <c r="GT18" s="165"/>
      <c r="GU18" s="165"/>
      <c r="GV18" s="165"/>
      <c r="GW18" s="165"/>
      <c r="GX18" s="165"/>
      <c r="GY18" s="165"/>
      <c r="GZ18" s="165"/>
      <c r="HA18" s="165"/>
      <c r="HB18" s="165"/>
      <c r="HC18" s="165"/>
      <c r="HD18" s="165"/>
      <c r="HE18" s="165"/>
      <c r="HF18" s="165"/>
      <c r="HG18" s="165"/>
      <c r="HH18" s="165"/>
      <c r="HI18" s="165"/>
      <c r="HJ18" s="165"/>
      <c r="HK18" s="165"/>
      <c r="HL18" s="165"/>
      <c r="HM18" s="165"/>
      <c r="HN18" s="165"/>
      <c r="HO18" s="165"/>
      <c r="HP18" s="165"/>
      <c r="HQ18" s="165"/>
      <c r="HR18" s="165"/>
      <c r="HS18" s="165"/>
      <c r="HT18" s="165"/>
      <c r="HU18" s="165"/>
      <c r="HV18" s="165"/>
      <c r="HW18" s="165"/>
      <c r="HX18" s="165"/>
      <c r="HY18" s="165"/>
      <c r="HZ18" s="165"/>
      <c r="IA18" s="165"/>
      <c r="IB18" s="165"/>
      <c r="IC18" s="165"/>
      <c r="ID18" s="165"/>
      <c r="IE18" s="165"/>
      <c r="IF18" s="165"/>
      <c r="IG18" s="165"/>
      <c r="IH18" s="165"/>
      <c r="II18" s="165"/>
      <c r="IJ18" s="165"/>
      <c r="IK18" s="165"/>
      <c r="IL18" s="165"/>
      <c r="IM18" s="165"/>
      <c r="IN18" s="165"/>
      <c r="IO18" s="165"/>
      <c r="IP18" s="165"/>
      <c r="IQ18" s="165"/>
      <c r="IR18" s="165"/>
      <c r="IS18" s="165"/>
      <c r="IT18" s="165"/>
      <c r="IU18" s="165"/>
      <c r="IV18" s="165"/>
    </row>
    <row r="19" spans="1:256" s="114" customFormat="1" ht="14.25" customHeight="1">
      <c r="A19" s="154"/>
      <c r="B19" s="154"/>
      <c r="C19" s="154" t="s">
        <v>404</v>
      </c>
      <c r="D19" s="154" t="s">
        <v>405</v>
      </c>
      <c r="E19" s="155">
        <f t="shared" ref="E19:L19" si="10">SUM(E20:E21)</f>
        <v>37609000</v>
      </c>
      <c r="F19" s="155">
        <f t="shared" si="10"/>
        <v>37609000</v>
      </c>
      <c r="G19" s="155">
        <f t="shared" si="10"/>
        <v>37609000</v>
      </c>
      <c r="H19" s="155">
        <f t="shared" si="10"/>
        <v>0</v>
      </c>
      <c r="I19" s="155">
        <f t="shared" si="10"/>
        <v>37609000</v>
      </c>
      <c r="J19" s="155">
        <f t="shared" si="10"/>
        <v>0</v>
      </c>
      <c r="K19" s="155">
        <f t="shared" si="10"/>
        <v>0</v>
      </c>
      <c r="L19" s="156">
        <f t="shared" si="10"/>
        <v>0</v>
      </c>
      <c r="M19" s="176">
        <f t="shared" si="3"/>
        <v>0</v>
      </c>
      <c r="N19" s="177">
        <f t="shared" si="3"/>
        <v>0</v>
      </c>
      <c r="O19" s="178">
        <f t="shared" si="3"/>
        <v>0</v>
      </c>
      <c r="P19" s="155">
        <f t="shared" ref="P19:V19" si="11">SUM(P20:P21)</f>
        <v>0</v>
      </c>
      <c r="Q19" s="155">
        <f t="shared" si="11"/>
        <v>0</v>
      </c>
      <c r="R19" s="155">
        <f t="shared" si="11"/>
        <v>0</v>
      </c>
      <c r="S19" s="155">
        <f t="shared" si="11"/>
        <v>0</v>
      </c>
      <c r="T19" s="155">
        <f t="shared" si="11"/>
        <v>0</v>
      </c>
      <c r="U19" s="155">
        <f t="shared" si="11"/>
        <v>0</v>
      </c>
      <c r="V19" s="156">
        <f t="shared" si="11"/>
        <v>0</v>
      </c>
      <c r="W19" s="19">
        <f t="shared" si="5"/>
        <v>0</v>
      </c>
      <c r="X19" s="18">
        <f t="shared" si="5"/>
        <v>0</v>
      </c>
      <c r="Y19" s="18">
        <f t="shared" si="5"/>
        <v>0</v>
      </c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/>
      <c r="AO19" s="165"/>
      <c r="AP19" s="165"/>
      <c r="AQ19" s="165"/>
      <c r="AR19" s="165"/>
      <c r="AS19" s="165"/>
      <c r="AT19" s="165"/>
      <c r="AU19" s="165"/>
      <c r="AV19" s="165"/>
      <c r="AW19" s="165"/>
      <c r="AX19" s="165"/>
      <c r="AY19" s="165"/>
      <c r="AZ19" s="165"/>
      <c r="BA19" s="165"/>
      <c r="BB19" s="165"/>
      <c r="BC19" s="165"/>
      <c r="BD19" s="165"/>
      <c r="BE19" s="165"/>
      <c r="BF19" s="165"/>
      <c r="BG19" s="165"/>
      <c r="BH19" s="165"/>
      <c r="BI19" s="165"/>
      <c r="BJ19" s="165"/>
      <c r="BK19" s="165"/>
      <c r="BL19" s="165"/>
      <c r="BM19" s="165"/>
      <c r="BN19" s="165"/>
      <c r="BO19" s="165"/>
      <c r="BP19" s="165"/>
      <c r="BQ19" s="165"/>
      <c r="BR19" s="165"/>
      <c r="BS19" s="165"/>
      <c r="BT19" s="165"/>
      <c r="BU19" s="165"/>
      <c r="BV19" s="165"/>
      <c r="BW19" s="165"/>
      <c r="BX19" s="165"/>
      <c r="BY19" s="165"/>
      <c r="BZ19" s="165"/>
      <c r="CA19" s="165"/>
      <c r="CB19" s="165"/>
      <c r="CC19" s="165"/>
      <c r="CD19" s="165"/>
      <c r="CE19" s="165"/>
      <c r="CF19" s="165"/>
      <c r="CG19" s="165"/>
      <c r="CH19" s="165"/>
      <c r="CI19" s="165"/>
      <c r="CJ19" s="165"/>
      <c r="CK19" s="165"/>
      <c r="CL19" s="165"/>
      <c r="CM19" s="165"/>
      <c r="CN19" s="165"/>
      <c r="CO19" s="165"/>
      <c r="CP19" s="165"/>
      <c r="CQ19" s="165"/>
      <c r="CR19" s="165"/>
      <c r="CS19" s="165"/>
      <c r="CT19" s="165"/>
      <c r="CU19" s="165"/>
      <c r="CV19" s="165"/>
      <c r="CW19" s="165"/>
      <c r="CX19" s="165"/>
      <c r="CY19" s="165"/>
      <c r="CZ19" s="165"/>
      <c r="DA19" s="165"/>
      <c r="DB19" s="165"/>
      <c r="DC19" s="165"/>
      <c r="DD19" s="165"/>
      <c r="DE19" s="165"/>
      <c r="DF19" s="165"/>
      <c r="DG19" s="165"/>
      <c r="DH19" s="165"/>
      <c r="DI19" s="165"/>
      <c r="DJ19" s="165"/>
      <c r="DK19" s="165"/>
      <c r="DL19" s="165"/>
      <c r="DM19" s="165"/>
      <c r="DN19" s="165"/>
      <c r="DO19" s="165"/>
      <c r="DP19" s="165"/>
      <c r="DQ19" s="165"/>
      <c r="DR19" s="165"/>
      <c r="DS19" s="165"/>
      <c r="DT19" s="165"/>
      <c r="DU19" s="165"/>
      <c r="DV19" s="165"/>
      <c r="DW19" s="165"/>
      <c r="DX19" s="165"/>
      <c r="DY19" s="165"/>
      <c r="DZ19" s="165"/>
      <c r="EA19" s="165"/>
      <c r="EB19" s="165"/>
      <c r="EC19" s="165"/>
      <c r="ED19" s="165"/>
      <c r="EE19" s="165"/>
      <c r="EF19" s="165"/>
      <c r="EG19" s="165"/>
      <c r="EH19" s="165"/>
      <c r="EI19" s="165"/>
      <c r="EJ19" s="165"/>
      <c r="EK19" s="165"/>
      <c r="EL19" s="165"/>
      <c r="EM19" s="165"/>
      <c r="EN19" s="165"/>
      <c r="EO19" s="165"/>
      <c r="EP19" s="165"/>
      <c r="EQ19" s="165"/>
      <c r="ER19" s="165"/>
      <c r="ES19" s="165"/>
      <c r="ET19" s="165"/>
      <c r="EU19" s="165"/>
      <c r="EV19" s="165"/>
      <c r="EW19" s="165"/>
      <c r="EX19" s="165"/>
      <c r="EY19" s="165"/>
      <c r="EZ19" s="165"/>
      <c r="FA19" s="165"/>
      <c r="FB19" s="165"/>
      <c r="FC19" s="165"/>
      <c r="FD19" s="165"/>
      <c r="FE19" s="165"/>
      <c r="FF19" s="165"/>
      <c r="FG19" s="165"/>
      <c r="FH19" s="165"/>
      <c r="FI19" s="165"/>
      <c r="FJ19" s="165"/>
      <c r="FK19" s="165"/>
      <c r="FL19" s="165"/>
      <c r="FM19" s="165"/>
      <c r="FN19" s="165"/>
      <c r="FO19" s="165"/>
      <c r="FP19" s="165"/>
      <c r="FQ19" s="165"/>
      <c r="FR19" s="165"/>
      <c r="FS19" s="165"/>
      <c r="FT19" s="165"/>
      <c r="FU19" s="165"/>
      <c r="FV19" s="165"/>
      <c r="FW19" s="165"/>
      <c r="FX19" s="165"/>
      <c r="FY19" s="165"/>
      <c r="FZ19" s="165"/>
      <c r="GA19" s="165"/>
      <c r="GB19" s="165"/>
      <c r="GC19" s="165"/>
      <c r="GD19" s="165"/>
      <c r="GE19" s="165"/>
      <c r="GF19" s="165"/>
      <c r="GG19" s="165"/>
      <c r="GH19" s="165"/>
      <c r="GI19" s="165"/>
      <c r="GJ19" s="165"/>
      <c r="GK19" s="165"/>
      <c r="GL19" s="165"/>
      <c r="GM19" s="165"/>
      <c r="GN19" s="165"/>
      <c r="GO19" s="165"/>
      <c r="GP19" s="165"/>
      <c r="GQ19" s="165"/>
      <c r="GR19" s="165"/>
      <c r="GS19" s="165"/>
      <c r="GT19" s="165"/>
      <c r="GU19" s="165"/>
      <c r="GV19" s="165"/>
      <c r="GW19" s="165"/>
      <c r="GX19" s="165"/>
      <c r="GY19" s="165"/>
      <c r="GZ19" s="165"/>
      <c r="HA19" s="165"/>
      <c r="HB19" s="165"/>
      <c r="HC19" s="165"/>
      <c r="HD19" s="165"/>
      <c r="HE19" s="165"/>
      <c r="HF19" s="165"/>
      <c r="HG19" s="165"/>
      <c r="HH19" s="165"/>
      <c r="HI19" s="165"/>
      <c r="HJ19" s="165"/>
      <c r="HK19" s="165"/>
      <c r="HL19" s="165"/>
      <c r="HM19" s="165"/>
      <c r="HN19" s="165"/>
      <c r="HO19" s="165"/>
      <c r="HP19" s="165"/>
      <c r="HQ19" s="165"/>
      <c r="HR19" s="165"/>
      <c r="HS19" s="165"/>
      <c r="HT19" s="165"/>
      <c r="HU19" s="165"/>
      <c r="HV19" s="165"/>
      <c r="HW19" s="165"/>
      <c r="HX19" s="165"/>
      <c r="HY19" s="165"/>
      <c r="HZ19" s="165"/>
      <c r="IA19" s="165"/>
      <c r="IB19" s="165"/>
      <c r="IC19" s="165"/>
      <c r="ID19" s="165"/>
      <c r="IE19" s="165"/>
      <c r="IF19" s="165"/>
      <c r="IG19" s="165"/>
      <c r="IH19" s="165"/>
      <c r="II19" s="165"/>
      <c r="IJ19" s="165"/>
      <c r="IK19" s="165"/>
      <c r="IL19" s="165"/>
      <c r="IM19" s="165"/>
      <c r="IN19" s="165"/>
      <c r="IO19" s="165"/>
      <c r="IP19" s="165"/>
      <c r="IQ19" s="165"/>
      <c r="IR19" s="165"/>
      <c r="IS19" s="165"/>
      <c r="IT19" s="165"/>
      <c r="IU19" s="165"/>
      <c r="IV19" s="165"/>
    </row>
    <row r="20" spans="1:256" s="114" customFormat="1" ht="14.25" customHeight="1">
      <c r="A20" s="154" t="s">
        <v>406</v>
      </c>
      <c r="B20" s="154" t="s">
        <v>407</v>
      </c>
      <c r="C20" s="154" t="s">
        <v>436</v>
      </c>
      <c r="D20" s="154" t="s">
        <v>408</v>
      </c>
      <c r="E20" s="155">
        <v>1979000</v>
      </c>
      <c r="F20" s="155">
        <v>1979000</v>
      </c>
      <c r="G20" s="155">
        <v>1979000</v>
      </c>
      <c r="H20" s="155">
        <v>0</v>
      </c>
      <c r="I20" s="155">
        <v>1979000</v>
      </c>
      <c r="J20" s="155">
        <v>0</v>
      </c>
      <c r="K20" s="155">
        <v>0</v>
      </c>
      <c r="L20" s="156">
        <v>0</v>
      </c>
      <c r="M20" s="176">
        <f t="shared" si="3"/>
        <v>0</v>
      </c>
      <c r="N20" s="177">
        <f t="shared" si="3"/>
        <v>0</v>
      </c>
      <c r="O20" s="178">
        <f t="shared" si="3"/>
        <v>0</v>
      </c>
      <c r="P20" s="155">
        <v>0</v>
      </c>
      <c r="Q20" s="155">
        <v>0</v>
      </c>
      <c r="R20" s="155">
        <v>0</v>
      </c>
      <c r="S20" s="155">
        <v>0</v>
      </c>
      <c r="T20" s="155">
        <v>0</v>
      </c>
      <c r="U20" s="155">
        <v>0</v>
      </c>
      <c r="V20" s="156">
        <v>0</v>
      </c>
      <c r="W20" s="19">
        <f t="shared" si="5"/>
        <v>0</v>
      </c>
      <c r="X20" s="18">
        <f t="shared" si="5"/>
        <v>0</v>
      </c>
      <c r="Y20" s="18">
        <f t="shared" si="5"/>
        <v>0</v>
      </c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165"/>
      <c r="AV20" s="165"/>
      <c r="AW20" s="165"/>
      <c r="AX20" s="165"/>
      <c r="AY20" s="165"/>
      <c r="AZ20" s="165"/>
      <c r="BA20" s="165"/>
      <c r="BB20" s="165"/>
      <c r="BC20" s="165"/>
      <c r="BD20" s="165"/>
      <c r="BE20" s="165"/>
      <c r="BF20" s="165"/>
      <c r="BG20" s="165"/>
      <c r="BH20" s="165"/>
      <c r="BI20" s="165"/>
      <c r="BJ20" s="165"/>
      <c r="BK20" s="165"/>
      <c r="BL20" s="165"/>
      <c r="BM20" s="165"/>
      <c r="BN20" s="165"/>
      <c r="BO20" s="165"/>
      <c r="BP20" s="165"/>
      <c r="BQ20" s="165"/>
      <c r="BR20" s="165"/>
      <c r="BS20" s="165"/>
      <c r="BT20" s="165"/>
      <c r="BU20" s="165"/>
      <c r="BV20" s="165"/>
      <c r="BW20" s="165"/>
      <c r="BX20" s="165"/>
      <c r="BY20" s="165"/>
      <c r="BZ20" s="165"/>
      <c r="CA20" s="165"/>
      <c r="CB20" s="165"/>
      <c r="CC20" s="165"/>
      <c r="CD20" s="165"/>
      <c r="CE20" s="165"/>
      <c r="CF20" s="165"/>
      <c r="CG20" s="165"/>
      <c r="CH20" s="165"/>
      <c r="CI20" s="165"/>
      <c r="CJ20" s="165"/>
      <c r="CK20" s="165"/>
      <c r="CL20" s="165"/>
      <c r="CM20" s="165"/>
      <c r="CN20" s="165"/>
      <c r="CO20" s="165"/>
      <c r="CP20" s="165"/>
      <c r="CQ20" s="165"/>
      <c r="CR20" s="165"/>
      <c r="CS20" s="165"/>
      <c r="CT20" s="165"/>
      <c r="CU20" s="165"/>
      <c r="CV20" s="165"/>
      <c r="CW20" s="165"/>
      <c r="CX20" s="165"/>
      <c r="CY20" s="165"/>
      <c r="CZ20" s="165"/>
      <c r="DA20" s="165"/>
      <c r="DB20" s="165"/>
      <c r="DC20" s="165"/>
      <c r="DD20" s="165"/>
      <c r="DE20" s="165"/>
      <c r="DF20" s="165"/>
      <c r="DG20" s="165"/>
      <c r="DH20" s="165"/>
      <c r="DI20" s="165"/>
      <c r="DJ20" s="165"/>
      <c r="DK20" s="165"/>
      <c r="DL20" s="165"/>
      <c r="DM20" s="165"/>
      <c r="DN20" s="165"/>
      <c r="DO20" s="165"/>
      <c r="DP20" s="165"/>
      <c r="DQ20" s="165"/>
      <c r="DR20" s="165"/>
      <c r="DS20" s="165"/>
      <c r="DT20" s="165"/>
      <c r="DU20" s="165"/>
      <c r="DV20" s="165"/>
      <c r="DW20" s="165"/>
      <c r="DX20" s="165"/>
      <c r="DY20" s="165"/>
      <c r="DZ20" s="165"/>
      <c r="EA20" s="165"/>
      <c r="EB20" s="165"/>
      <c r="EC20" s="165"/>
      <c r="ED20" s="165"/>
      <c r="EE20" s="165"/>
      <c r="EF20" s="165"/>
      <c r="EG20" s="165"/>
      <c r="EH20" s="165"/>
      <c r="EI20" s="165"/>
      <c r="EJ20" s="165"/>
      <c r="EK20" s="165"/>
      <c r="EL20" s="165"/>
      <c r="EM20" s="165"/>
      <c r="EN20" s="165"/>
      <c r="EO20" s="165"/>
      <c r="EP20" s="165"/>
      <c r="EQ20" s="165"/>
      <c r="ER20" s="165"/>
      <c r="ES20" s="165"/>
      <c r="ET20" s="165"/>
      <c r="EU20" s="165"/>
      <c r="EV20" s="165"/>
      <c r="EW20" s="165"/>
      <c r="EX20" s="165"/>
      <c r="EY20" s="165"/>
      <c r="EZ20" s="165"/>
      <c r="FA20" s="165"/>
      <c r="FB20" s="165"/>
      <c r="FC20" s="165"/>
      <c r="FD20" s="165"/>
      <c r="FE20" s="165"/>
      <c r="FF20" s="165"/>
      <c r="FG20" s="165"/>
      <c r="FH20" s="165"/>
      <c r="FI20" s="165"/>
      <c r="FJ20" s="165"/>
      <c r="FK20" s="165"/>
      <c r="FL20" s="165"/>
      <c r="FM20" s="165"/>
      <c r="FN20" s="165"/>
      <c r="FO20" s="165"/>
      <c r="FP20" s="165"/>
      <c r="FQ20" s="165"/>
      <c r="FR20" s="165"/>
      <c r="FS20" s="165"/>
      <c r="FT20" s="165"/>
      <c r="FU20" s="165"/>
      <c r="FV20" s="165"/>
      <c r="FW20" s="165"/>
      <c r="FX20" s="165"/>
      <c r="FY20" s="165"/>
      <c r="FZ20" s="165"/>
      <c r="GA20" s="165"/>
      <c r="GB20" s="165"/>
      <c r="GC20" s="165"/>
      <c r="GD20" s="165"/>
      <c r="GE20" s="165"/>
      <c r="GF20" s="165"/>
      <c r="GG20" s="165"/>
      <c r="GH20" s="165"/>
      <c r="GI20" s="165"/>
      <c r="GJ20" s="165"/>
      <c r="GK20" s="165"/>
      <c r="GL20" s="165"/>
      <c r="GM20" s="165"/>
      <c r="GN20" s="165"/>
      <c r="GO20" s="165"/>
      <c r="GP20" s="165"/>
      <c r="GQ20" s="165"/>
      <c r="GR20" s="165"/>
      <c r="GS20" s="165"/>
      <c r="GT20" s="165"/>
      <c r="GU20" s="165"/>
      <c r="GV20" s="165"/>
      <c r="GW20" s="165"/>
      <c r="GX20" s="165"/>
      <c r="GY20" s="165"/>
      <c r="GZ20" s="165"/>
      <c r="HA20" s="165"/>
      <c r="HB20" s="165"/>
      <c r="HC20" s="165"/>
      <c r="HD20" s="165"/>
      <c r="HE20" s="165"/>
      <c r="HF20" s="165"/>
      <c r="HG20" s="165"/>
      <c r="HH20" s="165"/>
      <c r="HI20" s="165"/>
      <c r="HJ20" s="165"/>
      <c r="HK20" s="165"/>
      <c r="HL20" s="165"/>
      <c r="HM20" s="165"/>
      <c r="HN20" s="165"/>
      <c r="HO20" s="165"/>
      <c r="HP20" s="165"/>
      <c r="HQ20" s="165"/>
      <c r="HR20" s="165"/>
      <c r="HS20" s="165"/>
      <c r="HT20" s="165"/>
      <c r="HU20" s="165"/>
      <c r="HV20" s="165"/>
      <c r="HW20" s="165"/>
      <c r="HX20" s="165"/>
      <c r="HY20" s="165"/>
      <c r="HZ20" s="165"/>
      <c r="IA20" s="165"/>
      <c r="IB20" s="165"/>
      <c r="IC20" s="165"/>
      <c r="ID20" s="165"/>
      <c r="IE20" s="165"/>
      <c r="IF20" s="165"/>
      <c r="IG20" s="165"/>
      <c r="IH20" s="165"/>
      <c r="II20" s="165"/>
      <c r="IJ20" s="165"/>
      <c r="IK20" s="165"/>
      <c r="IL20" s="165"/>
      <c r="IM20" s="165"/>
      <c r="IN20" s="165"/>
      <c r="IO20" s="165"/>
      <c r="IP20" s="165"/>
      <c r="IQ20" s="165"/>
      <c r="IR20" s="165"/>
      <c r="IS20" s="165"/>
      <c r="IT20" s="165"/>
      <c r="IU20" s="165"/>
      <c r="IV20" s="165"/>
    </row>
    <row r="21" spans="1:256" s="114" customFormat="1" ht="14.25" customHeight="1">
      <c r="A21" s="154" t="s">
        <v>406</v>
      </c>
      <c r="B21" s="154" t="s">
        <v>409</v>
      </c>
      <c r="C21" s="154" t="s">
        <v>436</v>
      </c>
      <c r="D21" s="154" t="s">
        <v>410</v>
      </c>
      <c r="E21" s="155">
        <v>35630000</v>
      </c>
      <c r="F21" s="155">
        <v>35630000</v>
      </c>
      <c r="G21" s="155">
        <v>35630000</v>
      </c>
      <c r="H21" s="155">
        <v>0</v>
      </c>
      <c r="I21" s="155">
        <v>35630000</v>
      </c>
      <c r="J21" s="155">
        <v>0</v>
      </c>
      <c r="K21" s="155">
        <v>0</v>
      </c>
      <c r="L21" s="156">
        <v>0</v>
      </c>
      <c r="M21" s="176">
        <f t="shared" si="3"/>
        <v>0</v>
      </c>
      <c r="N21" s="177">
        <f t="shared" si="3"/>
        <v>0</v>
      </c>
      <c r="O21" s="178">
        <f t="shared" si="3"/>
        <v>0</v>
      </c>
      <c r="P21" s="155">
        <v>0</v>
      </c>
      <c r="Q21" s="155">
        <v>0</v>
      </c>
      <c r="R21" s="155">
        <v>0</v>
      </c>
      <c r="S21" s="155">
        <v>0</v>
      </c>
      <c r="T21" s="155">
        <v>0</v>
      </c>
      <c r="U21" s="155">
        <v>0</v>
      </c>
      <c r="V21" s="156">
        <v>0</v>
      </c>
      <c r="W21" s="19">
        <f t="shared" si="5"/>
        <v>0</v>
      </c>
      <c r="X21" s="18">
        <f t="shared" si="5"/>
        <v>0</v>
      </c>
      <c r="Y21" s="18">
        <f t="shared" si="5"/>
        <v>0</v>
      </c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/>
      <c r="AN21" s="165"/>
      <c r="AO21" s="165"/>
      <c r="AP21" s="165"/>
      <c r="AQ21" s="165"/>
      <c r="AR21" s="165"/>
      <c r="AS21" s="165"/>
      <c r="AT21" s="165"/>
      <c r="AU21" s="165"/>
      <c r="AV21" s="165"/>
      <c r="AW21" s="165"/>
      <c r="AX21" s="165"/>
      <c r="AY21" s="165"/>
      <c r="AZ21" s="165"/>
      <c r="BA21" s="165"/>
      <c r="BB21" s="165"/>
      <c r="BC21" s="165"/>
      <c r="BD21" s="165"/>
      <c r="BE21" s="165"/>
      <c r="BF21" s="165"/>
      <c r="BG21" s="165"/>
      <c r="BH21" s="165"/>
      <c r="BI21" s="165"/>
      <c r="BJ21" s="165"/>
      <c r="BK21" s="165"/>
      <c r="BL21" s="165"/>
      <c r="BM21" s="165"/>
      <c r="BN21" s="165"/>
      <c r="BO21" s="165"/>
      <c r="BP21" s="165"/>
      <c r="BQ21" s="165"/>
      <c r="BR21" s="165"/>
      <c r="BS21" s="165"/>
      <c r="BT21" s="165"/>
      <c r="BU21" s="165"/>
      <c r="BV21" s="165"/>
      <c r="BW21" s="165"/>
      <c r="BX21" s="165"/>
      <c r="BY21" s="165"/>
      <c r="BZ21" s="165"/>
      <c r="CA21" s="165"/>
      <c r="CB21" s="165"/>
      <c r="CC21" s="165"/>
      <c r="CD21" s="165"/>
      <c r="CE21" s="165"/>
      <c r="CF21" s="165"/>
      <c r="CG21" s="165"/>
      <c r="CH21" s="165"/>
      <c r="CI21" s="165"/>
      <c r="CJ21" s="165"/>
      <c r="CK21" s="165"/>
      <c r="CL21" s="165"/>
      <c r="CM21" s="165"/>
      <c r="CN21" s="165"/>
      <c r="CO21" s="165"/>
      <c r="CP21" s="165"/>
      <c r="CQ21" s="165"/>
      <c r="CR21" s="165"/>
      <c r="CS21" s="165"/>
      <c r="CT21" s="165"/>
      <c r="CU21" s="165"/>
      <c r="CV21" s="165"/>
      <c r="CW21" s="165"/>
      <c r="CX21" s="165"/>
      <c r="CY21" s="165"/>
      <c r="CZ21" s="165"/>
      <c r="DA21" s="165"/>
      <c r="DB21" s="165"/>
      <c r="DC21" s="165"/>
      <c r="DD21" s="165"/>
      <c r="DE21" s="165"/>
      <c r="DF21" s="165"/>
      <c r="DG21" s="165"/>
      <c r="DH21" s="165"/>
      <c r="DI21" s="165"/>
      <c r="DJ21" s="165"/>
      <c r="DK21" s="165"/>
      <c r="DL21" s="165"/>
      <c r="DM21" s="165"/>
      <c r="DN21" s="165"/>
      <c r="DO21" s="165"/>
      <c r="DP21" s="165"/>
      <c r="DQ21" s="165"/>
      <c r="DR21" s="165"/>
      <c r="DS21" s="165"/>
      <c r="DT21" s="165"/>
      <c r="DU21" s="165"/>
      <c r="DV21" s="165"/>
      <c r="DW21" s="165"/>
      <c r="DX21" s="165"/>
      <c r="DY21" s="165"/>
      <c r="DZ21" s="165"/>
      <c r="EA21" s="165"/>
      <c r="EB21" s="165"/>
      <c r="EC21" s="165"/>
      <c r="ED21" s="165"/>
      <c r="EE21" s="165"/>
      <c r="EF21" s="165"/>
      <c r="EG21" s="165"/>
      <c r="EH21" s="165"/>
      <c r="EI21" s="165"/>
      <c r="EJ21" s="165"/>
      <c r="EK21" s="165"/>
      <c r="EL21" s="165"/>
      <c r="EM21" s="165"/>
      <c r="EN21" s="165"/>
      <c r="EO21" s="165"/>
      <c r="EP21" s="165"/>
      <c r="EQ21" s="165"/>
      <c r="ER21" s="165"/>
      <c r="ES21" s="165"/>
      <c r="ET21" s="165"/>
      <c r="EU21" s="165"/>
      <c r="EV21" s="165"/>
      <c r="EW21" s="165"/>
      <c r="EX21" s="165"/>
      <c r="EY21" s="165"/>
      <c r="EZ21" s="165"/>
      <c r="FA21" s="165"/>
      <c r="FB21" s="165"/>
      <c r="FC21" s="165"/>
      <c r="FD21" s="165"/>
      <c r="FE21" s="165"/>
      <c r="FF21" s="165"/>
      <c r="FG21" s="165"/>
      <c r="FH21" s="165"/>
      <c r="FI21" s="165"/>
      <c r="FJ21" s="165"/>
      <c r="FK21" s="165"/>
      <c r="FL21" s="165"/>
      <c r="FM21" s="165"/>
      <c r="FN21" s="165"/>
      <c r="FO21" s="165"/>
      <c r="FP21" s="165"/>
      <c r="FQ21" s="165"/>
      <c r="FR21" s="165"/>
      <c r="FS21" s="165"/>
      <c r="FT21" s="165"/>
      <c r="FU21" s="165"/>
      <c r="FV21" s="165"/>
      <c r="FW21" s="165"/>
      <c r="FX21" s="165"/>
      <c r="FY21" s="165"/>
      <c r="FZ21" s="165"/>
      <c r="GA21" s="165"/>
      <c r="GB21" s="165"/>
      <c r="GC21" s="165"/>
      <c r="GD21" s="165"/>
      <c r="GE21" s="165"/>
      <c r="GF21" s="165"/>
      <c r="GG21" s="165"/>
      <c r="GH21" s="165"/>
      <c r="GI21" s="165"/>
      <c r="GJ21" s="165"/>
      <c r="GK21" s="165"/>
      <c r="GL21" s="165"/>
      <c r="GM21" s="165"/>
      <c r="GN21" s="165"/>
      <c r="GO21" s="165"/>
      <c r="GP21" s="165"/>
      <c r="GQ21" s="165"/>
      <c r="GR21" s="165"/>
      <c r="GS21" s="165"/>
      <c r="GT21" s="165"/>
      <c r="GU21" s="165"/>
      <c r="GV21" s="165"/>
      <c r="GW21" s="165"/>
      <c r="GX21" s="165"/>
      <c r="GY21" s="165"/>
      <c r="GZ21" s="165"/>
      <c r="HA21" s="165"/>
      <c r="HB21" s="165"/>
      <c r="HC21" s="165"/>
      <c r="HD21" s="165"/>
      <c r="HE21" s="165"/>
      <c r="HF21" s="165"/>
      <c r="HG21" s="165"/>
      <c r="HH21" s="165"/>
      <c r="HI21" s="165"/>
      <c r="HJ21" s="165"/>
      <c r="HK21" s="165"/>
      <c r="HL21" s="165"/>
      <c r="HM21" s="165"/>
      <c r="HN21" s="165"/>
      <c r="HO21" s="165"/>
      <c r="HP21" s="165"/>
      <c r="HQ21" s="165"/>
      <c r="HR21" s="165"/>
      <c r="HS21" s="165"/>
      <c r="HT21" s="165"/>
      <c r="HU21" s="165"/>
      <c r="HV21" s="165"/>
      <c r="HW21" s="165"/>
      <c r="HX21" s="165"/>
      <c r="HY21" s="165"/>
      <c r="HZ21" s="165"/>
      <c r="IA21" s="165"/>
      <c r="IB21" s="165"/>
      <c r="IC21" s="165"/>
      <c r="ID21" s="165"/>
      <c r="IE21" s="165"/>
      <c r="IF21" s="165"/>
      <c r="IG21" s="165"/>
      <c r="IH21" s="165"/>
      <c r="II21" s="165"/>
      <c r="IJ21" s="165"/>
      <c r="IK21" s="165"/>
      <c r="IL21" s="165"/>
      <c r="IM21" s="165"/>
      <c r="IN21" s="165"/>
      <c r="IO21" s="165"/>
      <c r="IP21" s="165"/>
      <c r="IQ21" s="165"/>
      <c r="IR21" s="165"/>
      <c r="IS21" s="165"/>
      <c r="IT21" s="165"/>
      <c r="IU21" s="165"/>
      <c r="IV21" s="165"/>
    </row>
    <row r="22" spans="1:256" s="114" customFormat="1" ht="14.25" customHeight="1">
      <c r="A22" s="154"/>
      <c r="B22" s="154"/>
      <c r="C22" s="154" t="s">
        <v>571</v>
      </c>
      <c r="D22" s="154" t="s">
        <v>572</v>
      </c>
      <c r="E22" s="155">
        <f t="shared" ref="E22:L22" si="12">E23</f>
        <v>33585000</v>
      </c>
      <c r="F22" s="155">
        <f t="shared" si="12"/>
        <v>33585000</v>
      </c>
      <c r="G22" s="155">
        <f t="shared" si="12"/>
        <v>33585000</v>
      </c>
      <c r="H22" s="155">
        <f t="shared" si="12"/>
        <v>33000000</v>
      </c>
      <c r="I22" s="155">
        <f t="shared" si="12"/>
        <v>585000</v>
      </c>
      <c r="J22" s="155">
        <f t="shared" si="12"/>
        <v>0</v>
      </c>
      <c r="K22" s="155">
        <f t="shared" si="12"/>
        <v>0</v>
      </c>
      <c r="L22" s="156">
        <f t="shared" si="12"/>
        <v>0</v>
      </c>
      <c r="M22" s="176">
        <f t="shared" si="3"/>
        <v>0</v>
      </c>
      <c r="N22" s="177">
        <f t="shared" si="3"/>
        <v>0</v>
      </c>
      <c r="O22" s="178">
        <f t="shared" si="3"/>
        <v>0</v>
      </c>
      <c r="P22" s="155">
        <f t="shared" ref="P22:V22" si="13">P23</f>
        <v>0</v>
      </c>
      <c r="Q22" s="155">
        <f t="shared" si="13"/>
        <v>0</v>
      </c>
      <c r="R22" s="155">
        <f t="shared" si="13"/>
        <v>0</v>
      </c>
      <c r="S22" s="155">
        <f t="shared" si="13"/>
        <v>0</v>
      </c>
      <c r="T22" s="155">
        <f t="shared" si="13"/>
        <v>0</v>
      </c>
      <c r="U22" s="155">
        <f t="shared" si="13"/>
        <v>0</v>
      </c>
      <c r="V22" s="156">
        <f t="shared" si="13"/>
        <v>0</v>
      </c>
      <c r="W22" s="19">
        <f t="shared" si="5"/>
        <v>0</v>
      </c>
      <c r="X22" s="18">
        <f t="shared" si="5"/>
        <v>0</v>
      </c>
      <c r="Y22" s="18">
        <f t="shared" si="5"/>
        <v>0</v>
      </c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AK22" s="165"/>
      <c r="AL22" s="165"/>
      <c r="AM22" s="165"/>
      <c r="AN22" s="165"/>
      <c r="AO22" s="165"/>
      <c r="AP22" s="165"/>
      <c r="AQ22" s="165"/>
      <c r="AR22" s="165"/>
      <c r="AS22" s="165"/>
      <c r="AT22" s="165"/>
      <c r="AU22" s="165"/>
      <c r="AV22" s="165"/>
      <c r="AW22" s="165"/>
      <c r="AX22" s="165"/>
      <c r="AY22" s="165"/>
      <c r="AZ22" s="165"/>
      <c r="BA22" s="165"/>
      <c r="BB22" s="165"/>
      <c r="BC22" s="165"/>
      <c r="BD22" s="165"/>
      <c r="BE22" s="165"/>
      <c r="BF22" s="165"/>
      <c r="BG22" s="165"/>
      <c r="BH22" s="165"/>
      <c r="BI22" s="165"/>
      <c r="BJ22" s="165"/>
      <c r="BK22" s="165"/>
      <c r="BL22" s="165"/>
      <c r="BM22" s="165"/>
      <c r="BN22" s="165"/>
      <c r="BO22" s="165"/>
      <c r="BP22" s="165"/>
      <c r="BQ22" s="165"/>
      <c r="BR22" s="165"/>
      <c r="BS22" s="165"/>
      <c r="BT22" s="165"/>
      <c r="BU22" s="165"/>
      <c r="BV22" s="165"/>
      <c r="BW22" s="165"/>
      <c r="BX22" s="165"/>
      <c r="BY22" s="165"/>
      <c r="BZ22" s="165"/>
      <c r="CA22" s="165"/>
      <c r="CB22" s="165"/>
      <c r="CC22" s="165"/>
      <c r="CD22" s="165"/>
      <c r="CE22" s="165"/>
      <c r="CF22" s="165"/>
      <c r="CG22" s="165"/>
      <c r="CH22" s="165"/>
      <c r="CI22" s="165"/>
      <c r="CJ22" s="165"/>
      <c r="CK22" s="165"/>
      <c r="CL22" s="165"/>
      <c r="CM22" s="165"/>
      <c r="CN22" s="165"/>
      <c r="CO22" s="165"/>
      <c r="CP22" s="165"/>
      <c r="CQ22" s="165"/>
      <c r="CR22" s="165"/>
      <c r="CS22" s="165"/>
      <c r="CT22" s="165"/>
      <c r="CU22" s="165"/>
      <c r="CV22" s="165"/>
      <c r="CW22" s="165"/>
      <c r="CX22" s="165"/>
      <c r="CY22" s="165"/>
      <c r="CZ22" s="165"/>
      <c r="DA22" s="165"/>
      <c r="DB22" s="165"/>
      <c r="DC22" s="165"/>
      <c r="DD22" s="165"/>
      <c r="DE22" s="165"/>
      <c r="DF22" s="165"/>
      <c r="DG22" s="165"/>
      <c r="DH22" s="165"/>
      <c r="DI22" s="165"/>
      <c r="DJ22" s="165"/>
      <c r="DK22" s="165"/>
      <c r="DL22" s="165"/>
      <c r="DM22" s="165"/>
      <c r="DN22" s="165"/>
      <c r="DO22" s="165"/>
      <c r="DP22" s="165"/>
      <c r="DQ22" s="165"/>
      <c r="DR22" s="165"/>
      <c r="DS22" s="165"/>
      <c r="DT22" s="165"/>
      <c r="DU22" s="165"/>
      <c r="DV22" s="165"/>
      <c r="DW22" s="165"/>
      <c r="DX22" s="165"/>
      <c r="DY22" s="165"/>
      <c r="DZ22" s="165"/>
      <c r="EA22" s="165"/>
      <c r="EB22" s="165"/>
      <c r="EC22" s="165"/>
      <c r="ED22" s="165"/>
      <c r="EE22" s="165"/>
      <c r="EF22" s="165"/>
      <c r="EG22" s="165"/>
      <c r="EH22" s="165"/>
      <c r="EI22" s="165"/>
      <c r="EJ22" s="165"/>
      <c r="EK22" s="165"/>
      <c r="EL22" s="165"/>
      <c r="EM22" s="165"/>
      <c r="EN22" s="165"/>
      <c r="EO22" s="165"/>
      <c r="EP22" s="165"/>
      <c r="EQ22" s="165"/>
      <c r="ER22" s="165"/>
      <c r="ES22" s="165"/>
      <c r="ET22" s="165"/>
      <c r="EU22" s="165"/>
      <c r="EV22" s="165"/>
      <c r="EW22" s="165"/>
      <c r="EX22" s="165"/>
      <c r="EY22" s="165"/>
      <c r="EZ22" s="165"/>
      <c r="FA22" s="165"/>
      <c r="FB22" s="165"/>
      <c r="FC22" s="165"/>
      <c r="FD22" s="165"/>
      <c r="FE22" s="165"/>
      <c r="FF22" s="165"/>
      <c r="FG22" s="165"/>
      <c r="FH22" s="165"/>
      <c r="FI22" s="165"/>
      <c r="FJ22" s="165"/>
      <c r="FK22" s="165"/>
      <c r="FL22" s="165"/>
      <c r="FM22" s="165"/>
      <c r="FN22" s="165"/>
      <c r="FO22" s="165"/>
      <c r="FP22" s="165"/>
      <c r="FQ22" s="165"/>
      <c r="FR22" s="165"/>
      <c r="FS22" s="165"/>
      <c r="FT22" s="165"/>
      <c r="FU22" s="165"/>
      <c r="FV22" s="165"/>
      <c r="FW22" s="165"/>
      <c r="FX22" s="165"/>
      <c r="FY22" s="165"/>
      <c r="FZ22" s="165"/>
      <c r="GA22" s="165"/>
      <c r="GB22" s="165"/>
      <c r="GC22" s="165"/>
      <c r="GD22" s="165"/>
      <c r="GE22" s="165"/>
      <c r="GF22" s="165"/>
      <c r="GG22" s="165"/>
      <c r="GH22" s="165"/>
      <c r="GI22" s="165"/>
      <c r="GJ22" s="165"/>
      <c r="GK22" s="165"/>
      <c r="GL22" s="165"/>
      <c r="GM22" s="165"/>
      <c r="GN22" s="165"/>
      <c r="GO22" s="165"/>
      <c r="GP22" s="165"/>
      <c r="GQ22" s="165"/>
      <c r="GR22" s="165"/>
      <c r="GS22" s="165"/>
      <c r="GT22" s="165"/>
      <c r="GU22" s="165"/>
      <c r="GV22" s="165"/>
      <c r="GW22" s="165"/>
      <c r="GX22" s="165"/>
      <c r="GY22" s="165"/>
      <c r="GZ22" s="165"/>
      <c r="HA22" s="165"/>
      <c r="HB22" s="165"/>
      <c r="HC22" s="165"/>
      <c r="HD22" s="165"/>
      <c r="HE22" s="165"/>
      <c r="HF22" s="165"/>
      <c r="HG22" s="165"/>
      <c r="HH22" s="165"/>
      <c r="HI22" s="165"/>
      <c r="HJ22" s="165"/>
      <c r="HK22" s="165"/>
      <c r="HL22" s="165"/>
      <c r="HM22" s="165"/>
      <c r="HN22" s="165"/>
      <c r="HO22" s="165"/>
      <c r="HP22" s="165"/>
      <c r="HQ22" s="165"/>
      <c r="HR22" s="165"/>
      <c r="HS22" s="165"/>
      <c r="HT22" s="165"/>
      <c r="HU22" s="165"/>
      <c r="HV22" s="165"/>
      <c r="HW22" s="165"/>
      <c r="HX22" s="165"/>
      <c r="HY22" s="165"/>
      <c r="HZ22" s="165"/>
      <c r="IA22" s="165"/>
      <c r="IB22" s="165"/>
      <c r="IC22" s="165"/>
      <c r="ID22" s="165"/>
      <c r="IE22" s="165"/>
      <c r="IF22" s="165"/>
      <c r="IG22" s="165"/>
      <c r="IH22" s="165"/>
      <c r="II22" s="165"/>
      <c r="IJ22" s="165"/>
      <c r="IK22" s="165"/>
      <c r="IL22" s="165"/>
      <c r="IM22" s="165"/>
      <c r="IN22" s="165"/>
      <c r="IO22" s="165"/>
      <c r="IP22" s="165"/>
      <c r="IQ22" s="165"/>
      <c r="IR22" s="165"/>
      <c r="IS22" s="165"/>
      <c r="IT22" s="165"/>
      <c r="IU22" s="165"/>
      <c r="IV22" s="165"/>
    </row>
    <row r="23" spans="1:256" s="114" customFormat="1" ht="14.25" customHeight="1">
      <c r="A23" s="154" t="s">
        <v>573</v>
      </c>
      <c r="B23" s="154" t="s">
        <v>574</v>
      </c>
      <c r="C23" s="154" t="s">
        <v>436</v>
      </c>
      <c r="D23" s="154" t="s">
        <v>575</v>
      </c>
      <c r="E23" s="155">
        <v>33585000</v>
      </c>
      <c r="F23" s="155">
        <v>33585000</v>
      </c>
      <c r="G23" s="155">
        <v>33585000</v>
      </c>
      <c r="H23" s="155">
        <v>33000000</v>
      </c>
      <c r="I23" s="155">
        <v>585000</v>
      </c>
      <c r="J23" s="155">
        <v>0</v>
      </c>
      <c r="K23" s="155">
        <v>0</v>
      </c>
      <c r="L23" s="156">
        <v>0</v>
      </c>
      <c r="M23" s="176">
        <f t="shared" si="3"/>
        <v>0</v>
      </c>
      <c r="N23" s="177">
        <f t="shared" si="3"/>
        <v>0</v>
      </c>
      <c r="O23" s="178">
        <f t="shared" si="3"/>
        <v>0</v>
      </c>
      <c r="P23" s="155">
        <v>0</v>
      </c>
      <c r="Q23" s="155">
        <v>0</v>
      </c>
      <c r="R23" s="155">
        <v>0</v>
      </c>
      <c r="S23" s="155">
        <v>0</v>
      </c>
      <c r="T23" s="155">
        <v>0</v>
      </c>
      <c r="U23" s="155">
        <v>0</v>
      </c>
      <c r="V23" s="156">
        <v>0</v>
      </c>
      <c r="W23" s="19">
        <f t="shared" si="5"/>
        <v>0</v>
      </c>
      <c r="X23" s="18">
        <f t="shared" si="5"/>
        <v>0</v>
      </c>
      <c r="Y23" s="18">
        <f t="shared" si="5"/>
        <v>0</v>
      </c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5"/>
      <c r="AL23" s="165"/>
      <c r="AM23" s="165"/>
      <c r="AN23" s="165"/>
      <c r="AO23" s="165"/>
      <c r="AP23" s="165"/>
      <c r="AQ23" s="165"/>
      <c r="AR23" s="165"/>
      <c r="AS23" s="165"/>
      <c r="AT23" s="165"/>
      <c r="AU23" s="165"/>
      <c r="AV23" s="165"/>
      <c r="AW23" s="165"/>
      <c r="AX23" s="165"/>
      <c r="AY23" s="165"/>
      <c r="AZ23" s="165"/>
      <c r="BA23" s="165"/>
      <c r="BB23" s="165"/>
      <c r="BC23" s="165"/>
      <c r="BD23" s="165"/>
      <c r="BE23" s="165"/>
      <c r="BF23" s="165"/>
      <c r="BG23" s="165"/>
      <c r="BH23" s="165"/>
      <c r="BI23" s="165"/>
      <c r="BJ23" s="165"/>
      <c r="BK23" s="165"/>
      <c r="BL23" s="165"/>
      <c r="BM23" s="165"/>
      <c r="BN23" s="165"/>
      <c r="BO23" s="165"/>
      <c r="BP23" s="165"/>
      <c r="BQ23" s="165"/>
      <c r="BR23" s="165"/>
      <c r="BS23" s="165"/>
      <c r="BT23" s="165"/>
      <c r="BU23" s="165"/>
      <c r="BV23" s="165"/>
      <c r="BW23" s="165"/>
      <c r="BX23" s="165"/>
      <c r="BY23" s="165"/>
      <c r="BZ23" s="165"/>
      <c r="CA23" s="165"/>
      <c r="CB23" s="165"/>
      <c r="CC23" s="165"/>
      <c r="CD23" s="165"/>
      <c r="CE23" s="165"/>
      <c r="CF23" s="165"/>
      <c r="CG23" s="165"/>
      <c r="CH23" s="165"/>
      <c r="CI23" s="165"/>
      <c r="CJ23" s="165"/>
      <c r="CK23" s="165"/>
      <c r="CL23" s="165"/>
      <c r="CM23" s="165"/>
      <c r="CN23" s="165"/>
      <c r="CO23" s="165"/>
      <c r="CP23" s="165"/>
      <c r="CQ23" s="165"/>
      <c r="CR23" s="165"/>
      <c r="CS23" s="165"/>
      <c r="CT23" s="165"/>
      <c r="CU23" s="165"/>
      <c r="CV23" s="165"/>
      <c r="CW23" s="165"/>
      <c r="CX23" s="165"/>
      <c r="CY23" s="165"/>
      <c r="CZ23" s="165"/>
      <c r="DA23" s="165"/>
      <c r="DB23" s="165"/>
      <c r="DC23" s="165"/>
      <c r="DD23" s="165"/>
      <c r="DE23" s="165"/>
      <c r="DF23" s="165"/>
      <c r="DG23" s="165"/>
      <c r="DH23" s="165"/>
      <c r="DI23" s="165"/>
      <c r="DJ23" s="165"/>
      <c r="DK23" s="165"/>
      <c r="DL23" s="165"/>
      <c r="DM23" s="165"/>
      <c r="DN23" s="165"/>
      <c r="DO23" s="165"/>
      <c r="DP23" s="165"/>
      <c r="DQ23" s="165"/>
      <c r="DR23" s="165"/>
      <c r="DS23" s="165"/>
      <c r="DT23" s="165"/>
      <c r="DU23" s="165"/>
      <c r="DV23" s="165"/>
      <c r="DW23" s="165"/>
      <c r="DX23" s="165"/>
      <c r="DY23" s="165"/>
      <c r="DZ23" s="165"/>
      <c r="EA23" s="165"/>
      <c r="EB23" s="165"/>
      <c r="EC23" s="165"/>
      <c r="ED23" s="165"/>
      <c r="EE23" s="165"/>
      <c r="EF23" s="165"/>
      <c r="EG23" s="165"/>
      <c r="EH23" s="165"/>
      <c r="EI23" s="165"/>
      <c r="EJ23" s="165"/>
      <c r="EK23" s="165"/>
      <c r="EL23" s="165"/>
      <c r="EM23" s="165"/>
      <c r="EN23" s="165"/>
      <c r="EO23" s="165"/>
      <c r="EP23" s="165"/>
      <c r="EQ23" s="165"/>
      <c r="ER23" s="165"/>
      <c r="ES23" s="165"/>
      <c r="ET23" s="165"/>
      <c r="EU23" s="165"/>
      <c r="EV23" s="165"/>
      <c r="EW23" s="165"/>
      <c r="EX23" s="165"/>
      <c r="EY23" s="165"/>
      <c r="EZ23" s="165"/>
      <c r="FA23" s="165"/>
      <c r="FB23" s="165"/>
      <c r="FC23" s="165"/>
      <c r="FD23" s="165"/>
      <c r="FE23" s="165"/>
      <c r="FF23" s="165"/>
      <c r="FG23" s="165"/>
      <c r="FH23" s="165"/>
      <c r="FI23" s="165"/>
      <c r="FJ23" s="165"/>
      <c r="FK23" s="165"/>
      <c r="FL23" s="165"/>
      <c r="FM23" s="165"/>
      <c r="FN23" s="165"/>
      <c r="FO23" s="165"/>
      <c r="FP23" s="165"/>
      <c r="FQ23" s="165"/>
      <c r="FR23" s="165"/>
      <c r="FS23" s="165"/>
      <c r="FT23" s="165"/>
      <c r="FU23" s="165"/>
      <c r="FV23" s="165"/>
      <c r="FW23" s="165"/>
      <c r="FX23" s="165"/>
      <c r="FY23" s="165"/>
      <c r="FZ23" s="165"/>
      <c r="GA23" s="165"/>
      <c r="GB23" s="165"/>
      <c r="GC23" s="165"/>
      <c r="GD23" s="165"/>
      <c r="GE23" s="165"/>
      <c r="GF23" s="165"/>
      <c r="GG23" s="165"/>
      <c r="GH23" s="165"/>
      <c r="GI23" s="165"/>
      <c r="GJ23" s="165"/>
      <c r="GK23" s="165"/>
      <c r="GL23" s="165"/>
      <c r="GM23" s="165"/>
      <c r="GN23" s="165"/>
      <c r="GO23" s="165"/>
      <c r="GP23" s="165"/>
      <c r="GQ23" s="165"/>
      <c r="GR23" s="165"/>
      <c r="GS23" s="165"/>
      <c r="GT23" s="165"/>
      <c r="GU23" s="165"/>
      <c r="GV23" s="165"/>
      <c r="GW23" s="165"/>
      <c r="GX23" s="165"/>
      <c r="GY23" s="165"/>
      <c r="GZ23" s="165"/>
      <c r="HA23" s="165"/>
      <c r="HB23" s="165"/>
      <c r="HC23" s="165"/>
      <c r="HD23" s="165"/>
      <c r="HE23" s="165"/>
      <c r="HF23" s="165"/>
      <c r="HG23" s="165"/>
      <c r="HH23" s="165"/>
      <c r="HI23" s="165"/>
      <c r="HJ23" s="165"/>
      <c r="HK23" s="165"/>
      <c r="HL23" s="165"/>
      <c r="HM23" s="165"/>
      <c r="HN23" s="165"/>
      <c r="HO23" s="165"/>
      <c r="HP23" s="165"/>
      <c r="HQ23" s="165"/>
      <c r="HR23" s="165"/>
      <c r="HS23" s="165"/>
      <c r="HT23" s="165"/>
      <c r="HU23" s="165"/>
      <c r="HV23" s="165"/>
      <c r="HW23" s="165"/>
      <c r="HX23" s="165"/>
      <c r="HY23" s="165"/>
      <c r="HZ23" s="165"/>
      <c r="IA23" s="165"/>
      <c r="IB23" s="165"/>
      <c r="IC23" s="165"/>
      <c r="ID23" s="165"/>
      <c r="IE23" s="165"/>
      <c r="IF23" s="165"/>
      <c r="IG23" s="165"/>
      <c r="IH23" s="165"/>
      <c r="II23" s="165"/>
      <c r="IJ23" s="165"/>
      <c r="IK23" s="165"/>
      <c r="IL23" s="165"/>
      <c r="IM23" s="165"/>
      <c r="IN23" s="165"/>
      <c r="IO23" s="165"/>
      <c r="IP23" s="165"/>
      <c r="IQ23" s="165"/>
      <c r="IR23" s="165"/>
      <c r="IS23" s="165"/>
      <c r="IT23" s="165"/>
      <c r="IU23" s="165"/>
      <c r="IV23" s="165"/>
    </row>
    <row r="24" spans="1:256" s="114" customFormat="1" ht="14.25" customHeight="1">
      <c r="A24" s="154"/>
      <c r="B24" s="154"/>
      <c r="C24" s="154" t="s">
        <v>576</v>
      </c>
      <c r="D24" s="154" t="s">
        <v>577</v>
      </c>
      <c r="E24" s="155">
        <f t="shared" ref="E24:L24" si="14">SUM(E25:E27)</f>
        <v>18422010.800000001</v>
      </c>
      <c r="F24" s="155">
        <f t="shared" si="14"/>
        <v>18422010.800000001</v>
      </c>
      <c r="G24" s="155">
        <f t="shared" si="14"/>
        <v>18422010.800000001</v>
      </c>
      <c r="H24" s="155">
        <f t="shared" si="14"/>
        <v>6214060.7999999998</v>
      </c>
      <c r="I24" s="155">
        <f t="shared" si="14"/>
        <v>12207950</v>
      </c>
      <c r="J24" s="155">
        <f t="shared" si="14"/>
        <v>0</v>
      </c>
      <c r="K24" s="155">
        <f t="shared" si="14"/>
        <v>0</v>
      </c>
      <c r="L24" s="156">
        <f t="shared" si="14"/>
        <v>0</v>
      </c>
      <c r="M24" s="176">
        <f t="shared" si="3"/>
        <v>0</v>
      </c>
      <c r="N24" s="177">
        <f t="shared" si="3"/>
        <v>0</v>
      </c>
      <c r="O24" s="178">
        <f t="shared" si="3"/>
        <v>0</v>
      </c>
      <c r="P24" s="155">
        <f t="shared" ref="P24:V24" si="15">SUM(P25:P27)</f>
        <v>0</v>
      </c>
      <c r="Q24" s="155">
        <f t="shared" si="15"/>
        <v>0</v>
      </c>
      <c r="R24" s="155">
        <f t="shared" si="15"/>
        <v>0</v>
      </c>
      <c r="S24" s="155">
        <f t="shared" si="15"/>
        <v>0</v>
      </c>
      <c r="T24" s="155">
        <f t="shared" si="15"/>
        <v>0</v>
      </c>
      <c r="U24" s="155">
        <f t="shared" si="15"/>
        <v>0</v>
      </c>
      <c r="V24" s="156">
        <f t="shared" si="15"/>
        <v>0</v>
      </c>
      <c r="W24" s="19">
        <f t="shared" si="5"/>
        <v>0</v>
      </c>
      <c r="X24" s="18">
        <f t="shared" si="5"/>
        <v>0</v>
      </c>
      <c r="Y24" s="18">
        <f t="shared" si="5"/>
        <v>0</v>
      </c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  <c r="AM24" s="165"/>
      <c r="AN24" s="165"/>
      <c r="AO24" s="165"/>
      <c r="AP24" s="165"/>
      <c r="AQ24" s="165"/>
      <c r="AR24" s="165"/>
      <c r="AS24" s="165"/>
      <c r="AT24" s="165"/>
      <c r="AU24" s="165"/>
      <c r="AV24" s="165"/>
      <c r="AW24" s="165"/>
      <c r="AX24" s="165"/>
      <c r="AY24" s="165"/>
      <c r="AZ24" s="165"/>
      <c r="BA24" s="165"/>
      <c r="BB24" s="165"/>
      <c r="BC24" s="165"/>
      <c r="BD24" s="165"/>
      <c r="BE24" s="165"/>
      <c r="BF24" s="165"/>
      <c r="BG24" s="165"/>
      <c r="BH24" s="165"/>
      <c r="BI24" s="165"/>
      <c r="BJ24" s="165"/>
      <c r="BK24" s="165"/>
      <c r="BL24" s="165"/>
      <c r="BM24" s="165"/>
      <c r="BN24" s="165"/>
      <c r="BO24" s="165"/>
      <c r="BP24" s="165"/>
      <c r="BQ24" s="165"/>
      <c r="BR24" s="165"/>
      <c r="BS24" s="165"/>
      <c r="BT24" s="165"/>
      <c r="BU24" s="165"/>
      <c r="BV24" s="165"/>
      <c r="BW24" s="165"/>
      <c r="BX24" s="165"/>
      <c r="BY24" s="165"/>
      <c r="BZ24" s="165"/>
      <c r="CA24" s="165"/>
      <c r="CB24" s="165"/>
      <c r="CC24" s="165"/>
      <c r="CD24" s="165"/>
      <c r="CE24" s="165"/>
      <c r="CF24" s="165"/>
      <c r="CG24" s="165"/>
      <c r="CH24" s="165"/>
      <c r="CI24" s="165"/>
      <c r="CJ24" s="165"/>
      <c r="CK24" s="165"/>
      <c r="CL24" s="165"/>
      <c r="CM24" s="165"/>
      <c r="CN24" s="165"/>
      <c r="CO24" s="165"/>
      <c r="CP24" s="165"/>
      <c r="CQ24" s="165"/>
      <c r="CR24" s="165"/>
      <c r="CS24" s="165"/>
      <c r="CT24" s="165"/>
      <c r="CU24" s="165"/>
      <c r="CV24" s="165"/>
      <c r="CW24" s="165"/>
      <c r="CX24" s="165"/>
      <c r="CY24" s="165"/>
      <c r="CZ24" s="165"/>
      <c r="DA24" s="165"/>
      <c r="DB24" s="165"/>
      <c r="DC24" s="165"/>
      <c r="DD24" s="165"/>
      <c r="DE24" s="165"/>
      <c r="DF24" s="165"/>
      <c r="DG24" s="165"/>
      <c r="DH24" s="165"/>
      <c r="DI24" s="165"/>
      <c r="DJ24" s="165"/>
      <c r="DK24" s="165"/>
      <c r="DL24" s="165"/>
      <c r="DM24" s="165"/>
      <c r="DN24" s="165"/>
      <c r="DO24" s="165"/>
      <c r="DP24" s="165"/>
      <c r="DQ24" s="165"/>
      <c r="DR24" s="165"/>
      <c r="DS24" s="165"/>
      <c r="DT24" s="165"/>
      <c r="DU24" s="165"/>
      <c r="DV24" s="165"/>
      <c r="DW24" s="165"/>
      <c r="DX24" s="165"/>
      <c r="DY24" s="165"/>
      <c r="DZ24" s="165"/>
      <c r="EA24" s="165"/>
      <c r="EB24" s="165"/>
      <c r="EC24" s="165"/>
      <c r="ED24" s="165"/>
      <c r="EE24" s="165"/>
      <c r="EF24" s="165"/>
      <c r="EG24" s="165"/>
      <c r="EH24" s="165"/>
      <c r="EI24" s="165"/>
      <c r="EJ24" s="165"/>
      <c r="EK24" s="165"/>
      <c r="EL24" s="165"/>
      <c r="EM24" s="165"/>
      <c r="EN24" s="165"/>
      <c r="EO24" s="165"/>
      <c r="EP24" s="165"/>
      <c r="EQ24" s="165"/>
      <c r="ER24" s="165"/>
      <c r="ES24" s="165"/>
      <c r="ET24" s="165"/>
      <c r="EU24" s="165"/>
      <c r="EV24" s="165"/>
      <c r="EW24" s="165"/>
      <c r="EX24" s="165"/>
      <c r="EY24" s="165"/>
      <c r="EZ24" s="165"/>
      <c r="FA24" s="165"/>
      <c r="FB24" s="165"/>
      <c r="FC24" s="165"/>
      <c r="FD24" s="165"/>
      <c r="FE24" s="165"/>
      <c r="FF24" s="165"/>
      <c r="FG24" s="165"/>
      <c r="FH24" s="165"/>
      <c r="FI24" s="165"/>
      <c r="FJ24" s="165"/>
      <c r="FK24" s="165"/>
      <c r="FL24" s="165"/>
      <c r="FM24" s="165"/>
      <c r="FN24" s="165"/>
      <c r="FO24" s="165"/>
      <c r="FP24" s="165"/>
      <c r="FQ24" s="165"/>
      <c r="FR24" s="165"/>
      <c r="FS24" s="165"/>
      <c r="FT24" s="165"/>
      <c r="FU24" s="165"/>
      <c r="FV24" s="165"/>
      <c r="FW24" s="165"/>
      <c r="FX24" s="165"/>
      <c r="FY24" s="165"/>
      <c r="FZ24" s="165"/>
      <c r="GA24" s="165"/>
      <c r="GB24" s="165"/>
      <c r="GC24" s="165"/>
      <c r="GD24" s="165"/>
      <c r="GE24" s="165"/>
      <c r="GF24" s="165"/>
      <c r="GG24" s="165"/>
      <c r="GH24" s="165"/>
      <c r="GI24" s="165"/>
      <c r="GJ24" s="165"/>
      <c r="GK24" s="165"/>
      <c r="GL24" s="165"/>
      <c r="GM24" s="165"/>
      <c r="GN24" s="165"/>
      <c r="GO24" s="165"/>
      <c r="GP24" s="165"/>
      <c r="GQ24" s="165"/>
      <c r="GR24" s="165"/>
      <c r="GS24" s="165"/>
      <c r="GT24" s="165"/>
      <c r="GU24" s="165"/>
      <c r="GV24" s="165"/>
      <c r="GW24" s="165"/>
      <c r="GX24" s="165"/>
      <c r="GY24" s="165"/>
      <c r="GZ24" s="165"/>
      <c r="HA24" s="165"/>
      <c r="HB24" s="165"/>
      <c r="HC24" s="165"/>
      <c r="HD24" s="165"/>
      <c r="HE24" s="165"/>
      <c r="HF24" s="165"/>
      <c r="HG24" s="165"/>
      <c r="HH24" s="165"/>
      <c r="HI24" s="165"/>
      <c r="HJ24" s="165"/>
      <c r="HK24" s="165"/>
      <c r="HL24" s="165"/>
      <c r="HM24" s="165"/>
      <c r="HN24" s="165"/>
      <c r="HO24" s="165"/>
      <c r="HP24" s="165"/>
      <c r="HQ24" s="165"/>
      <c r="HR24" s="165"/>
      <c r="HS24" s="165"/>
      <c r="HT24" s="165"/>
      <c r="HU24" s="165"/>
      <c r="HV24" s="165"/>
      <c r="HW24" s="165"/>
      <c r="HX24" s="165"/>
      <c r="HY24" s="165"/>
      <c r="HZ24" s="165"/>
      <c r="IA24" s="165"/>
      <c r="IB24" s="165"/>
      <c r="IC24" s="165"/>
      <c r="ID24" s="165"/>
      <c r="IE24" s="165"/>
      <c r="IF24" s="165"/>
      <c r="IG24" s="165"/>
      <c r="IH24" s="165"/>
      <c r="II24" s="165"/>
      <c r="IJ24" s="165"/>
      <c r="IK24" s="165"/>
      <c r="IL24" s="165"/>
      <c r="IM24" s="165"/>
      <c r="IN24" s="165"/>
      <c r="IO24" s="165"/>
      <c r="IP24" s="165"/>
      <c r="IQ24" s="165"/>
      <c r="IR24" s="165"/>
      <c r="IS24" s="165"/>
      <c r="IT24" s="165"/>
      <c r="IU24" s="165"/>
      <c r="IV24" s="165"/>
    </row>
    <row r="25" spans="1:256" s="114" customFormat="1" ht="14.25" customHeight="1">
      <c r="A25" s="154" t="s">
        <v>578</v>
      </c>
      <c r="B25" s="154" t="s">
        <v>579</v>
      </c>
      <c r="C25" s="154" t="s">
        <v>436</v>
      </c>
      <c r="D25" s="154" t="s">
        <v>580</v>
      </c>
      <c r="E25" s="155">
        <v>6214060.7999999998</v>
      </c>
      <c r="F25" s="155">
        <v>6214060.7999999998</v>
      </c>
      <c r="G25" s="155">
        <v>6214060.7999999998</v>
      </c>
      <c r="H25" s="155">
        <v>6214060.7999999998</v>
      </c>
      <c r="I25" s="155">
        <v>0</v>
      </c>
      <c r="J25" s="155">
        <v>0</v>
      </c>
      <c r="K25" s="155">
        <v>0</v>
      </c>
      <c r="L25" s="156">
        <v>0</v>
      </c>
      <c r="M25" s="176">
        <f t="shared" si="3"/>
        <v>0</v>
      </c>
      <c r="N25" s="177">
        <f t="shared" si="3"/>
        <v>0</v>
      </c>
      <c r="O25" s="178">
        <f t="shared" si="3"/>
        <v>0</v>
      </c>
      <c r="P25" s="155">
        <v>0</v>
      </c>
      <c r="Q25" s="155">
        <v>0</v>
      </c>
      <c r="R25" s="155">
        <v>0</v>
      </c>
      <c r="S25" s="155">
        <v>0</v>
      </c>
      <c r="T25" s="155">
        <v>0</v>
      </c>
      <c r="U25" s="155">
        <v>0</v>
      </c>
      <c r="V25" s="156">
        <v>0</v>
      </c>
      <c r="W25" s="19">
        <f t="shared" si="5"/>
        <v>0</v>
      </c>
      <c r="X25" s="18">
        <f t="shared" si="5"/>
        <v>0</v>
      </c>
      <c r="Y25" s="18">
        <f t="shared" si="5"/>
        <v>0</v>
      </c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5"/>
      <c r="AL25" s="165"/>
      <c r="AM25" s="165"/>
      <c r="AN25" s="165"/>
      <c r="AO25" s="165"/>
      <c r="AP25" s="165"/>
      <c r="AQ25" s="165"/>
      <c r="AR25" s="165"/>
      <c r="AS25" s="165"/>
      <c r="AT25" s="165"/>
      <c r="AU25" s="165"/>
      <c r="AV25" s="165"/>
      <c r="AW25" s="165"/>
      <c r="AX25" s="165"/>
      <c r="AY25" s="165"/>
      <c r="AZ25" s="165"/>
      <c r="BA25" s="165"/>
      <c r="BB25" s="165"/>
      <c r="BC25" s="165"/>
      <c r="BD25" s="165"/>
      <c r="BE25" s="165"/>
      <c r="BF25" s="165"/>
      <c r="BG25" s="165"/>
      <c r="BH25" s="165"/>
      <c r="BI25" s="165"/>
      <c r="BJ25" s="165"/>
      <c r="BK25" s="165"/>
      <c r="BL25" s="165"/>
      <c r="BM25" s="165"/>
      <c r="BN25" s="165"/>
      <c r="BO25" s="165"/>
      <c r="BP25" s="165"/>
      <c r="BQ25" s="165"/>
      <c r="BR25" s="165"/>
      <c r="BS25" s="165"/>
      <c r="BT25" s="165"/>
      <c r="BU25" s="165"/>
      <c r="BV25" s="165"/>
      <c r="BW25" s="165"/>
      <c r="BX25" s="165"/>
      <c r="BY25" s="165"/>
      <c r="BZ25" s="165"/>
      <c r="CA25" s="165"/>
      <c r="CB25" s="165"/>
      <c r="CC25" s="165"/>
      <c r="CD25" s="165"/>
      <c r="CE25" s="165"/>
      <c r="CF25" s="165"/>
      <c r="CG25" s="165"/>
      <c r="CH25" s="165"/>
      <c r="CI25" s="165"/>
      <c r="CJ25" s="165"/>
      <c r="CK25" s="165"/>
      <c r="CL25" s="165"/>
      <c r="CM25" s="165"/>
      <c r="CN25" s="165"/>
      <c r="CO25" s="165"/>
      <c r="CP25" s="165"/>
      <c r="CQ25" s="165"/>
      <c r="CR25" s="165"/>
      <c r="CS25" s="165"/>
      <c r="CT25" s="165"/>
      <c r="CU25" s="165"/>
      <c r="CV25" s="165"/>
      <c r="CW25" s="165"/>
      <c r="CX25" s="165"/>
      <c r="CY25" s="165"/>
      <c r="CZ25" s="165"/>
      <c r="DA25" s="165"/>
      <c r="DB25" s="165"/>
      <c r="DC25" s="165"/>
      <c r="DD25" s="165"/>
      <c r="DE25" s="165"/>
      <c r="DF25" s="165"/>
      <c r="DG25" s="165"/>
      <c r="DH25" s="165"/>
      <c r="DI25" s="165"/>
      <c r="DJ25" s="165"/>
      <c r="DK25" s="165"/>
      <c r="DL25" s="165"/>
      <c r="DM25" s="165"/>
      <c r="DN25" s="165"/>
      <c r="DO25" s="165"/>
      <c r="DP25" s="165"/>
      <c r="DQ25" s="165"/>
      <c r="DR25" s="165"/>
      <c r="DS25" s="165"/>
      <c r="DT25" s="165"/>
      <c r="DU25" s="165"/>
      <c r="DV25" s="165"/>
      <c r="DW25" s="165"/>
      <c r="DX25" s="165"/>
      <c r="DY25" s="165"/>
      <c r="DZ25" s="165"/>
      <c r="EA25" s="165"/>
      <c r="EB25" s="165"/>
      <c r="EC25" s="165"/>
      <c r="ED25" s="165"/>
      <c r="EE25" s="165"/>
      <c r="EF25" s="165"/>
      <c r="EG25" s="165"/>
      <c r="EH25" s="165"/>
      <c r="EI25" s="165"/>
      <c r="EJ25" s="165"/>
      <c r="EK25" s="165"/>
      <c r="EL25" s="165"/>
      <c r="EM25" s="165"/>
      <c r="EN25" s="165"/>
      <c r="EO25" s="165"/>
      <c r="EP25" s="165"/>
      <c r="EQ25" s="165"/>
      <c r="ER25" s="165"/>
      <c r="ES25" s="165"/>
      <c r="ET25" s="165"/>
      <c r="EU25" s="165"/>
      <c r="EV25" s="165"/>
      <c r="EW25" s="165"/>
      <c r="EX25" s="165"/>
      <c r="EY25" s="165"/>
      <c r="EZ25" s="165"/>
      <c r="FA25" s="165"/>
      <c r="FB25" s="165"/>
      <c r="FC25" s="165"/>
      <c r="FD25" s="165"/>
      <c r="FE25" s="165"/>
      <c r="FF25" s="165"/>
      <c r="FG25" s="165"/>
      <c r="FH25" s="165"/>
      <c r="FI25" s="165"/>
      <c r="FJ25" s="165"/>
      <c r="FK25" s="165"/>
      <c r="FL25" s="165"/>
      <c r="FM25" s="165"/>
      <c r="FN25" s="165"/>
      <c r="FO25" s="165"/>
      <c r="FP25" s="165"/>
      <c r="FQ25" s="165"/>
      <c r="FR25" s="165"/>
      <c r="FS25" s="165"/>
      <c r="FT25" s="165"/>
      <c r="FU25" s="165"/>
      <c r="FV25" s="165"/>
      <c r="FW25" s="165"/>
      <c r="FX25" s="165"/>
      <c r="FY25" s="165"/>
      <c r="FZ25" s="165"/>
      <c r="GA25" s="165"/>
      <c r="GB25" s="165"/>
      <c r="GC25" s="165"/>
      <c r="GD25" s="165"/>
      <c r="GE25" s="165"/>
      <c r="GF25" s="165"/>
      <c r="GG25" s="165"/>
      <c r="GH25" s="165"/>
      <c r="GI25" s="165"/>
      <c r="GJ25" s="165"/>
      <c r="GK25" s="165"/>
      <c r="GL25" s="165"/>
      <c r="GM25" s="165"/>
      <c r="GN25" s="165"/>
      <c r="GO25" s="165"/>
      <c r="GP25" s="165"/>
      <c r="GQ25" s="165"/>
      <c r="GR25" s="165"/>
      <c r="GS25" s="165"/>
      <c r="GT25" s="165"/>
      <c r="GU25" s="165"/>
      <c r="GV25" s="165"/>
      <c r="GW25" s="165"/>
      <c r="GX25" s="165"/>
      <c r="GY25" s="165"/>
      <c r="GZ25" s="165"/>
      <c r="HA25" s="165"/>
      <c r="HB25" s="165"/>
      <c r="HC25" s="165"/>
      <c r="HD25" s="165"/>
      <c r="HE25" s="165"/>
      <c r="HF25" s="165"/>
      <c r="HG25" s="165"/>
      <c r="HH25" s="165"/>
      <c r="HI25" s="165"/>
      <c r="HJ25" s="165"/>
      <c r="HK25" s="165"/>
      <c r="HL25" s="165"/>
      <c r="HM25" s="165"/>
      <c r="HN25" s="165"/>
      <c r="HO25" s="165"/>
      <c r="HP25" s="165"/>
      <c r="HQ25" s="165"/>
      <c r="HR25" s="165"/>
      <c r="HS25" s="165"/>
      <c r="HT25" s="165"/>
      <c r="HU25" s="165"/>
      <c r="HV25" s="165"/>
      <c r="HW25" s="165"/>
      <c r="HX25" s="165"/>
      <c r="HY25" s="165"/>
      <c r="HZ25" s="165"/>
      <c r="IA25" s="165"/>
      <c r="IB25" s="165"/>
      <c r="IC25" s="165"/>
      <c r="ID25" s="165"/>
      <c r="IE25" s="165"/>
      <c r="IF25" s="165"/>
      <c r="IG25" s="165"/>
      <c r="IH25" s="165"/>
      <c r="II25" s="165"/>
      <c r="IJ25" s="165"/>
      <c r="IK25" s="165"/>
      <c r="IL25" s="165"/>
      <c r="IM25" s="165"/>
      <c r="IN25" s="165"/>
      <c r="IO25" s="165"/>
      <c r="IP25" s="165"/>
      <c r="IQ25" s="165"/>
      <c r="IR25" s="165"/>
      <c r="IS25" s="165"/>
      <c r="IT25" s="165"/>
      <c r="IU25" s="165"/>
      <c r="IV25" s="165"/>
    </row>
    <row r="26" spans="1:256" s="114" customFormat="1" ht="14.25" customHeight="1">
      <c r="A26" s="154" t="s">
        <v>578</v>
      </c>
      <c r="B26" s="154" t="s">
        <v>581</v>
      </c>
      <c r="C26" s="154" t="s">
        <v>436</v>
      </c>
      <c r="D26" s="154" t="s">
        <v>582</v>
      </c>
      <c r="E26" s="155">
        <v>5260000</v>
      </c>
      <c r="F26" s="155">
        <v>5260000</v>
      </c>
      <c r="G26" s="155">
        <v>5260000</v>
      </c>
      <c r="H26" s="155">
        <v>0</v>
      </c>
      <c r="I26" s="155">
        <v>5260000</v>
      </c>
      <c r="J26" s="155">
        <v>0</v>
      </c>
      <c r="K26" s="155">
        <v>0</v>
      </c>
      <c r="L26" s="156">
        <v>0</v>
      </c>
      <c r="M26" s="176">
        <f t="shared" si="3"/>
        <v>0</v>
      </c>
      <c r="N26" s="177">
        <f t="shared" si="3"/>
        <v>0</v>
      </c>
      <c r="O26" s="178">
        <f t="shared" si="3"/>
        <v>0</v>
      </c>
      <c r="P26" s="155">
        <v>0</v>
      </c>
      <c r="Q26" s="155">
        <v>0</v>
      </c>
      <c r="R26" s="155">
        <v>0</v>
      </c>
      <c r="S26" s="155">
        <v>0</v>
      </c>
      <c r="T26" s="155">
        <v>0</v>
      </c>
      <c r="U26" s="155">
        <v>0</v>
      </c>
      <c r="V26" s="156">
        <v>0</v>
      </c>
      <c r="W26" s="19">
        <f t="shared" si="5"/>
        <v>0</v>
      </c>
      <c r="X26" s="18">
        <f t="shared" si="5"/>
        <v>0</v>
      </c>
      <c r="Y26" s="18">
        <f t="shared" si="5"/>
        <v>0</v>
      </c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  <c r="AL26" s="165"/>
      <c r="AM26" s="165"/>
      <c r="AN26" s="165"/>
      <c r="AO26" s="165"/>
      <c r="AP26" s="165"/>
      <c r="AQ26" s="165"/>
      <c r="AR26" s="165"/>
      <c r="AS26" s="165"/>
      <c r="AT26" s="165"/>
      <c r="AU26" s="165"/>
      <c r="AV26" s="165"/>
      <c r="AW26" s="165"/>
      <c r="AX26" s="165"/>
      <c r="AY26" s="165"/>
      <c r="AZ26" s="165"/>
      <c r="BA26" s="165"/>
      <c r="BB26" s="165"/>
      <c r="BC26" s="165"/>
      <c r="BD26" s="165"/>
      <c r="BE26" s="165"/>
      <c r="BF26" s="165"/>
      <c r="BG26" s="165"/>
      <c r="BH26" s="165"/>
      <c r="BI26" s="165"/>
      <c r="BJ26" s="165"/>
      <c r="BK26" s="165"/>
      <c r="BL26" s="165"/>
      <c r="BM26" s="165"/>
      <c r="BN26" s="165"/>
      <c r="BO26" s="165"/>
      <c r="BP26" s="165"/>
      <c r="BQ26" s="165"/>
      <c r="BR26" s="165"/>
      <c r="BS26" s="165"/>
      <c r="BT26" s="165"/>
      <c r="BU26" s="165"/>
      <c r="BV26" s="165"/>
      <c r="BW26" s="165"/>
      <c r="BX26" s="165"/>
      <c r="BY26" s="165"/>
      <c r="BZ26" s="165"/>
      <c r="CA26" s="165"/>
      <c r="CB26" s="165"/>
      <c r="CC26" s="165"/>
      <c r="CD26" s="165"/>
      <c r="CE26" s="165"/>
      <c r="CF26" s="165"/>
      <c r="CG26" s="165"/>
      <c r="CH26" s="165"/>
      <c r="CI26" s="165"/>
      <c r="CJ26" s="165"/>
      <c r="CK26" s="165"/>
      <c r="CL26" s="165"/>
      <c r="CM26" s="165"/>
      <c r="CN26" s="165"/>
      <c r="CO26" s="165"/>
      <c r="CP26" s="165"/>
      <c r="CQ26" s="165"/>
      <c r="CR26" s="165"/>
      <c r="CS26" s="165"/>
      <c r="CT26" s="165"/>
      <c r="CU26" s="165"/>
      <c r="CV26" s="165"/>
      <c r="CW26" s="165"/>
      <c r="CX26" s="165"/>
      <c r="CY26" s="165"/>
      <c r="CZ26" s="165"/>
      <c r="DA26" s="165"/>
      <c r="DB26" s="165"/>
      <c r="DC26" s="165"/>
      <c r="DD26" s="165"/>
      <c r="DE26" s="165"/>
      <c r="DF26" s="165"/>
      <c r="DG26" s="165"/>
      <c r="DH26" s="165"/>
      <c r="DI26" s="165"/>
      <c r="DJ26" s="165"/>
      <c r="DK26" s="165"/>
      <c r="DL26" s="165"/>
      <c r="DM26" s="165"/>
      <c r="DN26" s="165"/>
      <c r="DO26" s="165"/>
      <c r="DP26" s="165"/>
      <c r="DQ26" s="165"/>
      <c r="DR26" s="165"/>
      <c r="DS26" s="165"/>
      <c r="DT26" s="165"/>
      <c r="DU26" s="165"/>
      <c r="DV26" s="165"/>
      <c r="DW26" s="165"/>
      <c r="DX26" s="165"/>
      <c r="DY26" s="165"/>
      <c r="DZ26" s="165"/>
      <c r="EA26" s="165"/>
      <c r="EB26" s="165"/>
      <c r="EC26" s="165"/>
      <c r="ED26" s="165"/>
      <c r="EE26" s="165"/>
      <c r="EF26" s="165"/>
      <c r="EG26" s="165"/>
      <c r="EH26" s="165"/>
      <c r="EI26" s="165"/>
      <c r="EJ26" s="165"/>
      <c r="EK26" s="165"/>
      <c r="EL26" s="165"/>
      <c r="EM26" s="165"/>
      <c r="EN26" s="165"/>
      <c r="EO26" s="165"/>
      <c r="EP26" s="165"/>
      <c r="EQ26" s="165"/>
      <c r="ER26" s="165"/>
      <c r="ES26" s="165"/>
      <c r="ET26" s="165"/>
      <c r="EU26" s="165"/>
      <c r="EV26" s="165"/>
      <c r="EW26" s="165"/>
      <c r="EX26" s="165"/>
      <c r="EY26" s="165"/>
      <c r="EZ26" s="165"/>
      <c r="FA26" s="165"/>
      <c r="FB26" s="165"/>
      <c r="FC26" s="165"/>
      <c r="FD26" s="165"/>
      <c r="FE26" s="165"/>
      <c r="FF26" s="165"/>
      <c r="FG26" s="165"/>
      <c r="FH26" s="165"/>
      <c r="FI26" s="165"/>
      <c r="FJ26" s="165"/>
      <c r="FK26" s="165"/>
      <c r="FL26" s="165"/>
      <c r="FM26" s="165"/>
      <c r="FN26" s="165"/>
      <c r="FO26" s="165"/>
      <c r="FP26" s="165"/>
      <c r="FQ26" s="165"/>
      <c r="FR26" s="165"/>
      <c r="FS26" s="165"/>
      <c r="FT26" s="165"/>
      <c r="FU26" s="165"/>
      <c r="FV26" s="165"/>
      <c r="FW26" s="165"/>
      <c r="FX26" s="165"/>
      <c r="FY26" s="165"/>
      <c r="FZ26" s="165"/>
      <c r="GA26" s="165"/>
      <c r="GB26" s="165"/>
      <c r="GC26" s="165"/>
      <c r="GD26" s="165"/>
      <c r="GE26" s="165"/>
      <c r="GF26" s="165"/>
      <c r="GG26" s="165"/>
      <c r="GH26" s="165"/>
      <c r="GI26" s="165"/>
      <c r="GJ26" s="165"/>
      <c r="GK26" s="165"/>
      <c r="GL26" s="165"/>
      <c r="GM26" s="165"/>
      <c r="GN26" s="165"/>
      <c r="GO26" s="165"/>
      <c r="GP26" s="165"/>
      <c r="GQ26" s="165"/>
      <c r="GR26" s="165"/>
      <c r="GS26" s="165"/>
      <c r="GT26" s="165"/>
      <c r="GU26" s="165"/>
      <c r="GV26" s="165"/>
      <c r="GW26" s="165"/>
      <c r="GX26" s="165"/>
      <c r="GY26" s="165"/>
      <c r="GZ26" s="165"/>
      <c r="HA26" s="165"/>
      <c r="HB26" s="165"/>
      <c r="HC26" s="165"/>
      <c r="HD26" s="165"/>
      <c r="HE26" s="165"/>
      <c r="HF26" s="165"/>
      <c r="HG26" s="165"/>
      <c r="HH26" s="165"/>
      <c r="HI26" s="165"/>
      <c r="HJ26" s="165"/>
      <c r="HK26" s="165"/>
      <c r="HL26" s="165"/>
      <c r="HM26" s="165"/>
      <c r="HN26" s="165"/>
      <c r="HO26" s="165"/>
      <c r="HP26" s="165"/>
      <c r="HQ26" s="165"/>
      <c r="HR26" s="165"/>
      <c r="HS26" s="165"/>
      <c r="HT26" s="165"/>
      <c r="HU26" s="165"/>
      <c r="HV26" s="165"/>
      <c r="HW26" s="165"/>
      <c r="HX26" s="165"/>
      <c r="HY26" s="165"/>
      <c r="HZ26" s="165"/>
      <c r="IA26" s="165"/>
      <c r="IB26" s="165"/>
      <c r="IC26" s="165"/>
      <c r="ID26" s="165"/>
      <c r="IE26" s="165"/>
      <c r="IF26" s="165"/>
      <c r="IG26" s="165"/>
      <c r="IH26" s="165"/>
      <c r="II26" s="165"/>
      <c r="IJ26" s="165"/>
      <c r="IK26" s="165"/>
      <c r="IL26" s="165"/>
      <c r="IM26" s="165"/>
      <c r="IN26" s="165"/>
      <c r="IO26" s="165"/>
      <c r="IP26" s="165"/>
      <c r="IQ26" s="165"/>
      <c r="IR26" s="165"/>
      <c r="IS26" s="165"/>
      <c r="IT26" s="165"/>
      <c r="IU26" s="165"/>
      <c r="IV26" s="165"/>
    </row>
    <row r="27" spans="1:256" s="114" customFormat="1" ht="14.25" customHeight="1">
      <c r="A27" s="154" t="s">
        <v>578</v>
      </c>
      <c r="B27" s="154" t="s">
        <v>583</v>
      </c>
      <c r="C27" s="154" t="s">
        <v>436</v>
      </c>
      <c r="D27" s="154" t="s">
        <v>584</v>
      </c>
      <c r="E27" s="155">
        <v>6947950</v>
      </c>
      <c r="F27" s="155">
        <v>6947950</v>
      </c>
      <c r="G27" s="155">
        <v>6947950</v>
      </c>
      <c r="H27" s="155">
        <v>0</v>
      </c>
      <c r="I27" s="155">
        <v>6947950</v>
      </c>
      <c r="J27" s="155">
        <v>0</v>
      </c>
      <c r="K27" s="155">
        <v>0</v>
      </c>
      <c r="L27" s="156">
        <v>0</v>
      </c>
      <c r="M27" s="176">
        <f t="shared" si="3"/>
        <v>0</v>
      </c>
      <c r="N27" s="177">
        <f t="shared" si="3"/>
        <v>0</v>
      </c>
      <c r="O27" s="178">
        <f t="shared" si="3"/>
        <v>0</v>
      </c>
      <c r="P27" s="155">
        <v>0</v>
      </c>
      <c r="Q27" s="155">
        <v>0</v>
      </c>
      <c r="R27" s="155">
        <v>0</v>
      </c>
      <c r="S27" s="155">
        <v>0</v>
      </c>
      <c r="T27" s="155">
        <v>0</v>
      </c>
      <c r="U27" s="155">
        <v>0</v>
      </c>
      <c r="V27" s="156">
        <v>0</v>
      </c>
      <c r="W27" s="19">
        <f t="shared" si="5"/>
        <v>0</v>
      </c>
      <c r="X27" s="18">
        <f t="shared" si="5"/>
        <v>0</v>
      </c>
      <c r="Y27" s="18">
        <f t="shared" si="5"/>
        <v>0</v>
      </c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  <c r="AW27" s="165"/>
      <c r="AX27" s="165"/>
      <c r="AY27" s="165"/>
      <c r="AZ27" s="165"/>
      <c r="BA27" s="165"/>
      <c r="BB27" s="165"/>
      <c r="BC27" s="165"/>
      <c r="BD27" s="165"/>
      <c r="BE27" s="165"/>
      <c r="BF27" s="165"/>
      <c r="BG27" s="165"/>
      <c r="BH27" s="165"/>
      <c r="BI27" s="165"/>
      <c r="BJ27" s="165"/>
      <c r="BK27" s="165"/>
      <c r="BL27" s="165"/>
      <c r="BM27" s="165"/>
      <c r="BN27" s="165"/>
      <c r="BO27" s="165"/>
      <c r="BP27" s="165"/>
      <c r="BQ27" s="165"/>
      <c r="BR27" s="165"/>
      <c r="BS27" s="165"/>
      <c r="BT27" s="165"/>
      <c r="BU27" s="165"/>
      <c r="BV27" s="165"/>
      <c r="BW27" s="165"/>
      <c r="BX27" s="165"/>
      <c r="BY27" s="165"/>
      <c r="BZ27" s="165"/>
      <c r="CA27" s="165"/>
      <c r="CB27" s="165"/>
      <c r="CC27" s="165"/>
      <c r="CD27" s="165"/>
      <c r="CE27" s="165"/>
      <c r="CF27" s="165"/>
      <c r="CG27" s="165"/>
      <c r="CH27" s="165"/>
      <c r="CI27" s="165"/>
      <c r="CJ27" s="165"/>
      <c r="CK27" s="165"/>
      <c r="CL27" s="165"/>
      <c r="CM27" s="165"/>
      <c r="CN27" s="165"/>
      <c r="CO27" s="165"/>
      <c r="CP27" s="165"/>
      <c r="CQ27" s="165"/>
      <c r="CR27" s="165"/>
      <c r="CS27" s="165"/>
      <c r="CT27" s="165"/>
      <c r="CU27" s="165"/>
      <c r="CV27" s="165"/>
      <c r="CW27" s="165"/>
      <c r="CX27" s="165"/>
      <c r="CY27" s="165"/>
      <c r="CZ27" s="165"/>
      <c r="DA27" s="165"/>
      <c r="DB27" s="165"/>
      <c r="DC27" s="165"/>
      <c r="DD27" s="165"/>
      <c r="DE27" s="165"/>
      <c r="DF27" s="165"/>
      <c r="DG27" s="165"/>
      <c r="DH27" s="165"/>
      <c r="DI27" s="165"/>
      <c r="DJ27" s="165"/>
      <c r="DK27" s="165"/>
      <c r="DL27" s="165"/>
      <c r="DM27" s="165"/>
      <c r="DN27" s="165"/>
      <c r="DO27" s="165"/>
      <c r="DP27" s="165"/>
      <c r="DQ27" s="165"/>
      <c r="DR27" s="165"/>
      <c r="DS27" s="165"/>
      <c r="DT27" s="165"/>
      <c r="DU27" s="165"/>
      <c r="DV27" s="165"/>
      <c r="DW27" s="165"/>
      <c r="DX27" s="165"/>
      <c r="DY27" s="165"/>
      <c r="DZ27" s="165"/>
      <c r="EA27" s="165"/>
      <c r="EB27" s="165"/>
      <c r="EC27" s="165"/>
      <c r="ED27" s="165"/>
      <c r="EE27" s="165"/>
      <c r="EF27" s="165"/>
      <c r="EG27" s="165"/>
      <c r="EH27" s="165"/>
      <c r="EI27" s="165"/>
      <c r="EJ27" s="165"/>
      <c r="EK27" s="165"/>
      <c r="EL27" s="165"/>
      <c r="EM27" s="165"/>
      <c r="EN27" s="165"/>
      <c r="EO27" s="165"/>
      <c r="EP27" s="165"/>
      <c r="EQ27" s="165"/>
      <c r="ER27" s="165"/>
      <c r="ES27" s="165"/>
      <c r="ET27" s="165"/>
      <c r="EU27" s="165"/>
      <c r="EV27" s="165"/>
      <c r="EW27" s="165"/>
      <c r="EX27" s="165"/>
      <c r="EY27" s="165"/>
      <c r="EZ27" s="165"/>
      <c r="FA27" s="165"/>
      <c r="FB27" s="165"/>
      <c r="FC27" s="165"/>
      <c r="FD27" s="165"/>
      <c r="FE27" s="165"/>
      <c r="FF27" s="165"/>
      <c r="FG27" s="165"/>
      <c r="FH27" s="165"/>
      <c r="FI27" s="165"/>
      <c r="FJ27" s="165"/>
      <c r="FK27" s="165"/>
      <c r="FL27" s="165"/>
      <c r="FM27" s="165"/>
      <c r="FN27" s="165"/>
      <c r="FO27" s="165"/>
      <c r="FP27" s="165"/>
      <c r="FQ27" s="165"/>
      <c r="FR27" s="165"/>
      <c r="FS27" s="165"/>
      <c r="FT27" s="165"/>
      <c r="FU27" s="165"/>
      <c r="FV27" s="165"/>
      <c r="FW27" s="165"/>
      <c r="FX27" s="165"/>
      <c r="FY27" s="165"/>
      <c r="FZ27" s="165"/>
      <c r="GA27" s="165"/>
      <c r="GB27" s="165"/>
      <c r="GC27" s="165"/>
      <c r="GD27" s="165"/>
      <c r="GE27" s="165"/>
      <c r="GF27" s="165"/>
      <c r="GG27" s="165"/>
      <c r="GH27" s="165"/>
      <c r="GI27" s="165"/>
      <c r="GJ27" s="165"/>
      <c r="GK27" s="165"/>
      <c r="GL27" s="165"/>
      <c r="GM27" s="165"/>
      <c r="GN27" s="165"/>
      <c r="GO27" s="165"/>
      <c r="GP27" s="165"/>
      <c r="GQ27" s="165"/>
      <c r="GR27" s="165"/>
      <c r="GS27" s="165"/>
      <c r="GT27" s="165"/>
      <c r="GU27" s="165"/>
      <c r="GV27" s="165"/>
      <c r="GW27" s="165"/>
      <c r="GX27" s="165"/>
      <c r="GY27" s="165"/>
      <c r="GZ27" s="165"/>
      <c r="HA27" s="165"/>
      <c r="HB27" s="165"/>
      <c r="HC27" s="165"/>
      <c r="HD27" s="165"/>
      <c r="HE27" s="165"/>
      <c r="HF27" s="165"/>
      <c r="HG27" s="165"/>
      <c r="HH27" s="165"/>
      <c r="HI27" s="165"/>
      <c r="HJ27" s="165"/>
      <c r="HK27" s="165"/>
      <c r="HL27" s="165"/>
      <c r="HM27" s="165"/>
      <c r="HN27" s="165"/>
      <c r="HO27" s="165"/>
      <c r="HP27" s="165"/>
      <c r="HQ27" s="165"/>
      <c r="HR27" s="165"/>
      <c r="HS27" s="165"/>
      <c r="HT27" s="165"/>
      <c r="HU27" s="165"/>
      <c r="HV27" s="165"/>
      <c r="HW27" s="165"/>
      <c r="HX27" s="165"/>
      <c r="HY27" s="165"/>
      <c r="HZ27" s="165"/>
      <c r="IA27" s="165"/>
      <c r="IB27" s="165"/>
      <c r="IC27" s="165"/>
      <c r="ID27" s="165"/>
      <c r="IE27" s="165"/>
      <c r="IF27" s="165"/>
      <c r="IG27" s="165"/>
      <c r="IH27" s="165"/>
      <c r="II27" s="165"/>
      <c r="IJ27" s="165"/>
      <c r="IK27" s="165"/>
      <c r="IL27" s="165"/>
      <c r="IM27" s="165"/>
      <c r="IN27" s="165"/>
      <c r="IO27" s="165"/>
      <c r="IP27" s="165"/>
      <c r="IQ27" s="165"/>
      <c r="IR27" s="165"/>
      <c r="IS27" s="165"/>
      <c r="IT27" s="165"/>
      <c r="IU27" s="165"/>
      <c r="IV27" s="165"/>
    </row>
    <row r="28" spans="1:256" s="114" customFormat="1" ht="14.25" customHeight="1">
      <c r="A28" s="154"/>
      <c r="B28" s="154"/>
      <c r="C28" s="154" t="s">
        <v>585</v>
      </c>
      <c r="D28" s="154" t="s">
        <v>586</v>
      </c>
      <c r="E28" s="155">
        <f t="shared" ref="E28:L28" si="16">E29</f>
        <v>974145.59</v>
      </c>
      <c r="F28" s="155">
        <f t="shared" si="16"/>
        <v>974145.59</v>
      </c>
      <c r="G28" s="155">
        <f t="shared" si="16"/>
        <v>974145.59</v>
      </c>
      <c r="H28" s="155">
        <f t="shared" si="16"/>
        <v>774145.59</v>
      </c>
      <c r="I28" s="155">
        <f t="shared" si="16"/>
        <v>200000</v>
      </c>
      <c r="J28" s="155">
        <f t="shared" si="16"/>
        <v>0</v>
      </c>
      <c r="K28" s="155">
        <f t="shared" si="16"/>
        <v>0</v>
      </c>
      <c r="L28" s="156">
        <f t="shared" si="16"/>
        <v>0</v>
      </c>
      <c r="M28" s="176">
        <f t="shared" si="3"/>
        <v>0</v>
      </c>
      <c r="N28" s="177">
        <f t="shared" si="3"/>
        <v>0</v>
      </c>
      <c r="O28" s="178">
        <f t="shared" si="3"/>
        <v>0</v>
      </c>
      <c r="P28" s="155">
        <f t="shared" ref="P28:V28" si="17">P29</f>
        <v>0</v>
      </c>
      <c r="Q28" s="155">
        <f t="shared" si="17"/>
        <v>0</v>
      </c>
      <c r="R28" s="155">
        <f t="shared" si="17"/>
        <v>0</v>
      </c>
      <c r="S28" s="155">
        <f t="shared" si="17"/>
        <v>0</v>
      </c>
      <c r="T28" s="155">
        <f t="shared" si="17"/>
        <v>0</v>
      </c>
      <c r="U28" s="155">
        <f t="shared" si="17"/>
        <v>0</v>
      </c>
      <c r="V28" s="156">
        <f t="shared" si="17"/>
        <v>0</v>
      </c>
      <c r="W28" s="19">
        <f t="shared" si="5"/>
        <v>0</v>
      </c>
      <c r="X28" s="18">
        <f t="shared" si="5"/>
        <v>0</v>
      </c>
      <c r="Y28" s="18">
        <f t="shared" si="5"/>
        <v>0</v>
      </c>
      <c r="Z28" s="165"/>
      <c r="AA28" s="165"/>
      <c r="AB28" s="165"/>
      <c r="AC28" s="165"/>
      <c r="AD28" s="165"/>
      <c r="AE28" s="165"/>
      <c r="AF28" s="165"/>
      <c r="AG28" s="165"/>
      <c r="AH28" s="165"/>
      <c r="AI28" s="165"/>
      <c r="AJ28" s="165"/>
      <c r="AK28" s="165"/>
      <c r="AL28" s="165"/>
      <c r="AM28" s="165"/>
      <c r="AN28" s="165"/>
      <c r="AO28" s="165"/>
      <c r="AP28" s="165"/>
      <c r="AQ28" s="165"/>
      <c r="AR28" s="165"/>
      <c r="AS28" s="165"/>
      <c r="AT28" s="165"/>
      <c r="AU28" s="165"/>
      <c r="AV28" s="165"/>
      <c r="AW28" s="165"/>
      <c r="AX28" s="165"/>
      <c r="AY28" s="165"/>
      <c r="AZ28" s="165"/>
      <c r="BA28" s="165"/>
      <c r="BB28" s="165"/>
      <c r="BC28" s="165"/>
      <c r="BD28" s="165"/>
      <c r="BE28" s="165"/>
      <c r="BF28" s="165"/>
      <c r="BG28" s="165"/>
      <c r="BH28" s="165"/>
      <c r="BI28" s="165"/>
      <c r="BJ28" s="165"/>
      <c r="BK28" s="165"/>
      <c r="BL28" s="165"/>
      <c r="BM28" s="165"/>
      <c r="BN28" s="165"/>
      <c r="BO28" s="165"/>
      <c r="BP28" s="165"/>
      <c r="BQ28" s="165"/>
      <c r="BR28" s="165"/>
      <c r="BS28" s="165"/>
      <c r="BT28" s="165"/>
      <c r="BU28" s="165"/>
      <c r="BV28" s="165"/>
      <c r="BW28" s="165"/>
      <c r="BX28" s="165"/>
      <c r="BY28" s="165"/>
      <c r="BZ28" s="165"/>
      <c r="CA28" s="165"/>
      <c r="CB28" s="165"/>
      <c r="CC28" s="165"/>
      <c r="CD28" s="165"/>
      <c r="CE28" s="165"/>
      <c r="CF28" s="165"/>
      <c r="CG28" s="165"/>
      <c r="CH28" s="165"/>
      <c r="CI28" s="165"/>
      <c r="CJ28" s="165"/>
      <c r="CK28" s="165"/>
      <c r="CL28" s="165"/>
      <c r="CM28" s="165"/>
      <c r="CN28" s="165"/>
      <c r="CO28" s="165"/>
      <c r="CP28" s="165"/>
      <c r="CQ28" s="165"/>
      <c r="CR28" s="165"/>
      <c r="CS28" s="165"/>
      <c r="CT28" s="165"/>
      <c r="CU28" s="165"/>
      <c r="CV28" s="165"/>
      <c r="CW28" s="165"/>
      <c r="CX28" s="165"/>
      <c r="CY28" s="165"/>
      <c r="CZ28" s="165"/>
      <c r="DA28" s="165"/>
      <c r="DB28" s="165"/>
      <c r="DC28" s="165"/>
      <c r="DD28" s="165"/>
      <c r="DE28" s="165"/>
      <c r="DF28" s="165"/>
      <c r="DG28" s="165"/>
      <c r="DH28" s="165"/>
      <c r="DI28" s="165"/>
      <c r="DJ28" s="165"/>
      <c r="DK28" s="165"/>
      <c r="DL28" s="165"/>
      <c r="DM28" s="165"/>
      <c r="DN28" s="165"/>
      <c r="DO28" s="165"/>
      <c r="DP28" s="165"/>
      <c r="DQ28" s="165"/>
      <c r="DR28" s="165"/>
      <c r="DS28" s="165"/>
      <c r="DT28" s="165"/>
      <c r="DU28" s="165"/>
      <c r="DV28" s="165"/>
      <c r="DW28" s="165"/>
      <c r="DX28" s="165"/>
      <c r="DY28" s="165"/>
      <c r="DZ28" s="165"/>
      <c r="EA28" s="165"/>
      <c r="EB28" s="165"/>
      <c r="EC28" s="165"/>
      <c r="ED28" s="165"/>
      <c r="EE28" s="165"/>
      <c r="EF28" s="165"/>
      <c r="EG28" s="165"/>
      <c r="EH28" s="165"/>
      <c r="EI28" s="165"/>
      <c r="EJ28" s="165"/>
      <c r="EK28" s="165"/>
      <c r="EL28" s="165"/>
      <c r="EM28" s="165"/>
      <c r="EN28" s="165"/>
      <c r="EO28" s="165"/>
      <c r="EP28" s="165"/>
      <c r="EQ28" s="165"/>
      <c r="ER28" s="165"/>
      <c r="ES28" s="165"/>
      <c r="ET28" s="165"/>
      <c r="EU28" s="165"/>
      <c r="EV28" s="165"/>
      <c r="EW28" s="165"/>
      <c r="EX28" s="165"/>
      <c r="EY28" s="165"/>
      <c r="EZ28" s="165"/>
      <c r="FA28" s="165"/>
      <c r="FB28" s="165"/>
      <c r="FC28" s="165"/>
      <c r="FD28" s="165"/>
      <c r="FE28" s="165"/>
      <c r="FF28" s="165"/>
      <c r="FG28" s="165"/>
      <c r="FH28" s="165"/>
      <c r="FI28" s="165"/>
      <c r="FJ28" s="165"/>
      <c r="FK28" s="165"/>
      <c r="FL28" s="165"/>
      <c r="FM28" s="165"/>
      <c r="FN28" s="165"/>
      <c r="FO28" s="165"/>
      <c r="FP28" s="165"/>
      <c r="FQ28" s="165"/>
      <c r="FR28" s="165"/>
      <c r="FS28" s="165"/>
      <c r="FT28" s="165"/>
      <c r="FU28" s="165"/>
      <c r="FV28" s="165"/>
      <c r="FW28" s="165"/>
      <c r="FX28" s="165"/>
      <c r="FY28" s="165"/>
      <c r="FZ28" s="165"/>
      <c r="GA28" s="165"/>
      <c r="GB28" s="165"/>
      <c r="GC28" s="165"/>
      <c r="GD28" s="165"/>
      <c r="GE28" s="165"/>
      <c r="GF28" s="165"/>
      <c r="GG28" s="165"/>
      <c r="GH28" s="165"/>
      <c r="GI28" s="165"/>
      <c r="GJ28" s="165"/>
      <c r="GK28" s="165"/>
      <c r="GL28" s="165"/>
      <c r="GM28" s="165"/>
      <c r="GN28" s="165"/>
      <c r="GO28" s="165"/>
      <c r="GP28" s="165"/>
      <c r="GQ28" s="165"/>
      <c r="GR28" s="165"/>
      <c r="GS28" s="165"/>
      <c r="GT28" s="165"/>
      <c r="GU28" s="165"/>
      <c r="GV28" s="165"/>
      <c r="GW28" s="165"/>
      <c r="GX28" s="165"/>
      <c r="GY28" s="165"/>
      <c r="GZ28" s="165"/>
      <c r="HA28" s="165"/>
      <c r="HB28" s="165"/>
      <c r="HC28" s="165"/>
      <c r="HD28" s="165"/>
      <c r="HE28" s="165"/>
      <c r="HF28" s="165"/>
      <c r="HG28" s="165"/>
      <c r="HH28" s="165"/>
      <c r="HI28" s="165"/>
      <c r="HJ28" s="165"/>
      <c r="HK28" s="165"/>
      <c r="HL28" s="165"/>
      <c r="HM28" s="165"/>
      <c r="HN28" s="165"/>
      <c r="HO28" s="165"/>
      <c r="HP28" s="165"/>
      <c r="HQ28" s="165"/>
      <c r="HR28" s="165"/>
      <c r="HS28" s="165"/>
      <c r="HT28" s="165"/>
      <c r="HU28" s="165"/>
      <c r="HV28" s="165"/>
      <c r="HW28" s="165"/>
      <c r="HX28" s="165"/>
      <c r="HY28" s="165"/>
      <c r="HZ28" s="165"/>
      <c r="IA28" s="165"/>
      <c r="IB28" s="165"/>
      <c r="IC28" s="165"/>
      <c r="ID28" s="165"/>
      <c r="IE28" s="165"/>
      <c r="IF28" s="165"/>
      <c r="IG28" s="165"/>
      <c r="IH28" s="165"/>
      <c r="II28" s="165"/>
      <c r="IJ28" s="165"/>
      <c r="IK28" s="165"/>
      <c r="IL28" s="165"/>
      <c r="IM28" s="165"/>
      <c r="IN28" s="165"/>
      <c r="IO28" s="165"/>
      <c r="IP28" s="165"/>
      <c r="IQ28" s="165"/>
      <c r="IR28" s="165"/>
      <c r="IS28" s="165"/>
      <c r="IT28" s="165"/>
      <c r="IU28" s="165"/>
      <c r="IV28" s="165"/>
    </row>
    <row r="29" spans="1:256" s="114" customFormat="1" ht="14.25" customHeight="1">
      <c r="A29" s="154"/>
      <c r="B29" s="154"/>
      <c r="C29" s="154" t="s">
        <v>571</v>
      </c>
      <c r="D29" s="154" t="s">
        <v>572</v>
      </c>
      <c r="E29" s="155">
        <f t="shared" ref="E29:L29" si="18">SUM(E30:E31)</f>
        <v>974145.59</v>
      </c>
      <c r="F29" s="155">
        <f t="shared" si="18"/>
        <v>974145.59</v>
      </c>
      <c r="G29" s="155">
        <f t="shared" si="18"/>
        <v>974145.59</v>
      </c>
      <c r="H29" s="155">
        <f t="shared" si="18"/>
        <v>774145.59</v>
      </c>
      <c r="I29" s="155">
        <f t="shared" si="18"/>
        <v>200000</v>
      </c>
      <c r="J29" s="155">
        <f t="shared" si="18"/>
        <v>0</v>
      </c>
      <c r="K29" s="155">
        <f t="shared" si="18"/>
        <v>0</v>
      </c>
      <c r="L29" s="156">
        <f t="shared" si="18"/>
        <v>0</v>
      </c>
      <c r="M29" s="176">
        <f t="shared" si="3"/>
        <v>0</v>
      </c>
      <c r="N29" s="177">
        <f t="shared" si="3"/>
        <v>0</v>
      </c>
      <c r="O29" s="178">
        <f t="shared" si="3"/>
        <v>0</v>
      </c>
      <c r="P29" s="155">
        <f t="shared" ref="P29:V29" si="19">SUM(P30:P31)</f>
        <v>0</v>
      </c>
      <c r="Q29" s="155">
        <f t="shared" si="19"/>
        <v>0</v>
      </c>
      <c r="R29" s="155">
        <f t="shared" si="19"/>
        <v>0</v>
      </c>
      <c r="S29" s="155">
        <f t="shared" si="19"/>
        <v>0</v>
      </c>
      <c r="T29" s="155">
        <f t="shared" si="19"/>
        <v>0</v>
      </c>
      <c r="U29" s="155">
        <f t="shared" si="19"/>
        <v>0</v>
      </c>
      <c r="V29" s="156">
        <f t="shared" si="19"/>
        <v>0</v>
      </c>
      <c r="W29" s="19">
        <f t="shared" si="5"/>
        <v>0</v>
      </c>
      <c r="X29" s="18">
        <f t="shared" si="5"/>
        <v>0</v>
      </c>
      <c r="Y29" s="18">
        <f t="shared" si="5"/>
        <v>0</v>
      </c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  <c r="AL29" s="165"/>
      <c r="AM29" s="165"/>
      <c r="AN29" s="165"/>
      <c r="AO29" s="165"/>
      <c r="AP29" s="165"/>
      <c r="AQ29" s="165"/>
      <c r="AR29" s="165"/>
      <c r="AS29" s="165"/>
      <c r="AT29" s="165"/>
      <c r="AU29" s="165"/>
      <c r="AV29" s="165"/>
      <c r="AW29" s="165"/>
      <c r="AX29" s="165"/>
      <c r="AY29" s="165"/>
      <c r="AZ29" s="165"/>
      <c r="BA29" s="165"/>
      <c r="BB29" s="165"/>
      <c r="BC29" s="165"/>
      <c r="BD29" s="165"/>
      <c r="BE29" s="165"/>
      <c r="BF29" s="165"/>
      <c r="BG29" s="165"/>
      <c r="BH29" s="165"/>
      <c r="BI29" s="165"/>
      <c r="BJ29" s="165"/>
      <c r="BK29" s="165"/>
      <c r="BL29" s="165"/>
      <c r="BM29" s="165"/>
      <c r="BN29" s="165"/>
      <c r="BO29" s="165"/>
      <c r="BP29" s="165"/>
      <c r="BQ29" s="165"/>
      <c r="BR29" s="165"/>
      <c r="BS29" s="165"/>
      <c r="BT29" s="165"/>
      <c r="BU29" s="165"/>
      <c r="BV29" s="165"/>
      <c r="BW29" s="165"/>
      <c r="BX29" s="165"/>
      <c r="BY29" s="165"/>
      <c r="BZ29" s="165"/>
      <c r="CA29" s="165"/>
      <c r="CB29" s="165"/>
      <c r="CC29" s="165"/>
      <c r="CD29" s="165"/>
      <c r="CE29" s="165"/>
      <c r="CF29" s="165"/>
      <c r="CG29" s="165"/>
      <c r="CH29" s="165"/>
      <c r="CI29" s="165"/>
      <c r="CJ29" s="165"/>
      <c r="CK29" s="165"/>
      <c r="CL29" s="165"/>
      <c r="CM29" s="165"/>
      <c r="CN29" s="165"/>
      <c r="CO29" s="165"/>
      <c r="CP29" s="165"/>
      <c r="CQ29" s="165"/>
      <c r="CR29" s="165"/>
      <c r="CS29" s="165"/>
      <c r="CT29" s="165"/>
      <c r="CU29" s="165"/>
      <c r="CV29" s="165"/>
      <c r="CW29" s="165"/>
      <c r="CX29" s="165"/>
      <c r="CY29" s="165"/>
      <c r="CZ29" s="165"/>
      <c r="DA29" s="165"/>
      <c r="DB29" s="165"/>
      <c r="DC29" s="165"/>
      <c r="DD29" s="165"/>
      <c r="DE29" s="165"/>
      <c r="DF29" s="165"/>
      <c r="DG29" s="165"/>
      <c r="DH29" s="165"/>
      <c r="DI29" s="165"/>
      <c r="DJ29" s="165"/>
      <c r="DK29" s="165"/>
      <c r="DL29" s="165"/>
      <c r="DM29" s="165"/>
      <c r="DN29" s="165"/>
      <c r="DO29" s="165"/>
      <c r="DP29" s="165"/>
      <c r="DQ29" s="165"/>
      <c r="DR29" s="165"/>
      <c r="DS29" s="165"/>
      <c r="DT29" s="165"/>
      <c r="DU29" s="165"/>
      <c r="DV29" s="165"/>
      <c r="DW29" s="165"/>
      <c r="DX29" s="165"/>
      <c r="DY29" s="165"/>
      <c r="DZ29" s="165"/>
      <c r="EA29" s="165"/>
      <c r="EB29" s="165"/>
      <c r="EC29" s="165"/>
      <c r="ED29" s="165"/>
      <c r="EE29" s="165"/>
      <c r="EF29" s="165"/>
      <c r="EG29" s="165"/>
      <c r="EH29" s="165"/>
      <c r="EI29" s="165"/>
      <c r="EJ29" s="165"/>
      <c r="EK29" s="165"/>
      <c r="EL29" s="165"/>
      <c r="EM29" s="165"/>
      <c r="EN29" s="165"/>
      <c r="EO29" s="165"/>
      <c r="EP29" s="165"/>
      <c r="EQ29" s="165"/>
      <c r="ER29" s="165"/>
      <c r="ES29" s="165"/>
      <c r="ET29" s="165"/>
      <c r="EU29" s="165"/>
      <c r="EV29" s="165"/>
      <c r="EW29" s="165"/>
      <c r="EX29" s="165"/>
      <c r="EY29" s="165"/>
      <c r="EZ29" s="165"/>
      <c r="FA29" s="165"/>
      <c r="FB29" s="165"/>
      <c r="FC29" s="165"/>
      <c r="FD29" s="165"/>
      <c r="FE29" s="165"/>
      <c r="FF29" s="165"/>
      <c r="FG29" s="165"/>
      <c r="FH29" s="165"/>
      <c r="FI29" s="165"/>
      <c r="FJ29" s="165"/>
      <c r="FK29" s="165"/>
      <c r="FL29" s="165"/>
      <c r="FM29" s="165"/>
      <c r="FN29" s="165"/>
      <c r="FO29" s="165"/>
      <c r="FP29" s="165"/>
      <c r="FQ29" s="165"/>
      <c r="FR29" s="165"/>
      <c r="FS29" s="165"/>
      <c r="FT29" s="165"/>
      <c r="FU29" s="165"/>
      <c r="FV29" s="165"/>
      <c r="FW29" s="165"/>
      <c r="FX29" s="165"/>
      <c r="FY29" s="165"/>
      <c r="FZ29" s="165"/>
      <c r="GA29" s="165"/>
      <c r="GB29" s="165"/>
      <c r="GC29" s="165"/>
      <c r="GD29" s="165"/>
      <c r="GE29" s="165"/>
      <c r="GF29" s="165"/>
      <c r="GG29" s="165"/>
      <c r="GH29" s="165"/>
      <c r="GI29" s="165"/>
      <c r="GJ29" s="165"/>
      <c r="GK29" s="165"/>
      <c r="GL29" s="165"/>
      <c r="GM29" s="165"/>
      <c r="GN29" s="165"/>
      <c r="GO29" s="165"/>
      <c r="GP29" s="165"/>
      <c r="GQ29" s="165"/>
      <c r="GR29" s="165"/>
      <c r="GS29" s="165"/>
      <c r="GT29" s="165"/>
      <c r="GU29" s="165"/>
      <c r="GV29" s="165"/>
      <c r="GW29" s="165"/>
      <c r="GX29" s="165"/>
      <c r="GY29" s="165"/>
      <c r="GZ29" s="165"/>
      <c r="HA29" s="165"/>
      <c r="HB29" s="165"/>
      <c r="HC29" s="165"/>
      <c r="HD29" s="165"/>
      <c r="HE29" s="165"/>
      <c r="HF29" s="165"/>
      <c r="HG29" s="165"/>
      <c r="HH29" s="165"/>
      <c r="HI29" s="165"/>
      <c r="HJ29" s="165"/>
      <c r="HK29" s="165"/>
      <c r="HL29" s="165"/>
      <c r="HM29" s="165"/>
      <c r="HN29" s="165"/>
      <c r="HO29" s="165"/>
      <c r="HP29" s="165"/>
      <c r="HQ29" s="165"/>
      <c r="HR29" s="165"/>
      <c r="HS29" s="165"/>
      <c r="HT29" s="165"/>
      <c r="HU29" s="165"/>
      <c r="HV29" s="165"/>
      <c r="HW29" s="165"/>
      <c r="HX29" s="165"/>
      <c r="HY29" s="165"/>
      <c r="HZ29" s="165"/>
      <c r="IA29" s="165"/>
      <c r="IB29" s="165"/>
      <c r="IC29" s="165"/>
      <c r="ID29" s="165"/>
      <c r="IE29" s="165"/>
      <c r="IF29" s="165"/>
      <c r="IG29" s="165"/>
      <c r="IH29" s="165"/>
      <c r="II29" s="165"/>
      <c r="IJ29" s="165"/>
      <c r="IK29" s="165"/>
      <c r="IL29" s="165"/>
      <c r="IM29" s="165"/>
      <c r="IN29" s="165"/>
      <c r="IO29" s="165"/>
      <c r="IP29" s="165"/>
      <c r="IQ29" s="165"/>
      <c r="IR29" s="165"/>
      <c r="IS29" s="165"/>
      <c r="IT29" s="165"/>
      <c r="IU29" s="165"/>
      <c r="IV29" s="165"/>
    </row>
    <row r="30" spans="1:256" s="114" customFormat="1" ht="14.25" customHeight="1">
      <c r="A30" s="154" t="s">
        <v>573</v>
      </c>
      <c r="B30" s="154" t="s">
        <v>574</v>
      </c>
      <c r="C30" s="154" t="s">
        <v>446</v>
      </c>
      <c r="D30" s="154" t="s">
        <v>575</v>
      </c>
      <c r="E30" s="155">
        <v>712945.59</v>
      </c>
      <c r="F30" s="155">
        <v>712945.59</v>
      </c>
      <c r="G30" s="155">
        <v>712945.59</v>
      </c>
      <c r="H30" s="155">
        <v>712945.59</v>
      </c>
      <c r="I30" s="155">
        <v>0</v>
      </c>
      <c r="J30" s="155">
        <v>0</v>
      </c>
      <c r="K30" s="155">
        <v>0</v>
      </c>
      <c r="L30" s="156">
        <v>0</v>
      </c>
      <c r="M30" s="176">
        <f t="shared" si="3"/>
        <v>0</v>
      </c>
      <c r="N30" s="177">
        <f t="shared" si="3"/>
        <v>0</v>
      </c>
      <c r="O30" s="178">
        <f t="shared" si="3"/>
        <v>0</v>
      </c>
      <c r="P30" s="155">
        <v>0</v>
      </c>
      <c r="Q30" s="155">
        <v>0</v>
      </c>
      <c r="R30" s="155">
        <v>0</v>
      </c>
      <c r="S30" s="155">
        <v>0</v>
      </c>
      <c r="T30" s="155">
        <v>0</v>
      </c>
      <c r="U30" s="155">
        <v>0</v>
      </c>
      <c r="V30" s="156">
        <v>0</v>
      </c>
      <c r="W30" s="19">
        <f t="shared" si="5"/>
        <v>0</v>
      </c>
      <c r="X30" s="18">
        <f t="shared" si="5"/>
        <v>0</v>
      </c>
      <c r="Y30" s="18">
        <f t="shared" si="5"/>
        <v>0</v>
      </c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/>
      <c r="AN30" s="165"/>
      <c r="AO30" s="165"/>
      <c r="AP30" s="165"/>
      <c r="AQ30" s="165"/>
      <c r="AR30" s="165"/>
      <c r="AS30" s="165"/>
      <c r="AT30" s="165"/>
      <c r="AU30" s="165"/>
      <c r="AV30" s="165"/>
      <c r="AW30" s="165"/>
      <c r="AX30" s="165"/>
      <c r="AY30" s="165"/>
      <c r="AZ30" s="165"/>
      <c r="BA30" s="165"/>
      <c r="BB30" s="165"/>
      <c r="BC30" s="165"/>
      <c r="BD30" s="165"/>
      <c r="BE30" s="165"/>
      <c r="BF30" s="165"/>
      <c r="BG30" s="165"/>
      <c r="BH30" s="165"/>
      <c r="BI30" s="165"/>
      <c r="BJ30" s="165"/>
      <c r="BK30" s="165"/>
      <c r="BL30" s="165"/>
      <c r="BM30" s="165"/>
      <c r="BN30" s="165"/>
      <c r="BO30" s="165"/>
      <c r="BP30" s="165"/>
      <c r="BQ30" s="165"/>
      <c r="BR30" s="165"/>
      <c r="BS30" s="165"/>
      <c r="BT30" s="165"/>
      <c r="BU30" s="165"/>
      <c r="BV30" s="165"/>
      <c r="BW30" s="165"/>
      <c r="BX30" s="165"/>
      <c r="BY30" s="165"/>
      <c r="BZ30" s="165"/>
      <c r="CA30" s="165"/>
      <c r="CB30" s="165"/>
      <c r="CC30" s="165"/>
      <c r="CD30" s="165"/>
      <c r="CE30" s="165"/>
      <c r="CF30" s="165"/>
      <c r="CG30" s="165"/>
      <c r="CH30" s="165"/>
      <c r="CI30" s="165"/>
      <c r="CJ30" s="165"/>
      <c r="CK30" s="165"/>
      <c r="CL30" s="165"/>
      <c r="CM30" s="165"/>
      <c r="CN30" s="165"/>
      <c r="CO30" s="165"/>
      <c r="CP30" s="165"/>
      <c r="CQ30" s="165"/>
      <c r="CR30" s="165"/>
      <c r="CS30" s="165"/>
      <c r="CT30" s="165"/>
      <c r="CU30" s="165"/>
      <c r="CV30" s="165"/>
      <c r="CW30" s="165"/>
      <c r="CX30" s="165"/>
      <c r="CY30" s="165"/>
      <c r="CZ30" s="165"/>
      <c r="DA30" s="165"/>
      <c r="DB30" s="165"/>
      <c r="DC30" s="165"/>
      <c r="DD30" s="165"/>
      <c r="DE30" s="165"/>
      <c r="DF30" s="165"/>
      <c r="DG30" s="165"/>
      <c r="DH30" s="165"/>
      <c r="DI30" s="165"/>
      <c r="DJ30" s="165"/>
      <c r="DK30" s="165"/>
      <c r="DL30" s="165"/>
      <c r="DM30" s="165"/>
      <c r="DN30" s="165"/>
      <c r="DO30" s="165"/>
      <c r="DP30" s="165"/>
      <c r="DQ30" s="165"/>
      <c r="DR30" s="165"/>
      <c r="DS30" s="165"/>
      <c r="DT30" s="165"/>
      <c r="DU30" s="165"/>
      <c r="DV30" s="165"/>
      <c r="DW30" s="165"/>
      <c r="DX30" s="165"/>
      <c r="DY30" s="165"/>
      <c r="DZ30" s="165"/>
      <c r="EA30" s="165"/>
      <c r="EB30" s="165"/>
      <c r="EC30" s="165"/>
      <c r="ED30" s="165"/>
      <c r="EE30" s="165"/>
      <c r="EF30" s="165"/>
      <c r="EG30" s="165"/>
      <c r="EH30" s="165"/>
      <c r="EI30" s="165"/>
      <c r="EJ30" s="165"/>
      <c r="EK30" s="165"/>
      <c r="EL30" s="165"/>
      <c r="EM30" s="165"/>
      <c r="EN30" s="165"/>
      <c r="EO30" s="165"/>
      <c r="EP30" s="165"/>
      <c r="EQ30" s="165"/>
      <c r="ER30" s="165"/>
      <c r="ES30" s="165"/>
      <c r="ET30" s="165"/>
      <c r="EU30" s="165"/>
      <c r="EV30" s="165"/>
      <c r="EW30" s="165"/>
      <c r="EX30" s="165"/>
      <c r="EY30" s="165"/>
      <c r="EZ30" s="165"/>
      <c r="FA30" s="165"/>
      <c r="FB30" s="165"/>
      <c r="FC30" s="165"/>
      <c r="FD30" s="165"/>
      <c r="FE30" s="165"/>
      <c r="FF30" s="165"/>
      <c r="FG30" s="165"/>
      <c r="FH30" s="165"/>
      <c r="FI30" s="165"/>
      <c r="FJ30" s="165"/>
      <c r="FK30" s="165"/>
      <c r="FL30" s="165"/>
      <c r="FM30" s="165"/>
      <c r="FN30" s="165"/>
      <c r="FO30" s="165"/>
      <c r="FP30" s="165"/>
      <c r="FQ30" s="165"/>
      <c r="FR30" s="165"/>
      <c r="FS30" s="165"/>
      <c r="FT30" s="165"/>
      <c r="FU30" s="165"/>
      <c r="FV30" s="165"/>
      <c r="FW30" s="165"/>
      <c r="FX30" s="165"/>
      <c r="FY30" s="165"/>
      <c r="FZ30" s="165"/>
      <c r="GA30" s="165"/>
      <c r="GB30" s="165"/>
      <c r="GC30" s="165"/>
      <c r="GD30" s="165"/>
      <c r="GE30" s="165"/>
      <c r="GF30" s="165"/>
      <c r="GG30" s="165"/>
      <c r="GH30" s="165"/>
      <c r="GI30" s="165"/>
      <c r="GJ30" s="165"/>
      <c r="GK30" s="165"/>
      <c r="GL30" s="165"/>
      <c r="GM30" s="165"/>
      <c r="GN30" s="165"/>
      <c r="GO30" s="165"/>
      <c r="GP30" s="165"/>
      <c r="GQ30" s="165"/>
      <c r="GR30" s="165"/>
      <c r="GS30" s="165"/>
      <c r="GT30" s="165"/>
      <c r="GU30" s="165"/>
      <c r="GV30" s="165"/>
      <c r="GW30" s="165"/>
      <c r="GX30" s="165"/>
      <c r="GY30" s="165"/>
      <c r="GZ30" s="165"/>
      <c r="HA30" s="165"/>
      <c r="HB30" s="165"/>
      <c r="HC30" s="165"/>
      <c r="HD30" s="165"/>
      <c r="HE30" s="165"/>
      <c r="HF30" s="165"/>
      <c r="HG30" s="165"/>
      <c r="HH30" s="165"/>
      <c r="HI30" s="165"/>
      <c r="HJ30" s="165"/>
      <c r="HK30" s="165"/>
      <c r="HL30" s="165"/>
      <c r="HM30" s="165"/>
      <c r="HN30" s="165"/>
      <c r="HO30" s="165"/>
      <c r="HP30" s="165"/>
      <c r="HQ30" s="165"/>
      <c r="HR30" s="165"/>
      <c r="HS30" s="165"/>
      <c r="HT30" s="165"/>
      <c r="HU30" s="165"/>
      <c r="HV30" s="165"/>
      <c r="HW30" s="165"/>
      <c r="HX30" s="165"/>
      <c r="HY30" s="165"/>
      <c r="HZ30" s="165"/>
      <c r="IA30" s="165"/>
      <c r="IB30" s="165"/>
      <c r="IC30" s="165"/>
      <c r="ID30" s="165"/>
      <c r="IE30" s="165"/>
      <c r="IF30" s="165"/>
      <c r="IG30" s="165"/>
      <c r="IH30" s="165"/>
      <c r="II30" s="165"/>
      <c r="IJ30" s="165"/>
      <c r="IK30" s="165"/>
      <c r="IL30" s="165"/>
      <c r="IM30" s="165"/>
      <c r="IN30" s="165"/>
      <c r="IO30" s="165"/>
      <c r="IP30" s="165"/>
      <c r="IQ30" s="165"/>
      <c r="IR30" s="165"/>
      <c r="IS30" s="165"/>
      <c r="IT30" s="165"/>
      <c r="IU30" s="165"/>
      <c r="IV30" s="165"/>
    </row>
    <row r="31" spans="1:256" s="114" customFormat="1" ht="14.25" customHeight="1">
      <c r="A31" s="154" t="s">
        <v>573</v>
      </c>
      <c r="B31" s="154" t="s">
        <v>587</v>
      </c>
      <c r="C31" s="154" t="s">
        <v>446</v>
      </c>
      <c r="D31" s="154" t="s">
        <v>588</v>
      </c>
      <c r="E31" s="155">
        <v>261200</v>
      </c>
      <c r="F31" s="155">
        <v>261200</v>
      </c>
      <c r="G31" s="155">
        <v>261200</v>
      </c>
      <c r="H31" s="155">
        <v>61200</v>
      </c>
      <c r="I31" s="155">
        <v>200000</v>
      </c>
      <c r="J31" s="155">
        <v>0</v>
      </c>
      <c r="K31" s="155">
        <v>0</v>
      </c>
      <c r="L31" s="156">
        <v>0</v>
      </c>
      <c r="M31" s="176">
        <f t="shared" si="3"/>
        <v>0</v>
      </c>
      <c r="N31" s="177">
        <f t="shared" si="3"/>
        <v>0</v>
      </c>
      <c r="O31" s="178">
        <f t="shared" si="3"/>
        <v>0</v>
      </c>
      <c r="P31" s="155">
        <v>0</v>
      </c>
      <c r="Q31" s="155">
        <v>0</v>
      </c>
      <c r="R31" s="155">
        <v>0</v>
      </c>
      <c r="S31" s="155">
        <v>0</v>
      </c>
      <c r="T31" s="155">
        <v>0</v>
      </c>
      <c r="U31" s="155">
        <v>0</v>
      </c>
      <c r="V31" s="156">
        <v>0</v>
      </c>
      <c r="W31" s="19">
        <f t="shared" si="5"/>
        <v>0</v>
      </c>
      <c r="X31" s="18">
        <f t="shared" si="5"/>
        <v>0</v>
      </c>
      <c r="Y31" s="18">
        <f t="shared" si="5"/>
        <v>0</v>
      </c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5"/>
      <c r="AN31" s="165"/>
      <c r="AO31" s="165"/>
      <c r="AP31" s="165"/>
      <c r="AQ31" s="165"/>
      <c r="AR31" s="165"/>
      <c r="AS31" s="165"/>
      <c r="AT31" s="165"/>
      <c r="AU31" s="165"/>
      <c r="AV31" s="165"/>
      <c r="AW31" s="165"/>
      <c r="AX31" s="165"/>
      <c r="AY31" s="165"/>
      <c r="AZ31" s="165"/>
      <c r="BA31" s="165"/>
      <c r="BB31" s="165"/>
      <c r="BC31" s="165"/>
      <c r="BD31" s="165"/>
      <c r="BE31" s="165"/>
      <c r="BF31" s="165"/>
      <c r="BG31" s="165"/>
      <c r="BH31" s="165"/>
      <c r="BI31" s="165"/>
      <c r="BJ31" s="165"/>
      <c r="BK31" s="165"/>
      <c r="BL31" s="165"/>
      <c r="BM31" s="165"/>
      <c r="BN31" s="165"/>
      <c r="BO31" s="165"/>
      <c r="BP31" s="165"/>
      <c r="BQ31" s="165"/>
      <c r="BR31" s="165"/>
      <c r="BS31" s="165"/>
      <c r="BT31" s="165"/>
      <c r="BU31" s="165"/>
      <c r="BV31" s="165"/>
      <c r="BW31" s="165"/>
      <c r="BX31" s="165"/>
      <c r="BY31" s="165"/>
      <c r="BZ31" s="165"/>
      <c r="CA31" s="165"/>
      <c r="CB31" s="165"/>
      <c r="CC31" s="165"/>
      <c r="CD31" s="165"/>
      <c r="CE31" s="165"/>
      <c r="CF31" s="165"/>
      <c r="CG31" s="165"/>
      <c r="CH31" s="165"/>
      <c r="CI31" s="165"/>
      <c r="CJ31" s="165"/>
      <c r="CK31" s="165"/>
      <c r="CL31" s="165"/>
      <c r="CM31" s="165"/>
      <c r="CN31" s="165"/>
      <c r="CO31" s="165"/>
      <c r="CP31" s="165"/>
      <c r="CQ31" s="165"/>
      <c r="CR31" s="165"/>
      <c r="CS31" s="165"/>
      <c r="CT31" s="165"/>
      <c r="CU31" s="165"/>
      <c r="CV31" s="165"/>
      <c r="CW31" s="165"/>
      <c r="CX31" s="165"/>
      <c r="CY31" s="165"/>
      <c r="CZ31" s="165"/>
      <c r="DA31" s="165"/>
      <c r="DB31" s="165"/>
      <c r="DC31" s="165"/>
      <c r="DD31" s="165"/>
      <c r="DE31" s="165"/>
      <c r="DF31" s="165"/>
      <c r="DG31" s="165"/>
      <c r="DH31" s="165"/>
      <c r="DI31" s="165"/>
      <c r="DJ31" s="165"/>
      <c r="DK31" s="165"/>
      <c r="DL31" s="165"/>
      <c r="DM31" s="165"/>
      <c r="DN31" s="165"/>
      <c r="DO31" s="165"/>
      <c r="DP31" s="165"/>
      <c r="DQ31" s="165"/>
      <c r="DR31" s="165"/>
      <c r="DS31" s="165"/>
      <c r="DT31" s="165"/>
      <c r="DU31" s="165"/>
      <c r="DV31" s="165"/>
      <c r="DW31" s="165"/>
      <c r="DX31" s="165"/>
      <c r="DY31" s="165"/>
      <c r="DZ31" s="165"/>
      <c r="EA31" s="165"/>
      <c r="EB31" s="165"/>
      <c r="EC31" s="165"/>
      <c r="ED31" s="165"/>
      <c r="EE31" s="165"/>
      <c r="EF31" s="165"/>
      <c r="EG31" s="165"/>
      <c r="EH31" s="165"/>
      <c r="EI31" s="165"/>
      <c r="EJ31" s="165"/>
      <c r="EK31" s="165"/>
      <c r="EL31" s="165"/>
      <c r="EM31" s="165"/>
      <c r="EN31" s="165"/>
      <c r="EO31" s="165"/>
      <c r="EP31" s="165"/>
      <c r="EQ31" s="165"/>
      <c r="ER31" s="165"/>
      <c r="ES31" s="165"/>
      <c r="ET31" s="165"/>
      <c r="EU31" s="165"/>
      <c r="EV31" s="165"/>
      <c r="EW31" s="165"/>
      <c r="EX31" s="165"/>
      <c r="EY31" s="165"/>
      <c r="EZ31" s="165"/>
      <c r="FA31" s="165"/>
      <c r="FB31" s="165"/>
      <c r="FC31" s="165"/>
      <c r="FD31" s="165"/>
      <c r="FE31" s="165"/>
      <c r="FF31" s="165"/>
      <c r="FG31" s="165"/>
      <c r="FH31" s="165"/>
      <c r="FI31" s="165"/>
      <c r="FJ31" s="165"/>
      <c r="FK31" s="165"/>
      <c r="FL31" s="165"/>
      <c r="FM31" s="165"/>
      <c r="FN31" s="165"/>
      <c r="FO31" s="165"/>
      <c r="FP31" s="165"/>
      <c r="FQ31" s="165"/>
      <c r="FR31" s="165"/>
      <c r="FS31" s="165"/>
      <c r="FT31" s="165"/>
      <c r="FU31" s="165"/>
      <c r="FV31" s="165"/>
      <c r="FW31" s="165"/>
      <c r="FX31" s="165"/>
      <c r="FY31" s="165"/>
      <c r="FZ31" s="165"/>
      <c r="GA31" s="165"/>
      <c r="GB31" s="165"/>
      <c r="GC31" s="165"/>
      <c r="GD31" s="165"/>
      <c r="GE31" s="165"/>
      <c r="GF31" s="165"/>
      <c r="GG31" s="165"/>
      <c r="GH31" s="165"/>
      <c r="GI31" s="165"/>
      <c r="GJ31" s="165"/>
      <c r="GK31" s="165"/>
      <c r="GL31" s="165"/>
      <c r="GM31" s="165"/>
      <c r="GN31" s="165"/>
      <c r="GO31" s="165"/>
      <c r="GP31" s="165"/>
      <c r="GQ31" s="165"/>
      <c r="GR31" s="165"/>
      <c r="GS31" s="165"/>
      <c r="GT31" s="165"/>
      <c r="GU31" s="165"/>
      <c r="GV31" s="165"/>
      <c r="GW31" s="165"/>
      <c r="GX31" s="165"/>
      <c r="GY31" s="165"/>
      <c r="GZ31" s="165"/>
      <c r="HA31" s="165"/>
      <c r="HB31" s="165"/>
      <c r="HC31" s="165"/>
      <c r="HD31" s="165"/>
      <c r="HE31" s="165"/>
      <c r="HF31" s="165"/>
      <c r="HG31" s="165"/>
      <c r="HH31" s="165"/>
      <c r="HI31" s="165"/>
      <c r="HJ31" s="165"/>
      <c r="HK31" s="165"/>
      <c r="HL31" s="165"/>
      <c r="HM31" s="165"/>
      <c r="HN31" s="165"/>
      <c r="HO31" s="165"/>
      <c r="HP31" s="165"/>
      <c r="HQ31" s="165"/>
      <c r="HR31" s="165"/>
      <c r="HS31" s="165"/>
      <c r="HT31" s="165"/>
      <c r="HU31" s="165"/>
      <c r="HV31" s="165"/>
      <c r="HW31" s="165"/>
      <c r="HX31" s="165"/>
      <c r="HY31" s="165"/>
      <c r="HZ31" s="165"/>
      <c r="IA31" s="165"/>
      <c r="IB31" s="165"/>
      <c r="IC31" s="165"/>
      <c r="ID31" s="165"/>
      <c r="IE31" s="165"/>
      <c r="IF31" s="165"/>
      <c r="IG31" s="165"/>
      <c r="IH31" s="165"/>
      <c r="II31" s="165"/>
      <c r="IJ31" s="165"/>
      <c r="IK31" s="165"/>
      <c r="IL31" s="165"/>
      <c r="IM31" s="165"/>
      <c r="IN31" s="165"/>
      <c r="IO31" s="165"/>
      <c r="IP31" s="165"/>
      <c r="IQ31" s="165"/>
      <c r="IR31" s="165"/>
      <c r="IS31" s="165"/>
      <c r="IT31" s="165"/>
      <c r="IU31" s="165"/>
      <c r="IV31" s="165"/>
    </row>
    <row r="32" spans="1:256" s="114" customFormat="1" ht="14.25" customHeight="1">
      <c r="A32" s="154"/>
      <c r="B32" s="154"/>
      <c r="C32" s="154" t="s">
        <v>589</v>
      </c>
      <c r="D32" s="154" t="s">
        <v>590</v>
      </c>
      <c r="E32" s="155">
        <f t="shared" ref="E32:L32" si="20">E33+E36</f>
        <v>5217803.8</v>
      </c>
      <c r="F32" s="155">
        <f t="shared" si="20"/>
        <v>5217803.8</v>
      </c>
      <c r="G32" s="155">
        <f t="shared" si="20"/>
        <v>5217803.8</v>
      </c>
      <c r="H32" s="155">
        <f t="shared" si="20"/>
        <v>5017803.8</v>
      </c>
      <c r="I32" s="155">
        <f t="shared" si="20"/>
        <v>200000</v>
      </c>
      <c r="J32" s="155">
        <f t="shared" si="20"/>
        <v>0</v>
      </c>
      <c r="K32" s="155">
        <f t="shared" si="20"/>
        <v>0</v>
      </c>
      <c r="L32" s="156">
        <f t="shared" si="20"/>
        <v>0</v>
      </c>
      <c r="M32" s="176">
        <f t="shared" si="3"/>
        <v>0</v>
      </c>
      <c r="N32" s="177">
        <f t="shared" si="3"/>
        <v>0</v>
      </c>
      <c r="O32" s="178">
        <f t="shared" si="3"/>
        <v>0</v>
      </c>
      <c r="P32" s="155">
        <f t="shared" ref="P32:V32" si="21">P33+P36</f>
        <v>0</v>
      </c>
      <c r="Q32" s="155">
        <f t="shared" si="21"/>
        <v>0</v>
      </c>
      <c r="R32" s="155">
        <f t="shared" si="21"/>
        <v>0</v>
      </c>
      <c r="S32" s="155">
        <f t="shared" si="21"/>
        <v>0</v>
      </c>
      <c r="T32" s="155">
        <f t="shared" si="21"/>
        <v>0</v>
      </c>
      <c r="U32" s="155">
        <f t="shared" si="21"/>
        <v>0</v>
      </c>
      <c r="V32" s="156">
        <f t="shared" si="21"/>
        <v>0</v>
      </c>
      <c r="W32" s="19">
        <f t="shared" si="5"/>
        <v>0</v>
      </c>
      <c r="X32" s="18">
        <f t="shared" si="5"/>
        <v>0</v>
      </c>
      <c r="Y32" s="18">
        <f t="shared" si="5"/>
        <v>0</v>
      </c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165"/>
      <c r="AL32" s="165"/>
      <c r="AM32" s="165"/>
      <c r="AN32" s="165"/>
      <c r="AO32" s="165"/>
      <c r="AP32" s="165"/>
      <c r="AQ32" s="165"/>
      <c r="AR32" s="165"/>
      <c r="AS32" s="165"/>
      <c r="AT32" s="165"/>
      <c r="AU32" s="165"/>
      <c r="AV32" s="165"/>
      <c r="AW32" s="165"/>
      <c r="AX32" s="165"/>
      <c r="AY32" s="165"/>
      <c r="AZ32" s="165"/>
      <c r="BA32" s="165"/>
      <c r="BB32" s="165"/>
      <c r="BC32" s="165"/>
      <c r="BD32" s="165"/>
      <c r="BE32" s="165"/>
      <c r="BF32" s="165"/>
      <c r="BG32" s="165"/>
      <c r="BH32" s="165"/>
      <c r="BI32" s="165"/>
      <c r="BJ32" s="165"/>
      <c r="BK32" s="165"/>
      <c r="BL32" s="165"/>
      <c r="BM32" s="165"/>
      <c r="BN32" s="165"/>
      <c r="BO32" s="165"/>
      <c r="BP32" s="165"/>
      <c r="BQ32" s="165"/>
      <c r="BR32" s="165"/>
      <c r="BS32" s="165"/>
      <c r="BT32" s="165"/>
      <c r="BU32" s="165"/>
      <c r="BV32" s="165"/>
      <c r="BW32" s="165"/>
      <c r="BX32" s="165"/>
      <c r="BY32" s="165"/>
      <c r="BZ32" s="165"/>
      <c r="CA32" s="165"/>
      <c r="CB32" s="165"/>
      <c r="CC32" s="165"/>
      <c r="CD32" s="165"/>
      <c r="CE32" s="165"/>
      <c r="CF32" s="165"/>
      <c r="CG32" s="165"/>
      <c r="CH32" s="165"/>
      <c r="CI32" s="165"/>
      <c r="CJ32" s="165"/>
      <c r="CK32" s="165"/>
      <c r="CL32" s="165"/>
      <c r="CM32" s="165"/>
      <c r="CN32" s="165"/>
      <c r="CO32" s="165"/>
      <c r="CP32" s="165"/>
      <c r="CQ32" s="165"/>
      <c r="CR32" s="165"/>
      <c r="CS32" s="165"/>
      <c r="CT32" s="165"/>
      <c r="CU32" s="165"/>
      <c r="CV32" s="165"/>
      <c r="CW32" s="165"/>
      <c r="CX32" s="165"/>
      <c r="CY32" s="165"/>
      <c r="CZ32" s="165"/>
      <c r="DA32" s="165"/>
      <c r="DB32" s="165"/>
      <c r="DC32" s="165"/>
      <c r="DD32" s="165"/>
      <c r="DE32" s="165"/>
      <c r="DF32" s="165"/>
      <c r="DG32" s="165"/>
      <c r="DH32" s="165"/>
      <c r="DI32" s="165"/>
      <c r="DJ32" s="165"/>
      <c r="DK32" s="165"/>
      <c r="DL32" s="165"/>
      <c r="DM32" s="165"/>
      <c r="DN32" s="165"/>
      <c r="DO32" s="165"/>
      <c r="DP32" s="165"/>
      <c r="DQ32" s="165"/>
      <c r="DR32" s="165"/>
      <c r="DS32" s="165"/>
      <c r="DT32" s="165"/>
      <c r="DU32" s="165"/>
      <c r="DV32" s="165"/>
      <c r="DW32" s="165"/>
      <c r="DX32" s="165"/>
      <c r="DY32" s="165"/>
      <c r="DZ32" s="165"/>
      <c r="EA32" s="165"/>
      <c r="EB32" s="165"/>
      <c r="EC32" s="165"/>
      <c r="ED32" s="165"/>
      <c r="EE32" s="165"/>
      <c r="EF32" s="165"/>
      <c r="EG32" s="165"/>
      <c r="EH32" s="165"/>
      <c r="EI32" s="165"/>
      <c r="EJ32" s="165"/>
      <c r="EK32" s="165"/>
      <c r="EL32" s="165"/>
      <c r="EM32" s="165"/>
      <c r="EN32" s="165"/>
      <c r="EO32" s="165"/>
      <c r="EP32" s="165"/>
      <c r="EQ32" s="165"/>
      <c r="ER32" s="165"/>
      <c r="ES32" s="165"/>
      <c r="ET32" s="165"/>
      <c r="EU32" s="165"/>
      <c r="EV32" s="165"/>
      <c r="EW32" s="165"/>
      <c r="EX32" s="165"/>
      <c r="EY32" s="165"/>
      <c r="EZ32" s="165"/>
      <c r="FA32" s="165"/>
      <c r="FB32" s="165"/>
      <c r="FC32" s="165"/>
      <c r="FD32" s="165"/>
      <c r="FE32" s="165"/>
      <c r="FF32" s="165"/>
      <c r="FG32" s="165"/>
      <c r="FH32" s="165"/>
      <c r="FI32" s="165"/>
      <c r="FJ32" s="165"/>
      <c r="FK32" s="165"/>
      <c r="FL32" s="165"/>
      <c r="FM32" s="165"/>
      <c r="FN32" s="165"/>
      <c r="FO32" s="165"/>
      <c r="FP32" s="165"/>
      <c r="FQ32" s="165"/>
      <c r="FR32" s="165"/>
      <c r="FS32" s="165"/>
      <c r="FT32" s="165"/>
      <c r="FU32" s="165"/>
      <c r="FV32" s="165"/>
      <c r="FW32" s="165"/>
      <c r="FX32" s="165"/>
      <c r="FY32" s="165"/>
      <c r="FZ32" s="165"/>
      <c r="GA32" s="165"/>
      <c r="GB32" s="165"/>
      <c r="GC32" s="165"/>
      <c r="GD32" s="165"/>
      <c r="GE32" s="165"/>
      <c r="GF32" s="165"/>
      <c r="GG32" s="165"/>
      <c r="GH32" s="165"/>
      <c r="GI32" s="165"/>
      <c r="GJ32" s="165"/>
      <c r="GK32" s="165"/>
      <c r="GL32" s="165"/>
      <c r="GM32" s="165"/>
      <c r="GN32" s="165"/>
      <c r="GO32" s="165"/>
      <c r="GP32" s="165"/>
      <c r="GQ32" s="165"/>
      <c r="GR32" s="165"/>
      <c r="GS32" s="165"/>
      <c r="GT32" s="165"/>
      <c r="GU32" s="165"/>
      <c r="GV32" s="165"/>
      <c r="GW32" s="165"/>
      <c r="GX32" s="165"/>
      <c r="GY32" s="165"/>
      <c r="GZ32" s="165"/>
      <c r="HA32" s="165"/>
      <c r="HB32" s="165"/>
      <c r="HC32" s="165"/>
      <c r="HD32" s="165"/>
      <c r="HE32" s="165"/>
      <c r="HF32" s="165"/>
      <c r="HG32" s="165"/>
      <c r="HH32" s="165"/>
      <c r="HI32" s="165"/>
      <c r="HJ32" s="165"/>
      <c r="HK32" s="165"/>
      <c r="HL32" s="165"/>
      <c r="HM32" s="165"/>
      <c r="HN32" s="165"/>
      <c r="HO32" s="165"/>
      <c r="HP32" s="165"/>
      <c r="HQ32" s="165"/>
      <c r="HR32" s="165"/>
      <c r="HS32" s="165"/>
      <c r="HT32" s="165"/>
      <c r="HU32" s="165"/>
      <c r="HV32" s="165"/>
      <c r="HW32" s="165"/>
      <c r="HX32" s="165"/>
      <c r="HY32" s="165"/>
      <c r="HZ32" s="165"/>
      <c r="IA32" s="165"/>
      <c r="IB32" s="165"/>
      <c r="IC32" s="165"/>
      <c r="ID32" s="165"/>
      <c r="IE32" s="165"/>
      <c r="IF32" s="165"/>
      <c r="IG32" s="165"/>
      <c r="IH32" s="165"/>
      <c r="II32" s="165"/>
      <c r="IJ32" s="165"/>
      <c r="IK32" s="165"/>
      <c r="IL32" s="165"/>
      <c r="IM32" s="165"/>
      <c r="IN32" s="165"/>
      <c r="IO32" s="165"/>
      <c r="IP32" s="165"/>
      <c r="IQ32" s="165"/>
      <c r="IR32" s="165"/>
      <c r="IS32" s="165"/>
      <c r="IT32" s="165"/>
      <c r="IU32" s="165"/>
      <c r="IV32" s="165"/>
    </row>
    <row r="33" spans="1:256" s="114" customFormat="1" ht="14.25" customHeight="1">
      <c r="A33" s="154"/>
      <c r="B33" s="154"/>
      <c r="C33" s="154" t="s">
        <v>571</v>
      </c>
      <c r="D33" s="154" t="s">
        <v>572</v>
      </c>
      <c r="E33" s="155">
        <f t="shared" ref="E33:L33" si="22">SUM(E34:E35)</f>
        <v>5081657.38</v>
      </c>
      <c r="F33" s="155">
        <f t="shared" si="22"/>
        <v>5081657.38</v>
      </c>
      <c r="G33" s="155">
        <f t="shared" si="22"/>
        <v>5081657.38</v>
      </c>
      <c r="H33" s="155">
        <f t="shared" si="22"/>
        <v>4881657.38</v>
      </c>
      <c r="I33" s="155">
        <f t="shared" si="22"/>
        <v>200000</v>
      </c>
      <c r="J33" s="155">
        <f t="shared" si="22"/>
        <v>0</v>
      </c>
      <c r="K33" s="155">
        <f t="shared" si="22"/>
        <v>0</v>
      </c>
      <c r="L33" s="156">
        <f t="shared" si="22"/>
        <v>0</v>
      </c>
      <c r="M33" s="176">
        <f t="shared" si="3"/>
        <v>0</v>
      </c>
      <c r="N33" s="177">
        <f t="shared" si="3"/>
        <v>0</v>
      </c>
      <c r="O33" s="178">
        <f t="shared" si="3"/>
        <v>0</v>
      </c>
      <c r="P33" s="155">
        <f t="shared" ref="P33:V33" si="23">SUM(P34:P35)</f>
        <v>0</v>
      </c>
      <c r="Q33" s="155">
        <f t="shared" si="23"/>
        <v>0</v>
      </c>
      <c r="R33" s="155">
        <f t="shared" si="23"/>
        <v>0</v>
      </c>
      <c r="S33" s="155">
        <f t="shared" si="23"/>
        <v>0</v>
      </c>
      <c r="T33" s="155">
        <f t="shared" si="23"/>
        <v>0</v>
      </c>
      <c r="U33" s="155">
        <f t="shared" si="23"/>
        <v>0</v>
      </c>
      <c r="V33" s="156">
        <f t="shared" si="23"/>
        <v>0</v>
      </c>
      <c r="W33" s="19">
        <f t="shared" si="5"/>
        <v>0</v>
      </c>
      <c r="X33" s="18">
        <f t="shared" si="5"/>
        <v>0</v>
      </c>
      <c r="Y33" s="18">
        <f t="shared" si="5"/>
        <v>0</v>
      </c>
      <c r="Z33" s="166"/>
      <c r="AA33" s="166"/>
      <c r="AB33" s="166"/>
      <c r="AC33" s="166"/>
      <c r="AD33" s="166"/>
      <c r="AE33" s="166"/>
      <c r="AF33" s="166"/>
      <c r="AG33" s="166"/>
      <c r="AH33" s="166"/>
      <c r="AI33" s="166"/>
      <c r="AJ33" s="166"/>
      <c r="AK33" s="166"/>
      <c r="AL33" s="166"/>
      <c r="AM33" s="166"/>
      <c r="AN33" s="166"/>
      <c r="AO33" s="166"/>
      <c r="AP33" s="166"/>
      <c r="AQ33" s="166"/>
      <c r="AR33" s="166"/>
      <c r="AS33" s="166"/>
      <c r="AT33" s="166"/>
      <c r="AU33" s="166"/>
      <c r="AV33" s="166"/>
      <c r="AW33" s="166"/>
      <c r="AX33" s="166"/>
      <c r="AY33" s="166"/>
      <c r="AZ33" s="166"/>
      <c r="BA33" s="166"/>
      <c r="BB33" s="166"/>
      <c r="BC33" s="166"/>
      <c r="BD33" s="166"/>
      <c r="BE33" s="166"/>
      <c r="BF33" s="166"/>
      <c r="BG33" s="166"/>
      <c r="BH33" s="166"/>
      <c r="BI33" s="166"/>
      <c r="BJ33" s="166"/>
      <c r="BK33" s="166"/>
      <c r="BL33" s="166"/>
      <c r="BM33" s="166"/>
      <c r="BN33" s="166"/>
      <c r="BO33" s="166"/>
      <c r="BP33" s="166"/>
      <c r="BQ33" s="166"/>
      <c r="BR33" s="166"/>
      <c r="BS33" s="166"/>
      <c r="BT33" s="166"/>
      <c r="BU33" s="166"/>
      <c r="BV33" s="166"/>
      <c r="BW33" s="166"/>
      <c r="BX33" s="166"/>
      <c r="BY33" s="166"/>
      <c r="BZ33" s="166"/>
      <c r="CA33" s="166"/>
      <c r="CB33" s="166"/>
      <c r="CC33" s="166"/>
      <c r="CD33" s="166"/>
      <c r="CE33" s="166"/>
      <c r="CF33" s="166"/>
      <c r="CG33" s="166"/>
      <c r="CH33" s="166"/>
      <c r="CI33" s="166"/>
      <c r="CJ33" s="166"/>
      <c r="CK33" s="166"/>
      <c r="CL33" s="166"/>
      <c r="CM33" s="166"/>
      <c r="CN33" s="166"/>
      <c r="CO33" s="166"/>
      <c r="CP33" s="166"/>
      <c r="CQ33" s="166"/>
      <c r="CR33" s="166"/>
      <c r="CS33" s="166"/>
      <c r="CT33" s="166"/>
      <c r="CU33" s="166"/>
      <c r="CV33" s="166"/>
      <c r="CW33" s="166"/>
      <c r="CX33" s="166"/>
      <c r="CY33" s="166"/>
      <c r="CZ33" s="166"/>
      <c r="DA33" s="166"/>
      <c r="DB33" s="166"/>
      <c r="DC33" s="166"/>
      <c r="DD33" s="166"/>
      <c r="DE33" s="166"/>
      <c r="DF33" s="166"/>
      <c r="DG33" s="166"/>
      <c r="DH33" s="166"/>
      <c r="DI33" s="166"/>
      <c r="DJ33" s="166"/>
      <c r="DK33" s="166"/>
      <c r="DL33" s="166"/>
      <c r="DM33" s="166"/>
      <c r="DN33" s="166"/>
      <c r="DO33" s="166"/>
      <c r="DP33" s="166"/>
      <c r="DQ33" s="166"/>
      <c r="DR33" s="166"/>
      <c r="DS33" s="166"/>
      <c r="DT33" s="166"/>
      <c r="DU33" s="166"/>
      <c r="DV33" s="166"/>
      <c r="DW33" s="166"/>
      <c r="DX33" s="166"/>
      <c r="DY33" s="166"/>
      <c r="DZ33" s="166"/>
      <c r="EA33" s="166"/>
      <c r="EB33" s="166"/>
      <c r="EC33" s="166"/>
      <c r="ED33" s="166"/>
      <c r="EE33" s="166"/>
      <c r="EF33" s="166"/>
      <c r="EG33" s="166"/>
      <c r="EH33" s="166"/>
      <c r="EI33" s="166"/>
      <c r="EJ33" s="166"/>
      <c r="EK33" s="166"/>
      <c r="EL33" s="166"/>
      <c r="EM33" s="166"/>
      <c r="EN33" s="166"/>
      <c r="EO33" s="166"/>
      <c r="EP33" s="166"/>
      <c r="EQ33" s="166"/>
      <c r="ER33" s="166"/>
      <c r="ES33" s="166"/>
      <c r="ET33" s="166"/>
      <c r="EU33" s="166"/>
      <c r="EV33" s="166"/>
      <c r="EW33" s="166"/>
      <c r="EX33" s="166"/>
      <c r="EY33" s="166"/>
      <c r="EZ33" s="166"/>
      <c r="FA33" s="166"/>
      <c r="FB33" s="166"/>
      <c r="FC33" s="166"/>
      <c r="FD33" s="166"/>
      <c r="FE33" s="166"/>
      <c r="FF33" s="166"/>
      <c r="FG33" s="166"/>
      <c r="FH33" s="166"/>
      <c r="FI33" s="166"/>
      <c r="FJ33" s="166"/>
      <c r="FK33" s="166"/>
      <c r="FL33" s="166"/>
      <c r="FM33" s="166"/>
      <c r="FN33" s="166"/>
      <c r="FO33" s="166"/>
      <c r="FP33" s="166"/>
      <c r="FQ33" s="166"/>
      <c r="FR33" s="166"/>
      <c r="FS33" s="166"/>
      <c r="FT33" s="166"/>
      <c r="FU33" s="166"/>
      <c r="FV33" s="166"/>
      <c r="FW33" s="166"/>
      <c r="FX33" s="166"/>
      <c r="FY33" s="166"/>
      <c r="FZ33" s="166"/>
      <c r="GA33" s="166"/>
      <c r="GB33" s="166"/>
      <c r="GC33" s="166"/>
      <c r="GD33" s="166"/>
      <c r="GE33" s="166"/>
      <c r="GF33" s="166"/>
      <c r="GG33" s="166"/>
      <c r="GH33" s="166"/>
      <c r="GI33" s="166"/>
      <c r="GJ33" s="166"/>
      <c r="GK33" s="166"/>
      <c r="GL33" s="166"/>
      <c r="GM33" s="166"/>
      <c r="GN33" s="166"/>
      <c r="GO33" s="166"/>
      <c r="GP33" s="166"/>
      <c r="GQ33" s="166"/>
      <c r="GR33" s="166"/>
      <c r="GS33" s="166"/>
      <c r="GT33" s="166"/>
      <c r="GU33" s="166"/>
      <c r="GV33" s="166"/>
      <c r="GW33" s="166"/>
      <c r="GX33" s="166"/>
      <c r="GY33" s="166"/>
      <c r="GZ33" s="166"/>
      <c r="HA33" s="166"/>
      <c r="HB33" s="166"/>
      <c r="HC33" s="166"/>
      <c r="HD33" s="166"/>
      <c r="HE33" s="166"/>
      <c r="HF33" s="166"/>
      <c r="HG33" s="166"/>
      <c r="HH33" s="166"/>
      <c r="HI33" s="166"/>
      <c r="HJ33" s="166"/>
      <c r="HK33" s="166"/>
      <c r="HL33" s="166"/>
      <c r="HM33" s="166"/>
      <c r="HN33" s="166"/>
      <c r="HO33" s="166"/>
      <c r="HP33" s="166"/>
      <c r="HQ33" s="166"/>
      <c r="HR33" s="166"/>
      <c r="HS33" s="166"/>
      <c r="HT33" s="166"/>
      <c r="HU33" s="166"/>
      <c r="HV33" s="166"/>
      <c r="HW33" s="166"/>
      <c r="HX33" s="166"/>
      <c r="HY33" s="166"/>
      <c r="HZ33" s="166"/>
      <c r="IA33" s="166"/>
      <c r="IB33" s="166"/>
      <c r="IC33" s="166"/>
      <c r="ID33" s="166"/>
      <c r="IE33" s="166"/>
      <c r="IF33" s="166"/>
      <c r="IG33" s="166"/>
      <c r="IH33" s="166"/>
      <c r="II33" s="166"/>
      <c r="IJ33" s="166"/>
      <c r="IK33" s="166"/>
      <c r="IL33" s="166"/>
      <c r="IM33" s="166"/>
      <c r="IN33" s="166"/>
      <c r="IO33" s="166"/>
      <c r="IP33" s="166"/>
      <c r="IQ33" s="166"/>
      <c r="IR33" s="166"/>
      <c r="IS33" s="166"/>
      <c r="IT33" s="166"/>
      <c r="IU33" s="166"/>
      <c r="IV33" s="166"/>
    </row>
    <row r="34" spans="1:256" s="114" customFormat="1" ht="14.25" customHeight="1">
      <c r="A34" s="154" t="s">
        <v>573</v>
      </c>
      <c r="B34" s="154" t="s">
        <v>574</v>
      </c>
      <c r="C34" s="154" t="s">
        <v>451</v>
      </c>
      <c r="D34" s="154" t="s">
        <v>575</v>
      </c>
      <c r="E34" s="155">
        <v>4514457.38</v>
      </c>
      <c r="F34" s="155">
        <v>4514457.38</v>
      </c>
      <c r="G34" s="155">
        <v>4514457.38</v>
      </c>
      <c r="H34" s="155">
        <v>4514457.38</v>
      </c>
      <c r="I34" s="155">
        <v>0</v>
      </c>
      <c r="J34" s="155">
        <v>0</v>
      </c>
      <c r="K34" s="155">
        <v>0</v>
      </c>
      <c r="L34" s="156">
        <v>0</v>
      </c>
      <c r="M34" s="176">
        <f t="shared" si="3"/>
        <v>0</v>
      </c>
      <c r="N34" s="177">
        <f t="shared" si="3"/>
        <v>0</v>
      </c>
      <c r="O34" s="178">
        <f t="shared" si="3"/>
        <v>0</v>
      </c>
      <c r="P34" s="155">
        <v>0</v>
      </c>
      <c r="Q34" s="155">
        <v>0</v>
      </c>
      <c r="R34" s="155">
        <v>0</v>
      </c>
      <c r="S34" s="155">
        <v>0</v>
      </c>
      <c r="T34" s="155">
        <v>0</v>
      </c>
      <c r="U34" s="155">
        <v>0</v>
      </c>
      <c r="V34" s="156">
        <v>0</v>
      </c>
      <c r="W34" s="19">
        <f t="shared" si="5"/>
        <v>0</v>
      </c>
      <c r="X34" s="18">
        <f t="shared" si="5"/>
        <v>0</v>
      </c>
      <c r="Y34" s="18">
        <f t="shared" si="5"/>
        <v>0</v>
      </c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167"/>
      <c r="AN34" s="167"/>
      <c r="AO34" s="167"/>
      <c r="AP34" s="167"/>
      <c r="AQ34" s="167"/>
      <c r="AR34" s="167"/>
      <c r="AS34" s="167"/>
      <c r="AT34" s="167"/>
      <c r="AU34" s="167"/>
      <c r="AV34" s="167"/>
      <c r="AW34" s="167"/>
      <c r="AX34" s="167"/>
      <c r="AY34" s="167"/>
      <c r="AZ34" s="167"/>
      <c r="BA34" s="167"/>
      <c r="BB34" s="167"/>
      <c r="BC34" s="167"/>
      <c r="BD34" s="167"/>
      <c r="BE34" s="167"/>
      <c r="BF34" s="167"/>
      <c r="BG34" s="167"/>
      <c r="BH34" s="167"/>
      <c r="BI34" s="167"/>
      <c r="BJ34" s="167"/>
      <c r="BK34" s="167"/>
      <c r="BL34" s="167"/>
      <c r="BM34" s="167"/>
      <c r="BN34" s="167"/>
      <c r="BO34" s="167"/>
      <c r="BP34" s="167"/>
      <c r="BQ34" s="167"/>
      <c r="BR34" s="167"/>
      <c r="BS34" s="167"/>
      <c r="BT34" s="167"/>
      <c r="BU34" s="167"/>
      <c r="BV34" s="167"/>
      <c r="BW34" s="167"/>
      <c r="BX34" s="167"/>
      <c r="BY34" s="167"/>
      <c r="BZ34" s="167"/>
      <c r="CA34" s="167"/>
      <c r="CB34" s="167"/>
      <c r="CC34" s="167"/>
      <c r="CD34" s="167"/>
      <c r="CE34" s="167"/>
      <c r="CF34" s="167"/>
      <c r="CG34" s="167"/>
      <c r="CH34" s="167"/>
      <c r="CI34" s="167"/>
      <c r="CJ34" s="167"/>
      <c r="CK34" s="167"/>
      <c r="CL34" s="167"/>
      <c r="CM34" s="167"/>
      <c r="CN34" s="167"/>
      <c r="CO34" s="167"/>
      <c r="CP34" s="167"/>
      <c r="CQ34" s="167"/>
      <c r="CR34" s="167"/>
      <c r="CS34" s="167"/>
      <c r="CT34" s="167"/>
      <c r="CU34" s="167"/>
      <c r="CV34" s="167"/>
      <c r="CW34" s="167"/>
      <c r="CX34" s="167"/>
      <c r="CY34" s="167"/>
      <c r="CZ34" s="167"/>
      <c r="DA34" s="167"/>
      <c r="DB34" s="167"/>
      <c r="DC34" s="167"/>
      <c r="DD34" s="167"/>
      <c r="DE34" s="167"/>
      <c r="DF34" s="167"/>
      <c r="DG34" s="167"/>
      <c r="DH34" s="167"/>
      <c r="DI34" s="167"/>
      <c r="DJ34" s="167"/>
      <c r="DK34" s="167"/>
      <c r="DL34" s="167"/>
      <c r="DM34" s="167"/>
      <c r="DN34" s="167"/>
      <c r="DO34" s="167"/>
      <c r="DP34" s="167"/>
      <c r="DQ34" s="167"/>
      <c r="DR34" s="167"/>
      <c r="DS34" s="167"/>
      <c r="DT34" s="167"/>
      <c r="DU34" s="167"/>
      <c r="DV34" s="167"/>
      <c r="DW34" s="167"/>
      <c r="DX34" s="167"/>
      <c r="DY34" s="167"/>
      <c r="DZ34" s="167"/>
      <c r="EA34" s="167"/>
      <c r="EB34" s="167"/>
      <c r="EC34" s="167"/>
      <c r="ED34" s="167"/>
      <c r="EE34" s="167"/>
      <c r="EF34" s="167"/>
      <c r="EG34" s="167"/>
      <c r="EH34" s="167"/>
      <c r="EI34" s="167"/>
      <c r="EJ34" s="167"/>
      <c r="EK34" s="167"/>
      <c r="EL34" s="167"/>
      <c r="EM34" s="167"/>
      <c r="EN34" s="167"/>
      <c r="EO34" s="167"/>
      <c r="EP34" s="167"/>
      <c r="EQ34" s="167"/>
      <c r="ER34" s="167"/>
      <c r="ES34" s="167"/>
      <c r="ET34" s="167"/>
      <c r="EU34" s="167"/>
      <c r="EV34" s="167"/>
      <c r="EW34" s="167"/>
      <c r="EX34" s="167"/>
      <c r="EY34" s="167"/>
      <c r="EZ34" s="167"/>
      <c r="FA34" s="167"/>
      <c r="FB34" s="167"/>
      <c r="FC34" s="167"/>
      <c r="FD34" s="167"/>
      <c r="FE34" s="167"/>
      <c r="FF34" s="167"/>
      <c r="FG34" s="167"/>
      <c r="FH34" s="167"/>
      <c r="FI34" s="167"/>
      <c r="FJ34" s="167"/>
      <c r="FK34" s="167"/>
      <c r="FL34" s="167"/>
      <c r="FM34" s="167"/>
      <c r="FN34" s="167"/>
      <c r="FO34" s="167"/>
      <c r="FP34" s="167"/>
      <c r="FQ34" s="167"/>
      <c r="FR34" s="167"/>
      <c r="FS34" s="167"/>
      <c r="FT34" s="167"/>
      <c r="FU34" s="167"/>
      <c r="FV34" s="167"/>
      <c r="FW34" s="167"/>
      <c r="FX34" s="167"/>
      <c r="FY34" s="167"/>
      <c r="FZ34" s="167"/>
      <c r="GA34" s="167"/>
      <c r="GB34" s="167"/>
      <c r="GC34" s="167"/>
      <c r="GD34" s="167"/>
      <c r="GE34" s="167"/>
      <c r="GF34" s="167"/>
      <c r="GG34" s="167"/>
      <c r="GH34" s="167"/>
      <c r="GI34" s="167"/>
      <c r="GJ34" s="167"/>
      <c r="GK34" s="167"/>
      <c r="GL34" s="167"/>
      <c r="GM34" s="167"/>
      <c r="GN34" s="167"/>
      <c r="GO34" s="167"/>
      <c r="GP34" s="167"/>
      <c r="GQ34" s="167"/>
      <c r="GR34" s="167"/>
      <c r="GS34" s="167"/>
      <c r="GT34" s="167"/>
      <c r="GU34" s="167"/>
      <c r="GV34" s="167"/>
      <c r="GW34" s="167"/>
      <c r="GX34" s="167"/>
      <c r="GY34" s="167"/>
      <c r="GZ34" s="167"/>
      <c r="HA34" s="167"/>
      <c r="HB34" s="167"/>
      <c r="HC34" s="167"/>
      <c r="HD34" s="167"/>
      <c r="HE34" s="167"/>
      <c r="HF34" s="167"/>
      <c r="HG34" s="167"/>
      <c r="HH34" s="167"/>
      <c r="HI34" s="167"/>
      <c r="HJ34" s="167"/>
      <c r="HK34" s="167"/>
      <c r="HL34" s="167"/>
      <c r="HM34" s="167"/>
      <c r="HN34" s="167"/>
      <c r="HO34" s="167"/>
      <c r="HP34" s="167"/>
      <c r="HQ34" s="167"/>
      <c r="HR34" s="167"/>
      <c r="HS34" s="167"/>
      <c r="HT34" s="167"/>
      <c r="HU34" s="167"/>
      <c r="HV34" s="167"/>
      <c r="HW34" s="167"/>
      <c r="HX34" s="167"/>
      <c r="HY34" s="167"/>
      <c r="HZ34" s="167"/>
      <c r="IA34" s="167"/>
      <c r="IB34" s="167"/>
      <c r="IC34" s="167"/>
      <c r="ID34" s="167"/>
      <c r="IE34" s="167"/>
      <c r="IF34" s="167"/>
      <c r="IG34" s="167"/>
      <c r="IH34" s="167"/>
      <c r="II34" s="167"/>
      <c r="IJ34" s="167"/>
      <c r="IK34" s="167"/>
      <c r="IL34" s="167"/>
      <c r="IM34" s="167"/>
      <c r="IN34" s="167"/>
      <c r="IO34" s="167"/>
      <c r="IP34" s="167"/>
      <c r="IQ34" s="167"/>
      <c r="IR34" s="167"/>
      <c r="IS34" s="167"/>
      <c r="IT34" s="167"/>
      <c r="IU34" s="167"/>
      <c r="IV34" s="167"/>
    </row>
    <row r="35" spans="1:256" s="114" customFormat="1" ht="14.25" customHeight="1">
      <c r="A35" s="154" t="s">
        <v>573</v>
      </c>
      <c r="B35" s="154" t="s">
        <v>587</v>
      </c>
      <c r="C35" s="154" t="s">
        <v>451</v>
      </c>
      <c r="D35" s="154" t="s">
        <v>588</v>
      </c>
      <c r="E35" s="155">
        <v>567200</v>
      </c>
      <c r="F35" s="155">
        <v>567200</v>
      </c>
      <c r="G35" s="155">
        <v>567200</v>
      </c>
      <c r="H35" s="155">
        <v>367200</v>
      </c>
      <c r="I35" s="155">
        <v>200000</v>
      </c>
      <c r="J35" s="155">
        <v>0</v>
      </c>
      <c r="K35" s="155">
        <v>0</v>
      </c>
      <c r="L35" s="156">
        <v>0</v>
      </c>
      <c r="M35" s="176">
        <f t="shared" si="3"/>
        <v>0</v>
      </c>
      <c r="N35" s="177">
        <f t="shared" si="3"/>
        <v>0</v>
      </c>
      <c r="O35" s="178">
        <f t="shared" si="3"/>
        <v>0</v>
      </c>
      <c r="P35" s="155">
        <v>0</v>
      </c>
      <c r="Q35" s="155">
        <v>0</v>
      </c>
      <c r="R35" s="155">
        <v>0</v>
      </c>
      <c r="S35" s="155">
        <v>0</v>
      </c>
      <c r="T35" s="155">
        <v>0</v>
      </c>
      <c r="U35" s="155">
        <v>0</v>
      </c>
      <c r="V35" s="156">
        <v>0</v>
      </c>
      <c r="W35" s="19">
        <f t="shared" si="5"/>
        <v>0</v>
      </c>
      <c r="X35" s="18">
        <f t="shared" si="5"/>
        <v>0</v>
      </c>
      <c r="Y35" s="18">
        <f t="shared" si="5"/>
        <v>0</v>
      </c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7"/>
      <c r="BC35" s="167"/>
      <c r="BD35" s="167"/>
      <c r="BE35" s="167"/>
      <c r="BF35" s="167"/>
      <c r="BG35" s="167"/>
      <c r="BH35" s="167"/>
      <c r="BI35" s="167"/>
      <c r="BJ35" s="167"/>
      <c r="BK35" s="167"/>
      <c r="BL35" s="167"/>
      <c r="BM35" s="167"/>
      <c r="BN35" s="167"/>
      <c r="BO35" s="167"/>
      <c r="BP35" s="167"/>
      <c r="BQ35" s="167"/>
      <c r="BR35" s="167"/>
      <c r="BS35" s="167"/>
      <c r="BT35" s="167"/>
      <c r="BU35" s="167"/>
      <c r="BV35" s="167"/>
      <c r="BW35" s="167"/>
      <c r="BX35" s="167"/>
      <c r="BY35" s="167"/>
      <c r="BZ35" s="167"/>
      <c r="CA35" s="167"/>
      <c r="CB35" s="167"/>
      <c r="CC35" s="167"/>
      <c r="CD35" s="167"/>
      <c r="CE35" s="167"/>
      <c r="CF35" s="167"/>
      <c r="CG35" s="167"/>
      <c r="CH35" s="167"/>
      <c r="CI35" s="167"/>
      <c r="CJ35" s="167"/>
      <c r="CK35" s="167"/>
      <c r="CL35" s="167"/>
      <c r="CM35" s="167"/>
      <c r="CN35" s="167"/>
      <c r="CO35" s="167"/>
      <c r="CP35" s="167"/>
      <c r="CQ35" s="167"/>
      <c r="CR35" s="167"/>
      <c r="CS35" s="167"/>
      <c r="CT35" s="167"/>
      <c r="CU35" s="167"/>
      <c r="CV35" s="167"/>
      <c r="CW35" s="167"/>
      <c r="CX35" s="167"/>
      <c r="CY35" s="167"/>
      <c r="CZ35" s="167"/>
      <c r="DA35" s="167"/>
      <c r="DB35" s="167"/>
      <c r="DC35" s="167"/>
      <c r="DD35" s="167"/>
      <c r="DE35" s="167"/>
      <c r="DF35" s="167"/>
      <c r="DG35" s="167"/>
      <c r="DH35" s="167"/>
      <c r="DI35" s="167"/>
      <c r="DJ35" s="167"/>
      <c r="DK35" s="167"/>
      <c r="DL35" s="167"/>
      <c r="DM35" s="167"/>
      <c r="DN35" s="167"/>
      <c r="DO35" s="167"/>
      <c r="DP35" s="167"/>
      <c r="DQ35" s="167"/>
      <c r="DR35" s="167"/>
      <c r="DS35" s="167"/>
      <c r="DT35" s="167"/>
      <c r="DU35" s="167"/>
      <c r="DV35" s="167"/>
      <c r="DW35" s="167"/>
      <c r="DX35" s="167"/>
      <c r="DY35" s="167"/>
      <c r="DZ35" s="167"/>
      <c r="EA35" s="167"/>
      <c r="EB35" s="167"/>
      <c r="EC35" s="167"/>
      <c r="ED35" s="167"/>
      <c r="EE35" s="167"/>
      <c r="EF35" s="167"/>
      <c r="EG35" s="167"/>
      <c r="EH35" s="167"/>
      <c r="EI35" s="167"/>
      <c r="EJ35" s="167"/>
      <c r="EK35" s="167"/>
      <c r="EL35" s="167"/>
      <c r="EM35" s="167"/>
      <c r="EN35" s="167"/>
      <c r="EO35" s="167"/>
      <c r="EP35" s="167"/>
      <c r="EQ35" s="167"/>
      <c r="ER35" s="167"/>
      <c r="ES35" s="167"/>
      <c r="ET35" s="167"/>
      <c r="EU35" s="167"/>
      <c r="EV35" s="167"/>
      <c r="EW35" s="167"/>
      <c r="EX35" s="167"/>
      <c r="EY35" s="167"/>
      <c r="EZ35" s="167"/>
      <c r="FA35" s="167"/>
      <c r="FB35" s="167"/>
      <c r="FC35" s="167"/>
      <c r="FD35" s="167"/>
      <c r="FE35" s="167"/>
      <c r="FF35" s="167"/>
      <c r="FG35" s="167"/>
      <c r="FH35" s="167"/>
      <c r="FI35" s="167"/>
      <c r="FJ35" s="167"/>
      <c r="FK35" s="167"/>
      <c r="FL35" s="167"/>
      <c r="FM35" s="167"/>
      <c r="FN35" s="167"/>
      <c r="FO35" s="167"/>
      <c r="FP35" s="167"/>
      <c r="FQ35" s="167"/>
      <c r="FR35" s="167"/>
      <c r="FS35" s="167"/>
      <c r="FT35" s="167"/>
      <c r="FU35" s="167"/>
      <c r="FV35" s="167"/>
      <c r="FW35" s="167"/>
      <c r="FX35" s="167"/>
      <c r="FY35" s="167"/>
      <c r="FZ35" s="167"/>
      <c r="GA35" s="167"/>
      <c r="GB35" s="167"/>
      <c r="GC35" s="167"/>
      <c r="GD35" s="167"/>
      <c r="GE35" s="167"/>
      <c r="GF35" s="167"/>
      <c r="GG35" s="167"/>
      <c r="GH35" s="167"/>
      <c r="GI35" s="167"/>
      <c r="GJ35" s="167"/>
      <c r="GK35" s="167"/>
      <c r="GL35" s="167"/>
      <c r="GM35" s="167"/>
      <c r="GN35" s="167"/>
      <c r="GO35" s="167"/>
      <c r="GP35" s="167"/>
      <c r="GQ35" s="167"/>
      <c r="GR35" s="167"/>
      <c r="GS35" s="167"/>
      <c r="GT35" s="167"/>
      <c r="GU35" s="167"/>
      <c r="GV35" s="167"/>
      <c r="GW35" s="167"/>
      <c r="GX35" s="167"/>
      <c r="GY35" s="167"/>
      <c r="GZ35" s="167"/>
      <c r="HA35" s="167"/>
      <c r="HB35" s="167"/>
      <c r="HC35" s="167"/>
      <c r="HD35" s="167"/>
      <c r="HE35" s="167"/>
      <c r="HF35" s="167"/>
      <c r="HG35" s="167"/>
      <c r="HH35" s="167"/>
      <c r="HI35" s="167"/>
      <c r="HJ35" s="167"/>
      <c r="HK35" s="167"/>
      <c r="HL35" s="167"/>
      <c r="HM35" s="167"/>
      <c r="HN35" s="167"/>
      <c r="HO35" s="167"/>
      <c r="HP35" s="167"/>
      <c r="HQ35" s="167"/>
      <c r="HR35" s="167"/>
      <c r="HS35" s="167"/>
      <c r="HT35" s="167"/>
      <c r="HU35" s="167"/>
      <c r="HV35" s="167"/>
      <c r="HW35" s="167"/>
      <c r="HX35" s="167"/>
      <c r="HY35" s="167"/>
      <c r="HZ35" s="167"/>
      <c r="IA35" s="167"/>
      <c r="IB35" s="167"/>
      <c r="IC35" s="167"/>
      <c r="ID35" s="167"/>
      <c r="IE35" s="167"/>
      <c r="IF35" s="167"/>
      <c r="IG35" s="167"/>
      <c r="IH35" s="167"/>
      <c r="II35" s="167"/>
      <c r="IJ35" s="167"/>
      <c r="IK35" s="167"/>
      <c r="IL35" s="167"/>
      <c r="IM35" s="167"/>
      <c r="IN35" s="167"/>
      <c r="IO35" s="167"/>
      <c r="IP35" s="167"/>
      <c r="IQ35" s="167"/>
      <c r="IR35" s="167"/>
      <c r="IS35" s="167"/>
      <c r="IT35" s="167"/>
      <c r="IU35" s="167"/>
      <c r="IV35" s="167"/>
    </row>
    <row r="36" spans="1:256" s="114" customFormat="1" ht="14.25" customHeight="1">
      <c r="A36" s="154"/>
      <c r="B36" s="154"/>
      <c r="C36" s="154" t="s">
        <v>576</v>
      </c>
      <c r="D36" s="154" t="s">
        <v>577</v>
      </c>
      <c r="E36" s="155">
        <f t="shared" ref="E36:L36" si="24">SUM(E37:E38)</f>
        <v>136146.42000000001</v>
      </c>
      <c r="F36" s="155">
        <f t="shared" si="24"/>
        <v>136146.42000000001</v>
      </c>
      <c r="G36" s="155">
        <f t="shared" si="24"/>
        <v>136146.42000000001</v>
      </c>
      <c r="H36" s="155">
        <f t="shared" si="24"/>
        <v>136146.42000000001</v>
      </c>
      <c r="I36" s="155">
        <f t="shared" si="24"/>
        <v>0</v>
      </c>
      <c r="J36" s="155">
        <f t="shared" si="24"/>
        <v>0</v>
      </c>
      <c r="K36" s="155">
        <f t="shared" si="24"/>
        <v>0</v>
      </c>
      <c r="L36" s="156">
        <f t="shared" si="24"/>
        <v>0</v>
      </c>
      <c r="M36" s="176">
        <f t="shared" si="3"/>
        <v>0</v>
      </c>
      <c r="N36" s="177">
        <f t="shared" si="3"/>
        <v>0</v>
      </c>
      <c r="O36" s="178">
        <f t="shared" si="3"/>
        <v>0</v>
      </c>
      <c r="P36" s="155">
        <f t="shared" ref="P36:V36" si="25">SUM(P37:P38)</f>
        <v>0</v>
      </c>
      <c r="Q36" s="155">
        <f t="shared" si="25"/>
        <v>0</v>
      </c>
      <c r="R36" s="155">
        <f t="shared" si="25"/>
        <v>0</v>
      </c>
      <c r="S36" s="155">
        <f t="shared" si="25"/>
        <v>0</v>
      </c>
      <c r="T36" s="155">
        <f t="shared" si="25"/>
        <v>0</v>
      </c>
      <c r="U36" s="155">
        <f t="shared" si="25"/>
        <v>0</v>
      </c>
      <c r="V36" s="156">
        <f t="shared" si="25"/>
        <v>0</v>
      </c>
      <c r="W36" s="19">
        <f t="shared" si="5"/>
        <v>0</v>
      </c>
      <c r="X36" s="18">
        <f t="shared" si="5"/>
        <v>0</v>
      </c>
      <c r="Y36" s="18">
        <f t="shared" si="5"/>
        <v>0</v>
      </c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7"/>
      <c r="AK36" s="167"/>
      <c r="AL36" s="167"/>
      <c r="AM36" s="167"/>
      <c r="AN36" s="167"/>
      <c r="AO36" s="167"/>
      <c r="AP36" s="167"/>
      <c r="AQ36" s="167"/>
      <c r="AR36" s="167"/>
      <c r="AS36" s="167"/>
      <c r="AT36" s="167"/>
      <c r="AU36" s="167"/>
      <c r="AV36" s="167"/>
      <c r="AW36" s="167"/>
      <c r="AX36" s="167"/>
      <c r="AY36" s="167"/>
      <c r="AZ36" s="167"/>
      <c r="BA36" s="167"/>
      <c r="BB36" s="167"/>
      <c r="BC36" s="167"/>
      <c r="BD36" s="167"/>
      <c r="BE36" s="167"/>
      <c r="BF36" s="167"/>
      <c r="BG36" s="167"/>
      <c r="BH36" s="167"/>
      <c r="BI36" s="167"/>
      <c r="BJ36" s="167"/>
      <c r="BK36" s="167"/>
      <c r="BL36" s="167"/>
      <c r="BM36" s="167"/>
      <c r="BN36" s="167"/>
      <c r="BO36" s="167"/>
      <c r="BP36" s="167"/>
      <c r="BQ36" s="167"/>
      <c r="BR36" s="167"/>
      <c r="BS36" s="167"/>
      <c r="BT36" s="167"/>
      <c r="BU36" s="167"/>
      <c r="BV36" s="167"/>
      <c r="BW36" s="167"/>
      <c r="BX36" s="167"/>
      <c r="BY36" s="167"/>
      <c r="BZ36" s="167"/>
      <c r="CA36" s="167"/>
      <c r="CB36" s="167"/>
      <c r="CC36" s="167"/>
      <c r="CD36" s="167"/>
      <c r="CE36" s="167"/>
      <c r="CF36" s="167"/>
      <c r="CG36" s="167"/>
      <c r="CH36" s="167"/>
      <c r="CI36" s="167"/>
      <c r="CJ36" s="167"/>
      <c r="CK36" s="167"/>
      <c r="CL36" s="167"/>
      <c r="CM36" s="167"/>
      <c r="CN36" s="167"/>
      <c r="CO36" s="167"/>
      <c r="CP36" s="167"/>
      <c r="CQ36" s="167"/>
      <c r="CR36" s="167"/>
      <c r="CS36" s="167"/>
      <c r="CT36" s="167"/>
      <c r="CU36" s="167"/>
      <c r="CV36" s="167"/>
      <c r="CW36" s="167"/>
      <c r="CX36" s="167"/>
      <c r="CY36" s="167"/>
      <c r="CZ36" s="167"/>
      <c r="DA36" s="167"/>
      <c r="DB36" s="167"/>
      <c r="DC36" s="167"/>
      <c r="DD36" s="167"/>
      <c r="DE36" s="167"/>
      <c r="DF36" s="167"/>
      <c r="DG36" s="167"/>
      <c r="DH36" s="167"/>
      <c r="DI36" s="167"/>
      <c r="DJ36" s="167"/>
      <c r="DK36" s="167"/>
      <c r="DL36" s="167"/>
      <c r="DM36" s="167"/>
      <c r="DN36" s="167"/>
      <c r="DO36" s="167"/>
      <c r="DP36" s="167"/>
      <c r="DQ36" s="167"/>
      <c r="DR36" s="167"/>
      <c r="DS36" s="167"/>
      <c r="DT36" s="167"/>
      <c r="DU36" s="167"/>
      <c r="DV36" s="167"/>
      <c r="DW36" s="167"/>
      <c r="DX36" s="167"/>
      <c r="DY36" s="167"/>
      <c r="DZ36" s="167"/>
      <c r="EA36" s="167"/>
      <c r="EB36" s="167"/>
      <c r="EC36" s="167"/>
      <c r="ED36" s="167"/>
      <c r="EE36" s="167"/>
      <c r="EF36" s="167"/>
      <c r="EG36" s="167"/>
      <c r="EH36" s="167"/>
      <c r="EI36" s="167"/>
      <c r="EJ36" s="167"/>
      <c r="EK36" s="167"/>
      <c r="EL36" s="167"/>
      <c r="EM36" s="167"/>
      <c r="EN36" s="167"/>
      <c r="EO36" s="167"/>
      <c r="EP36" s="167"/>
      <c r="EQ36" s="167"/>
      <c r="ER36" s="167"/>
      <c r="ES36" s="167"/>
      <c r="ET36" s="167"/>
      <c r="EU36" s="167"/>
      <c r="EV36" s="167"/>
      <c r="EW36" s="167"/>
      <c r="EX36" s="167"/>
      <c r="EY36" s="167"/>
      <c r="EZ36" s="167"/>
      <c r="FA36" s="167"/>
      <c r="FB36" s="167"/>
      <c r="FC36" s="167"/>
      <c r="FD36" s="167"/>
      <c r="FE36" s="167"/>
      <c r="FF36" s="167"/>
      <c r="FG36" s="167"/>
      <c r="FH36" s="167"/>
      <c r="FI36" s="167"/>
      <c r="FJ36" s="167"/>
      <c r="FK36" s="167"/>
      <c r="FL36" s="167"/>
      <c r="FM36" s="167"/>
      <c r="FN36" s="167"/>
      <c r="FO36" s="167"/>
      <c r="FP36" s="167"/>
      <c r="FQ36" s="167"/>
      <c r="FR36" s="167"/>
      <c r="FS36" s="167"/>
      <c r="FT36" s="167"/>
      <c r="FU36" s="167"/>
      <c r="FV36" s="167"/>
      <c r="FW36" s="167"/>
      <c r="FX36" s="167"/>
      <c r="FY36" s="167"/>
      <c r="FZ36" s="167"/>
      <c r="GA36" s="167"/>
      <c r="GB36" s="167"/>
      <c r="GC36" s="167"/>
      <c r="GD36" s="167"/>
      <c r="GE36" s="167"/>
      <c r="GF36" s="167"/>
      <c r="GG36" s="167"/>
      <c r="GH36" s="167"/>
      <c r="GI36" s="167"/>
      <c r="GJ36" s="167"/>
      <c r="GK36" s="167"/>
      <c r="GL36" s="167"/>
      <c r="GM36" s="167"/>
      <c r="GN36" s="167"/>
      <c r="GO36" s="167"/>
      <c r="GP36" s="167"/>
      <c r="GQ36" s="167"/>
      <c r="GR36" s="167"/>
      <c r="GS36" s="167"/>
      <c r="GT36" s="167"/>
      <c r="GU36" s="167"/>
      <c r="GV36" s="167"/>
      <c r="GW36" s="167"/>
      <c r="GX36" s="167"/>
      <c r="GY36" s="167"/>
      <c r="GZ36" s="167"/>
      <c r="HA36" s="167"/>
      <c r="HB36" s="167"/>
      <c r="HC36" s="167"/>
      <c r="HD36" s="167"/>
      <c r="HE36" s="167"/>
      <c r="HF36" s="167"/>
      <c r="HG36" s="167"/>
      <c r="HH36" s="167"/>
      <c r="HI36" s="167"/>
      <c r="HJ36" s="167"/>
      <c r="HK36" s="167"/>
      <c r="HL36" s="167"/>
      <c r="HM36" s="167"/>
      <c r="HN36" s="167"/>
      <c r="HO36" s="167"/>
      <c r="HP36" s="167"/>
      <c r="HQ36" s="167"/>
      <c r="HR36" s="167"/>
      <c r="HS36" s="167"/>
      <c r="HT36" s="167"/>
      <c r="HU36" s="167"/>
      <c r="HV36" s="167"/>
      <c r="HW36" s="167"/>
      <c r="HX36" s="167"/>
      <c r="HY36" s="167"/>
      <c r="HZ36" s="167"/>
      <c r="IA36" s="167"/>
      <c r="IB36" s="167"/>
      <c r="IC36" s="167"/>
      <c r="ID36" s="167"/>
      <c r="IE36" s="167"/>
      <c r="IF36" s="167"/>
      <c r="IG36" s="167"/>
      <c r="IH36" s="167"/>
      <c r="II36" s="167"/>
      <c r="IJ36" s="167"/>
      <c r="IK36" s="167"/>
      <c r="IL36" s="167"/>
      <c r="IM36" s="167"/>
      <c r="IN36" s="167"/>
      <c r="IO36" s="167"/>
      <c r="IP36" s="167"/>
      <c r="IQ36" s="167"/>
      <c r="IR36" s="167"/>
      <c r="IS36" s="167"/>
      <c r="IT36" s="167"/>
      <c r="IU36" s="167"/>
      <c r="IV36" s="167"/>
    </row>
    <row r="37" spans="1:256" s="114" customFormat="1" ht="14.25" customHeight="1">
      <c r="A37" s="154" t="s">
        <v>578</v>
      </c>
      <c r="B37" s="154" t="s">
        <v>579</v>
      </c>
      <c r="C37" s="154" t="s">
        <v>451</v>
      </c>
      <c r="D37" s="154" t="s">
        <v>580</v>
      </c>
      <c r="E37" s="155">
        <v>6955.32</v>
      </c>
      <c r="F37" s="155">
        <v>6955.32</v>
      </c>
      <c r="G37" s="155">
        <v>6955.32</v>
      </c>
      <c r="H37" s="155">
        <v>6955.32</v>
      </c>
      <c r="I37" s="155">
        <v>0</v>
      </c>
      <c r="J37" s="155">
        <v>0</v>
      </c>
      <c r="K37" s="155">
        <v>0</v>
      </c>
      <c r="L37" s="156">
        <v>0</v>
      </c>
      <c r="M37" s="176">
        <f t="shared" si="3"/>
        <v>0</v>
      </c>
      <c r="N37" s="177">
        <f t="shared" si="3"/>
        <v>0</v>
      </c>
      <c r="O37" s="178">
        <f t="shared" si="3"/>
        <v>0</v>
      </c>
      <c r="P37" s="155">
        <v>0</v>
      </c>
      <c r="Q37" s="155">
        <v>0</v>
      </c>
      <c r="R37" s="155">
        <v>0</v>
      </c>
      <c r="S37" s="155">
        <v>0</v>
      </c>
      <c r="T37" s="155">
        <v>0</v>
      </c>
      <c r="U37" s="155">
        <v>0</v>
      </c>
      <c r="V37" s="156">
        <v>0</v>
      </c>
      <c r="W37" s="19">
        <f t="shared" si="5"/>
        <v>0</v>
      </c>
      <c r="X37" s="18">
        <f t="shared" si="5"/>
        <v>0</v>
      </c>
      <c r="Y37" s="18">
        <f t="shared" si="5"/>
        <v>0</v>
      </c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7"/>
      <c r="AK37" s="167"/>
      <c r="AL37" s="167"/>
      <c r="AM37" s="167"/>
      <c r="AN37" s="167"/>
      <c r="AO37" s="167"/>
      <c r="AP37" s="167"/>
      <c r="AQ37" s="167"/>
      <c r="AR37" s="167"/>
      <c r="AS37" s="167"/>
      <c r="AT37" s="167"/>
      <c r="AU37" s="167"/>
      <c r="AV37" s="167"/>
      <c r="AW37" s="167"/>
      <c r="AX37" s="167"/>
      <c r="AY37" s="167"/>
      <c r="AZ37" s="167"/>
      <c r="BA37" s="167"/>
      <c r="BB37" s="167"/>
      <c r="BC37" s="167"/>
      <c r="BD37" s="167"/>
      <c r="BE37" s="167"/>
      <c r="BF37" s="167"/>
      <c r="BG37" s="167"/>
      <c r="BH37" s="167"/>
      <c r="BI37" s="167"/>
      <c r="BJ37" s="167"/>
      <c r="BK37" s="167"/>
      <c r="BL37" s="167"/>
      <c r="BM37" s="167"/>
      <c r="BN37" s="167"/>
      <c r="BO37" s="167"/>
      <c r="BP37" s="167"/>
      <c r="BQ37" s="167"/>
      <c r="BR37" s="167"/>
      <c r="BS37" s="167"/>
      <c r="BT37" s="167"/>
      <c r="BU37" s="167"/>
      <c r="BV37" s="167"/>
      <c r="BW37" s="167"/>
      <c r="BX37" s="167"/>
      <c r="BY37" s="167"/>
      <c r="BZ37" s="167"/>
      <c r="CA37" s="167"/>
      <c r="CB37" s="167"/>
      <c r="CC37" s="167"/>
      <c r="CD37" s="167"/>
      <c r="CE37" s="167"/>
      <c r="CF37" s="167"/>
      <c r="CG37" s="167"/>
      <c r="CH37" s="167"/>
      <c r="CI37" s="167"/>
      <c r="CJ37" s="167"/>
      <c r="CK37" s="167"/>
      <c r="CL37" s="167"/>
      <c r="CM37" s="167"/>
      <c r="CN37" s="167"/>
      <c r="CO37" s="167"/>
      <c r="CP37" s="167"/>
      <c r="CQ37" s="167"/>
      <c r="CR37" s="167"/>
      <c r="CS37" s="167"/>
      <c r="CT37" s="167"/>
      <c r="CU37" s="167"/>
      <c r="CV37" s="167"/>
      <c r="CW37" s="167"/>
      <c r="CX37" s="167"/>
      <c r="CY37" s="167"/>
      <c r="CZ37" s="167"/>
      <c r="DA37" s="167"/>
      <c r="DB37" s="167"/>
      <c r="DC37" s="167"/>
      <c r="DD37" s="167"/>
      <c r="DE37" s="167"/>
      <c r="DF37" s="167"/>
      <c r="DG37" s="167"/>
      <c r="DH37" s="167"/>
      <c r="DI37" s="167"/>
      <c r="DJ37" s="167"/>
      <c r="DK37" s="167"/>
      <c r="DL37" s="167"/>
      <c r="DM37" s="167"/>
      <c r="DN37" s="167"/>
      <c r="DO37" s="167"/>
      <c r="DP37" s="167"/>
      <c r="DQ37" s="167"/>
      <c r="DR37" s="167"/>
      <c r="DS37" s="167"/>
      <c r="DT37" s="167"/>
      <c r="DU37" s="167"/>
      <c r="DV37" s="167"/>
      <c r="DW37" s="167"/>
      <c r="DX37" s="167"/>
      <c r="DY37" s="167"/>
      <c r="DZ37" s="167"/>
      <c r="EA37" s="167"/>
      <c r="EB37" s="167"/>
      <c r="EC37" s="167"/>
      <c r="ED37" s="167"/>
      <c r="EE37" s="167"/>
      <c r="EF37" s="167"/>
      <c r="EG37" s="167"/>
      <c r="EH37" s="167"/>
      <c r="EI37" s="167"/>
      <c r="EJ37" s="167"/>
      <c r="EK37" s="167"/>
      <c r="EL37" s="167"/>
      <c r="EM37" s="167"/>
      <c r="EN37" s="167"/>
      <c r="EO37" s="167"/>
      <c r="EP37" s="167"/>
      <c r="EQ37" s="167"/>
      <c r="ER37" s="167"/>
      <c r="ES37" s="167"/>
      <c r="ET37" s="167"/>
      <c r="EU37" s="167"/>
      <c r="EV37" s="167"/>
      <c r="EW37" s="167"/>
      <c r="EX37" s="167"/>
      <c r="EY37" s="167"/>
      <c r="EZ37" s="167"/>
      <c r="FA37" s="167"/>
      <c r="FB37" s="167"/>
      <c r="FC37" s="167"/>
      <c r="FD37" s="167"/>
      <c r="FE37" s="167"/>
      <c r="FF37" s="167"/>
      <c r="FG37" s="167"/>
      <c r="FH37" s="167"/>
      <c r="FI37" s="167"/>
      <c r="FJ37" s="167"/>
      <c r="FK37" s="167"/>
      <c r="FL37" s="167"/>
      <c r="FM37" s="167"/>
      <c r="FN37" s="167"/>
      <c r="FO37" s="167"/>
      <c r="FP37" s="167"/>
      <c r="FQ37" s="167"/>
      <c r="FR37" s="167"/>
      <c r="FS37" s="167"/>
      <c r="FT37" s="167"/>
      <c r="FU37" s="167"/>
      <c r="FV37" s="167"/>
      <c r="FW37" s="167"/>
      <c r="FX37" s="167"/>
      <c r="FY37" s="167"/>
      <c r="FZ37" s="167"/>
      <c r="GA37" s="167"/>
      <c r="GB37" s="167"/>
      <c r="GC37" s="167"/>
      <c r="GD37" s="167"/>
      <c r="GE37" s="167"/>
      <c r="GF37" s="167"/>
      <c r="GG37" s="167"/>
      <c r="GH37" s="167"/>
      <c r="GI37" s="167"/>
      <c r="GJ37" s="167"/>
      <c r="GK37" s="167"/>
      <c r="GL37" s="167"/>
      <c r="GM37" s="167"/>
      <c r="GN37" s="167"/>
      <c r="GO37" s="167"/>
      <c r="GP37" s="167"/>
      <c r="GQ37" s="167"/>
      <c r="GR37" s="167"/>
      <c r="GS37" s="167"/>
      <c r="GT37" s="167"/>
      <c r="GU37" s="167"/>
      <c r="GV37" s="167"/>
      <c r="GW37" s="167"/>
      <c r="GX37" s="167"/>
      <c r="GY37" s="167"/>
      <c r="GZ37" s="167"/>
      <c r="HA37" s="167"/>
      <c r="HB37" s="167"/>
      <c r="HC37" s="167"/>
      <c r="HD37" s="167"/>
      <c r="HE37" s="167"/>
      <c r="HF37" s="167"/>
      <c r="HG37" s="167"/>
      <c r="HH37" s="167"/>
      <c r="HI37" s="167"/>
      <c r="HJ37" s="167"/>
      <c r="HK37" s="167"/>
      <c r="HL37" s="167"/>
      <c r="HM37" s="167"/>
      <c r="HN37" s="167"/>
      <c r="HO37" s="167"/>
      <c r="HP37" s="167"/>
      <c r="HQ37" s="167"/>
      <c r="HR37" s="167"/>
      <c r="HS37" s="167"/>
      <c r="HT37" s="167"/>
      <c r="HU37" s="167"/>
      <c r="HV37" s="167"/>
      <c r="HW37" s="167"/>
      <c r="HX37" s="167"/>
      <c r="HY37" s="167"/>
      <c r="HZ37" s="167"/>
      <c r="IA37" s="167"/>
      <c r="IB37" s="167"/>
      <c r="IC37" s="167"/>
      <c r="ID37" s="167"/>
      <c r="IE37" s="167"/>
      <c r="IF37" s="167"/>
      <c r="IG37" s="167"/>
      <c r="IH37" s="167"/>
      <c r="II37" s="167"/>
      <c r="IJ37" s="167"/>
      <c r="IK37" s="167"/>
      <c r="IL37" s="167"/>
      <c r="IM37" s="167"/>
      <c r="IN37" s="167"/>
      <c r="IO37" s="167"/>
      <c r="IP37" s="167"/>
      <c r="IQ37" s="167"/>
      <c r="IR37" s="167"/>
      <c r="IS37" s="167"/>
      <c r="IT37" s="167"/>
      <c r="IU37" s="167"/>
      <c r="IV37" s="167"/>
    </row>
    <row r="38" spans="1:256" s="114" customFormat="1" ht="14.25" customHeight="1">
      <c r="A38" s="154" t="s">
        <v>578</v>
      </c>
      <c r="B38" s="154" t="s">
        <v>591</v>
      </c>
      <c r="C38" s="154" t="s">
        <v>451</v>
      </c>
      <c r="D38" s="154" t="s">
        <v>592</v>
      </c>
      <c r="E38" s="155">
        <v>129191.1</v>
      </c>
      <c r="F38" s="155">
        <v>129191.1</v>
      </c>
      <c r="G38" s="155">
        <v>129191.1</v>
      </c>
      <c r="H38" s="155">
        <v>129191.1</v>
      </c>
      <c r="I38" s="155">
        <v>0</v>
      </c>
      <c r="J38" s="155">
        <v>0</v>
      </c>
      <c r="K38" s="155">
        <v>0</v>
      </c>
      <c r="L38" s="156">
        <v>0</v>
      </c>
      <c r="M38" s="176">
        <f t="shared" si="3"/>
        <v>0</v>
      </c>
      <c r="N38" s="177">
        <f t="shared" si="3"/>
        <v>0</v>
      </c>
      <c r="O38" s="178">
        <f t="shared" si="3"/>
        <v>0</v>
      </c>
      <c r="P38" s="155">
        <v>0</v>
      </c>
      <c r="Q38" s="155">
        <v>0</v>
      </c>
      <c r="R38" s="155">
        <v>0</v>
      </c>
      <c r="S38" s="155">
        <v>0</v>
      </c>
      <c r="T38" s="155">
        <v>0</v>
      </c>
      <c r="U38" s="155">
        <v>0</v>
      </c>
      <c r="V38" s="156">
        <v>0</v>
      </c>
      <c r="W38" s="19">
        <f t="shared" si="5"/>
        <v>0</v>
      </c>
      <c r="X38" s="18">
        <f t="shared" si="5"/>
        <v>0</v>
      </c>
      <c r="Y38" s="18">
        <f t="shared" si="5"/>
        <v>0</v>
      </c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7"/>
      <c r="AK38" s="167"/>
      <c r="AL38" s="167"/>
      <c r="AM38" s="167"/>
      <c r="AN38" s="167"/>
      <c r="AO38" s="167"/>
      <c r="AP38" s="167"/>
      <c r="AQ38" s="167"/>
      <c r="AR38" s="167"/>
      <c r="AS38" s="167"/>
      <c r="AT38" s="167"/>
      <c r="AU38" s="167"/>
      <c r="AV38" s="167"/>
      <c r="AW38" s="167"/>
      <c r="AX38" s="167"/>
      <c r="AY38" s="167"/>
      <c r="AZ38" s="167"/>
      <c r="BA38" s="167"/>
      <c r="BB38" s="167"/>
      <c r="BC38" s="167"/>
      <c r="BD38" s="167"/>
      <c r="BE38" s="167"/>
      <c r="BF38" s="167"/>
      <c r="BG38" s="167"/>
      <c r="BH38" s="167"/>
      <c r="BI38" s="167"/>
      <c r="BJ38" s="167"/>
      <c r="BK38" s="167"/>
      <c r="BL38" s="167"/>
      <c r="BM38" s="167"/>
      <c r="BN38" s="167"/>
      <c r="BO38" s="167"/>
      <c r="BP38" s="167"/>
      <c r="BQ38" s="167"/>
      <c r="BR38" s="167"/>
      <c r="BS38" s="167"/>
      <c r="BT38" s="167"/>
      <c r="BU38" s="167"/>
      <c r="BV38" s="167"/>
      <c r="BW38" s="167"/>
      <c r="BX38" s="167"/>
      <c r="BY38" s="167"/>
      <c r="BZ38" s="167"/>
      <c r="CA38" s="167"/>
      <c r="CB38" s="167"/>
      <c r="CC38" s="167"/>
      <c r="CD38" s="167"/>
      <c r="CE38" s="167"/>
      <c r="CF38" s="167"/>
      <c r="CG38" s="167"/>
      <c r="CH38" s="167"/>
      <c r="CI38" s="167"/>
      <c r="CJ38" s="167"/>
      <c r="CK38" s="167"/>
      <c r="CL38" s="167"/>
      <c r="CM38" s="167"/>
      <c r="CN38" s="167"/>
      <c r="CO38" s="167"/>
      <c r="CP38" s="167"/>
      <c r="CQ38" s="167"/>
      <c r="CR38" s="167"/>
      <c r="CS38" s="167"/>
      <c r="CT38" s="167"/>
      <c r="CU38" s="167"/>
      <c r="CV38" s="167"/>
      <c r="CW38" s="167"/>
      <c r="CX38" s="167"/>
      <c r="CY38" s="167"/>
      <c r="CZ38" s="167"/>
      <c r="DA38" s="167"/>
      <c r="DB38" s="167"/>
      <c r="DC38" s="167"/>
      <c r="DD38" s="167"/>
      <c r="DE38" s="167"/>
      <c r="DF38" s="167"/>
      <c r="DG38" s="167"/>
      <c r="DH38" s="167"/>
      <c r="DI38" s="167"/>
      <c r="DJ38" s="167"/>
      <c r="DK38" s="167"/>
      <c r="DL38" s="167"/>
      <c r="DM38" s="167"/>
      <c r="DN38" s="167"/>
      <c r="DO38" s="167"/>
      <c r="DP38" s="167"/>
      <c r="DQ38" s="167"/>
      <c r="DR38" s="167"/>
      <c r="DS38" s="167"/>
      <c r="DT38" s="167"/>
      <c r="DU38" s="167"/>
      <c r="DV38" s="167"/>
      <c r="DW38" s="167"/>
      <c r="DX38" s="167"/>
      <c r="DY38" s="167"/>
      <c r="DZ38" s="167"/>
      <c r="EA38" s="167"/>
      <c r="EB38" s="167"/>
      <c r="EC38" s="167"/>
      <c r="ED38" s="167"/>
      <c r="EE38" s="167"/>
      <c r="EF38" s="167"/>
      <c r="EG38" s="167"/>
      <c r="EH38" s="167"/>
      <c r="EI38" s="167"/>
      <c r="EJ38" s="167"/>
      <c r="EK38" s="167"/>
      <c r="EL38" s="167"/>
      <c r="EM38" s="167"/>
      <c r="EN38" s="167"/>
      <c r="EO38" s="167"/>
      <c r="EP38" s="167"/>
      <c r="EQ38" s="167"/>
      <c r="ER38" s="167"/>
      <c r="ES38" s="167"/>
      <c r="ET38" s="167"/>
      <c r="EU38" s="167"/>
      <c r="EV38" s="167"/>
      <c r="EW38" s="167"/>
      <c r="EX38" s="167"/>
      <c r="EY38" s="167"/>
      <c r="EZ38" s="167"/>
      <c r="FA38" s="167"/>
      <c r="FB38" s="167"/>
      <c r="FC38" s="167"/>
      <c r="FD38" s="167"/>
      <c r="FE38" s="167"/>
      <c r="FF38" s="167"/>
      <c r="FG38" s="167"/>
      <c r="FH38" s="167"/>
      <c r="FI38" s="167"/>
      <c r="FJ38" s="167"/>
      <c r="FK38" s="167"/>
      <c r="FL38" s="167"/>
      <c r="FM38" s="167"/>
      <c r="FN38" s="167"/>
      <c r="FO38" s="167"/>
      <c r="FP38" s="167"/>
      <c r="FQ38" s="167"/>
      <c r="FR38" s="167"/>
      <c r="FS38" s="167"/>
      <c r="FT38" s="167"/>
      <c r="FU38" s="167"/>
      <c r="FV38" s="167"/>
      <c r="FW38" s="167"/>
      <c r="FX38" s="167"/>
      <c r="FY38" s="167"/>
      <c r="FZ38" s="167"/>
      <c r="GA38" s="167"/>
      <c r="GB38" s="167"/>
      <c r="GC38" s="167"/>
      <c r="GD38" s="167"/>
      <c r="GE38" s="167"/>
      <c r="GF38" s="167"/>
      <c r="GG38" s="167"/>
      <c r="GH38" s="167"/>
      <c r="GI38" s="167"/>
      <c r="GJ38" s="167"/>
      <c r="GK38" s="167"/>
      <c r="GL38" s="167"/>
      <c r="GM38" s="167"/>
      <c r="GN38" s="167"/>
      <c r="GO38" s="167"/>
      <c r="GP38" s="167"/>
      <c r="GQ38" s="167"/>
      <c r="GR38" s="167"/>
      <c r="GS38" s="167"/>
      <c r="GT38" s="167"/>
      <c r="GU38" s="167"/>
      <c r="GV38" s="167"/>
      <c r="GW38" s="167"/>
      <c r="GX38" s="167"/>
      <c r="GY38" s="167"/>
      <c r="GZ38" s="167"/>
      <c r="HA38" s="167"/>
      <c r="HB38" s="167"/>
      <c r="HC38" s="167"/>
      <c r="HD38" s="167"/>
      <c r="HE38" s="167"/>
      <c r="HF38" s="167"/>
      <c r="HG38" s="167"/>
      <c r="HH38" s="167"/>
      <c r="HI38" s="167"/>
      <c r="HJ38" s="167"/>
      <c r="HK38" s="167"/>
      <c r="HL38" s="167"/>
      <c r="HM38" s="167"/>
      <c r="HN38" s="167"/>
      <c r="HO38" s="167"/>
      <c r="HP38" s="167"/>
      <c r="HQ38" s="167"/>
      <c r="HR38" s="167"/>
      <c r="HS38" s="167"/>
      <c r="HT38" s="167"/>
      <c r="HU38" s="167"/>
      <c r="HV38" s="167"/>
      <c r="HW38" s="167"/>
      <c r="HX38" s="167"/>
      <c r="HY38" s="167"/>
      <c r="HZ38" s="167"/>
      <c r="IA38" s="167"/>
      <c r="IB38" s="167"/>
      <c r="IC38" s="167"/>
      <c r="ID38" s="167"/>
      <c r="IE38" s="167"/>
      <c r="IF38" s="167"/>
      <c r="IG38" s="167"/>
      <c r="IH38" s="167"/>
      <c r="II38" s="167"/>
      <c r="IJ38" s="167"/>
      <c r="IK38" s="167"/>
      <c r="IL38" s="167"/>
      <c r="IM38" s="167"/>
      <c r="IN38" s="167"/>
      <c r="IO38" s="167"/>
      <c r="IP38" s="167"/>
      <c r="IQ38" s="167"/>
      <c r="IR38" s="167"/>
      <c r="IS38" s="167"/>
      <c r="IT38" s="167"/>
      <c r="IU38" s="167"/>
      <c r="IV38" s="167"/>
    </row>
    <row r="39" spans="1:256" s="114" customFormat="1" ht="14.25" customHeight="1">
      <c r="A39" s="154"/>
      <c r="B39" s="154"/>
      <c r="C39" s="154" t="s">
        <v>593</v>
      </c>
      <c r="D39" s="154" t="s">
        <v>594</v>
      </c>
      <c r="E39" s="155">
        <f t="shared" ref="E39:L39" si="26">E40+E43</f>
        <v>616616.72</v>
      </c>
      <c r="F39" s="155">
        <f t="shared" si="26"/>
        <v>616616.72</v>
      </c>
      <c r="G39" s="155">
        <f t="shared" si="26"/>
        <v>616616.72</v>
      </c>
      <c r="H39" s="155">
        <f t="shared" si="26"/>
        <v>596616.72</v>
      </c>
      <c r="I39" s="155">
        <f t="shared" si="26"/>
        <v>20000</v>
      </c>
      <c r="J39" s="155">
        <f t="shared" si="26"/>
        <v>0</v>
      </c>
      <c r="K39" s="155">
        <f t="shared" si="26"/>
        <v>0</v>
      </c>
      <c r="L39" s="156">
        <f t="shared" si="26"/>
        <v>0</v>
      </c>
      <c r="M39" s="176">
        <f t="shared" si="3"/>
        <v>0</v>
      </c>
      <c r="N39" s="177">
        <f t="shared" si="3"/>
        <v>0</v>
      </c>
      <c r="O39" s="178">
        <f t="shared" si="3"/>
        <v>0</v>
      </c>
      <c r="P39" s="155">
        <f t="shared" ref="P39:V39" si="27">P40+P43</f>
        <v>0</v>
      </c>
      <c r="Q39" s="155">
        <f t="shared" si="27"/>
        <v>0</v>
      </c>
      <c r="R39" s="155">
        <f t="shared" si="27"/>
        <v>0</v>
      </c>
      <c r="S39" s="155">
        <f t="shared" si="27"/>
        <v>0</v>
      </c>
      <c r="T39" s="155">
        <f t="shared" si="27"/>
        <v>0</v>
      </c>
      <c r="U39" s="155">
        <f t="shared" si="27"/>
        <v>0</v>
      </c>
      <c r="V39" s="156">
        <f t="shared" si="27"/>
        <v>0</v>
      </c>
      <c r="W39" s="19">
        <f t="shared" si="5"/>
        <v>0</v>
      </c>
      <c r="X39" s="18">
        <f t="shared" si="5"/>
        <v>0</v>
      </c>
      <c r="Y39" s="18">
        <f t="shared" si="5"/>
        <v>0</v>
      </c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  <c r="AK39" s="167"/>
      <c r="AL39" s="167"/>
      <c r="AM39" s="167"/>
      <c r="AN39" s="167"/>
      <c r="AO39" s="167"/>
      <c r="AP39" s="167"/>
      <c r="AQ39" s="167"/>
      <c r="AR39" s="167"/>
      <c r="AS39" s="167"/>
      <c r="AT39" s="167"/>
      <c r="AU39" s="167"/>
      <c r="AV39" s="167"/>
      <c r="AW39" s="167"/>
      <c r="AX39" s="167"/>
      <c r="AY39" s="167"/>
      <c r="AZ39" s="167"/>
      <c r="BA39" s="167"/>
      <c r="BB39" s="167"/>
      <c r="BC39" s="167"/>
      <c r="BD39" s="167"/>
      <c r="BE39" s="167"/>
      <c r="BF39" s="167"/>
      <c r="BG39" s="167"/>
      <c r="BH39" s="167"/>
      <c r="BI39" s="167"/>
      <c r="BJ39" s="167"/>
      <c r="BK39" s="167"/>
      <c r="BL39" s="167"/>
      <c r="BM39" s="167"/>
      <c r="BN39" s="167"/>
      <c r="BO39" s="167"/>
      <c r="BP39" s="167"/>
      <c r="BQ39" s="167"/>
      <c r="BR39" s="167"/>
      <c r="BS39" s="167"/>
      <c r="BT39" s="167"/>
      <c r="BU39" s="167"/>
      <c r="BV39" s="167"/>
      <c r="BW39" s="167"/>
      <c r="BX39" s="167"/>
      <c r="BY39" s="167"/>
      <c r="BZ39" s="167"/>
      <c r="CA39" s="167"/>
      <c r="CB39" s="167"/>
      <c r="CC39" s="167"/>
      <c r="CD39" s="167"/>
      <c r="CE39" s="167"/>
      <c r="CF39" s="167"/>
      <c r="CG39" s="167"/>
      <c r="CH39" s="167"/>
      <c r="CI39" s="167"/>
      <c r="CJ39" s="167"/>
      <c r="CK39" s="167"/>
      <c r="CL39" s="167"/>
      <c r="CM39" s="167"/>
      <c r="CN39" s="167"/>
      <c r="CO39" s="167"/>
      <c r="CP39" s="167"/>
      <c r="CQ39" s="167"/>
      <c r="CR39" s="167"/>
      <c r="CS39" s="167"/>
      <c r="CT39" s="167"/>
      <c r="CU39" s="167"/>
      <c r="CV39" s="167"/>
      <c r="CW39" s="167"/>
      <c r="CX39" s="167"/>
      <c r="CY39" s="167"/>
      <c r="CZ39" s="167"/>
      <c r="DA39" s="167"/>
      <c r="DB39" s="167"/>
      <c r="DC39" s="167"/>
      <c r="DD39" s="167"/>
      <c r="DE39" s="167"/>
      <c r="DF39" s="167"/>
      <c r="DG39" s="167"/>
      <c r="DH39" s="167"/>
      <c r="DI39" s="167"/>
      <c r="DJ39" s="167"/>
      <c r="DK39" s="167"/>
      <c r="DL39" s="167"/>
      <c r="DM39" s="167"/>
      <c r="DN39" s="167"/>
      <c r="DO39" s="167"/>
      <c r="DP39" s="167"/>
      <c r="DQ39" s="167"/>
      <c r="DR39" s="167"/>
      <c r="DS39" s="167"/>
      <c r="DT39" s="167"/>
      <c r="DU39" s="167"/>
      <c r="DV39" s="167"/>
      <c r="DW39" s="167"/>
      <c r="DX39" s="167"/>
      <c r="DY39" s="167"/>
      <c r="DZ39" s="167"/>
      <c r="EA39" s="167"/>
      <c r="EB39" s="167"/>
      <c r="EC39" s="167"/>
      <c r="ED39" s="167"/>
      <c r="EE39" s="167"/>
      <c r="EF39" s="167"/>
      <c r="EG39" s="167"/>
      <c r="EH39" s="167"/>
      <c r="EI39" s="167"/>
      <c r="EJ39" s="167"/>
      <c r="EK39" s="167"/>
      <c r="EL39" s="167"/>
      <c r="EM39" s="167"/>
      <c r="EN39" s="167"/>
      <c r="EO39" s="167"/>
      <c r="EP39" s="167"/>
      <c r="EQ39" s="167"/>
      <c r="ER39" s="167"/>
      <c r="ES39" s="167"/>
      <c r="ET39" s="167"/>
      <c r="EU39" s="167"/>
      <c r="EV39" s="167"/>
      <c r="EW39" s="167"/>
      <c r="EX39" s="167"/>
      <c r="EY39" s="167"/>
      <c r="EZ39" s="167"/>
      <c r="FA39" s="167"/>
      <c r="FB39" s="167"/>
      <c r="FC39" s="167"/>
      <c r="FD39" s="167"/>
      <c r="FE39" s="167"/>
      <c r="FF39" s="167"/>
      <c r="FG39" s="167"/>
      <c r="FH39" s="167"/>
      <c r="FI39" s="167"/>
      <c r="FJ39" s="167"/>
      <c r="FK39" s="167"/>
      <c r="FL39" s="167"/>
      <c r="FM39" s="167"/>
      <c r="FN39" s="167"/>
      <c r="FO39" s="167"/>
      <c r="FP39" s="167"/>
      <c r="FQ39" s="167"/>
      <c r="FR39" s="167"/>
      <c r="FS39" s="167"/>
      <c r="FT39" s="167"/>
      <c r="FU39" s="167"/>
      <c r="FV39" s="167"/>
      <c r="FW39" s="167"/>
      <c r="FX39" s="167"/>
      <c r="FY39" s="167"/>
      <c r="FZ39" s="167"/>
      <c r="GA39" s="167"/>
      <c r="GB39" s="167"/>
      <c r="GC39" s="167"/>
      <c r="GD39" s="167"/>
      <c r="GE39" s="167"/>
      <c r="GF39" s="167"/>
      <c r="GG39" s="167"/>
      <c r="GH39" s="167"/>
      <c r="GI39" s="167"/>
      <c r="GJ39" s="167"/>
      <c r="GK39" s="167"/>
      <c r="GL39" s="167"/>
      <c r="GM39" s="167"/>
      <c r="GN39" s="167"/>
      <c r="GO39" s="167"/>
      <c r="GP39" s="167"/>
      <c r="GQ39" s="167"/>
      <c r="GR39" s="167"/>
      <c r="GS39" s="167"/>
      <c r="GT39" s="167"/>
      <c r="GU39" s="167"/>
      <c r="GV39" s="167"/>
      <c r="GW39" s="167"/>
      <c r="GX39" s="167"/>
      <c r="GY39" s="167"/>
      <c r="GZ39" s="167"/>
      <c r="HA39" s="167"/>
      <c r="HB39" s="167"/>
      <c r="HC39" s="167"/>
      <c r="HD39" s="167"/>
      <c r="HE39" s="167"/>
      <c r="HF39" s="167"/>
      <c r="HG39" s="167"/>
      <c r="HH39" s="167"/>
      <c r="HI39" s="167"/>
      <c r="HJ39" s="167"/>
      <c r="HK39" s="167"/>
      <c r="HL39" s="167"/>
      <c r="HM39" s="167"/>
      <c r="HN39" s="167"/>
      <c r="HO39" s="167"/>
      <c r="HP39" s="167"/>
      <c r="HQ39" s="167"/>
      <c r="HR39" s="167"/>
      <c r="HS39" s="167"/>
      <c r="HT39" s="167"/>
      <c r="HU39" s="167"/>
      <c r="HV39" s="167"/>
      <c r="HW39" s="167"/>
      <c r="HX39" s="167"/>
      <c r="HY39" s="167"/>
      <c r="HZ39" s="167"/>
      <c r="IA39" s="167"/>
      <c r="IB39" s="167"/>
      <c r="IC39" s="167"/>
      <c r="ID39" s="167"/>
      <c r="IE39" s="167"/>
      <c r="IF39" s="167"/>
      <c r="IG39" s="167"/>
      <c r="IH39" s="167"/>
      <c r="II39" s="167"/>
      <c r="IJ39" s="167"/>
      <c r="IK39" s="167"/>
      <c r="IL39" s="167"/>
      <c r="IM39" s="167"/>
      <c r="IN39" s="167"/>
      <c r="IO39" s="167"/>
      <c r="IP39" s="167"/>
      <c r="IQ39" s="167"/>
      <c r="IR39" s="167"/>
      <c r="IS39" s="167"/>
      <c r="IT39" s="167"/>
      <c r="IU39" s="167"/>
      <c r="IV39" s="167"/>
    </row>
    <row r="40" spans="1:256" s="114" customFormat="1" ht="14.25" customHeight="1">
      <c r="A40" s="154"/>
      <c r="B40" s="154"/>
      <c r="C40" s="154" t="s">
        <v>571</v>
      </c>
      <c r="D40" s="154" t="s">
        <v>572</v>
      </c>
      <c r="E40" s="155">
        <f t="shared" ref="E40:L40" si="28">SUM(E41:E42)</f>
        <v>616556.72</v>
      </c>
      <c r="F40" s="155">
        <f t="shared" si="28"/>
        <v>616556.72</v>
      </c>
      <c r="G40" s="155">
        <f t="shared" si="28"/>
        <v>616556.72</v>
      </c>
      <c r="H40" s="155">
        <f t="shared" si="28"/>
        <v>596556.72</v>
      </c>
      <c r="I40" s="155">
        <f t="shared" si="28"/>
        <v>20000</v>
      </c>
      <c r="J40" s="155">
        <f t="shared" si="28"/>
        <v>0</v>
      </c>
      <c r="K40" s="155">
        <f t="shared" si="28"/>
        <v>0</v>
      </c>
      <c r="L40" s="156">
        <f t="shared" si="28"/>
        <v>0</v>
      </c>
      <c r="M40" s="176">
        <f t="shared" si="3"/>
        <v>0</v>
      </c>
      <c r="N40" s="177">
        <f t="shared" si="3"/>
        <v>0</v>
      </c>
      <c r="O40" s="178">
        <f t="shared" si="3"/>
        <v>0</v>
      </c>
      <c r="P40" s="155">
        <f t="shared" ref="P40:V40" si="29">SUM(P41:P42)</f>
        <v>0</v>
      </c>
      <c r="Q40" s="155">
        <f t="shared" si="29"/>
        <v>0</v>
      </c>
      <c r="R40" s="155">
        <f t="shared" si="29"/>
        <v>0</v>
      </c>
      <c r="S40" s="155">
        <f t="shared" si="29"/>
        <v>0</v>
      </c>
      <c r="T40" s="155">
        <f t="shared" si="29"/>
        <v>0</v>
      </c>
      <c r="U40" s="155">
        <f t="shared" si="29"/>
        <v>0</v>
      </c>
      <c r="V40" s="156">
        <f t="shared" si="29"/>
        <v>0</v>
      </c>
      <c r="W40" s="19">
        <f t="shared" si="5"/>
        <v>0</v>
      </c>
      <c r="X40" s="18">
        <f t="shared" si="5"/>
        <v>0</v>
      </c>
      <c r="Y40" s="18">
        <f t="shared" si="5"/>
        <v>0</v>
      </c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  <c r="AN40" s="167"/>
      <c r="AO40" s="167"/>
      <c r="AP40" s="167"/>
      <c r="AQ40" s="167"/>
      <c r="AR40" s="167"/>
      <c r="AS40" s="167"/>
      <c r="AT40" s="167"/>
      <c r="AU40" s="167"/>
      <c r="AV40" s="167"/>
      <c r="AW40" s="167"/>
      <c r="AX40" s="167"/>
      <c r="AY40" s="167"/>
      <c r="AZ40" s="167"/>
      <c r="BA40" s="167"/>
      <c r="BB40" s="167"/>
      <c r="BC40" s="167"/>
      <c r="BD40" s="167"/>
      <c r="BE40" s="167"/>
      <c r="BF40" s="167"/>
      <c r="BG40" s="167"/>
      <c r="BH40" s="167"/>
      <c r="BI40" s="167"/>
      <c r="BJ40" s="167"/>
      <c r="BK40" s="167"/>
      <c r="BL40" s="167"/>
      <c r="BM40" s="167"/>
      <c r="BN40" s="167"/>
      <c r="BO40" s="167"/>
      <c r="BP40" s="167"/>
      <c r="BQ40" s="167"/>
      <c r="BR40" s="167"/>
      <c r="BS40" s="167"/>
      <c r="BT40" s="167"/>
      <c r="BU40" s="167"/>
      <c r="BV40" s="167"/>
      <c r="BW40" s="167"/>
      <c r="BX40" s="167"/>
      <c r="BY40" s="167"/>
      <c r="BZ40" s="167"/>
      <c r="CA40" s="167"/>
      <c r="CB40" s="167"/>
      <c r="CC40" s="167"/>
      <c r="CD40" s="167"/>
      <c r="CE40" s="167"/>
      <c r="CF40" s="167"/>
      <c r="CG40" s="167"/>
      <c r="CH40" s="167"/>
      <c r="CI40" s="167"/>
      <c r="CJ40" s="167"/>
      <c r="CK40" s="167"/>
      <c r="CL40" s="167"/>
      <c r="CM40" s="167"/>
      <c r="CN40" s="167"/>
      <c r="CO40" s="167"/>
      <c r="CP40" s="167"/>
      <c r="CQ40" s="167"/>
      <c r="CR40" s="167"/>
      <c r="CS40" s="167"/>
      <c r="CT40" s="167"/>
      <c r="CU40" s="167"/>
      <c r="CV40" s="167"/>
      <c r="CW40" s="167"/>
      <c r="CX40" s="167"/>
      <c r="CY40" s="167"/>
      <c r="CZ40" s="167"/>
      <c r="DA40" s="167"/>
      <c r="DB40" s="167"/>
      <c r="DC40" s="167"/>
      <c r="DD40" s="167"/>
      <c r="DE40" s="167"/>
      <c r="DF40" s="167"/>
      <c r="DG40" s="167"/>
      <c r="DH40" s="167"/>
      <c r="DI40" s="167"/>
      <c r="DJ40" s="167"/>
      <c r="DK40" s="167"/>
      <c r="DL40" s="167"/>
      <c r="DM40" s="167"/>
      <c r="DN40" s="167"/>
      <c r="DO40" s="167"/>
      <c r="DP40" s="167"/>
      <c r="DQ40" s="167"/>
      <c r="DR40" s="167"/>
      <c r="DS40" s="167"/>
      <c r="DT40" s="167"/>
      <c r="DU40" s="167"/>
      <c r="DV40" s="167"/>
      <c r="DW40" s="167"/>
      <c r="DX40" s="167"/>
      <c r="DY40" s="167"/>
      <c r="DZ40" s="167"/>
      <c r="EA40" s="167"/>
      <c r="EB40" s="167"/>
      <c r="EC40" s="167"/>
      <c r="ED40" s="167"/>
      <c r="EE40" s="167"/>
      <c r="EF40" s="167"/>
      <c r="EG40" s="167"/>
      <c r="EH40" s="167"/>
      <c r="EI40" s="167"/>
      <c r="EJ40" s="167"/>
      <c r="EK40" s="167"/>
      <c r="EL40" s="167"/>
      <c r="EM40" s="167"/>
      <c r="EN40" s="167"/>
      <c r="EO40" s="167"/>
      <c r="EP40" s="167"/>
      <c r="EQ40" s="167"/>
      <c r="ER40" s="167"/>
      <c r="ES40" s="167"/>
      <c r="ET40" s="167"/>
      <c r="EU40" s="167"/>
      <c r="EV40" s="167"/>
      <c r="EW40" s="167"/>
      <c r="EX40" s="167"/>
      <c r="EY40" s="167"/>
      <c r="EZ40" s="167"/>
      <c r="FA40" s="167"/>
      <c r="FB40" s="167"/>
      <c r="FC40" s="167"/>
      <c r="FD40" s="167"/>
      <c r="FE40" s="167"/>
      <c r="FF40" s="167"/>
      <c r="FG40" s="167"/>
      <c r="FH40" s="167"/>
      <c r="FI40" s="167"/>
      <c r="FJ40" s="167"/>
      <c r="FK40" s="167"/>
      <c r="FL40" s="167"/>
      <c r="FM40" s="167"/>
      <c r="FN40" s="167"/>
      <c r="FO40" s="167"/>
      <c r="FP40" s="167"/>
      <c r="FQ40" s="167"/>
      <c r="FR40" s="167"/>
      <c r="FS40" s="167"/>
      <c r="FT40" s="167"/>
      <c r="FU40" s="167"/>
      <c r="FV40" s="167"/>
      <c r="FW40" s="167"/>
      <c r="FX40" s="167"/>
      <c r="FY40" s="167"/>
      <c r="FZ40" s="167"/>
      <c r="GA40" s="167"/>
      <c r="GB40" s="167"/>
      <c r="GC40" s="167"/>
      <c r="GD40" s="167"/>
      <c r="GE40" s="167"/>
      <c r="GF40" s="167"/>
      <c r="GG40" s="167"/>
      <c r="GH40" s="167"/>
      <c r="GI40" s="167"/>
      <c r="GJ40" s="167"/>
      <c r="GK40" s="167"/>
      <c r="GL40" s="167"/>
      <c r="GM40" s="167"/>
      <c r="GN40" s="167"/>
      <c r="GO40" s="167"/>
      <c r="GP40" s="167"/>
      <c r="GQ40" s="167"/>
      <c r="GR40" s="167"/>
      <c r="GS40" s="167"/>
      <c r="GT40" s="167"/>
      <c r="GU40" s="167"/>
      <c r="GV40" s="167"/>
      <c r="GW40" s="167"/>
      <c r="GX40" s="167"/>
      <c r="GY40" s="167"/>
      <c r="GZ40" s="167"/>
      <c r="HA40" s="167"/>
      <c r="HB40" s="167"/>
      <c r="HC40" s="167"/>
      <c r="HD40" s="167"/>
      <c r="HE40" s="167"/>
      <c r="HF40" s="167"/>
      <c r="HG40" s="167"/>
      <c r="HH40" s="167"/>
      <c r="HI40" s="167"/>
      <c r="HJ40" s="167"/>
      <c r="HK40" s="167"/>
      <c r="HL40" s="167"/>
      <c r="HM40" s="167"/>
      <c r="HN40" s="167"/>
      <c r="HO40" s="167"/>
      <c r="HP40" s="167"/>
      <c r="HQ40" s="167"/>
      <c r="HR40" s="167"/>
      <c r="HS40" s="167"/>
      <c r="HT40" s="167"/>
      <c r="HU40" s="167"/>
      <c r="HV40" s="167"/>
      <c r="HW40" s="167"/>
      <c r="HX40" s="167"/>
      <c r="HY40" s="167"/>
      <c r="HZ40" s="167"/>
      <c r="IA40" s="167"/>
      <c r="IB40" s="167"/>
      <c r="IC40" s="167"/>
      <c r="ID40" s="167"/>
      <c r="IE40" s="167"/>
      <c r="IF40" s="167"/>
      <c r="IG40" s="167"/>
      <c r="IH40" s="167"/>
      <c r="II40" s="167"/>
      <c r="IJ40" s="167"/>
      <c r="IK40" s="167"/>
      <c r="IL40" s="167"/>
      <c r="IM40" s="167"/>
      <c r="IN40" s="167"/>
      <c r="IO40" s="167"/>
      <c r="IP40" s="167"/>
      <c r="IQ40" s="167"/>
      <c r="IR40" s="167"/>
      <c r="IS40" s="167"/>
      <c r="IT40" s="167"/>
      <c r="IU40" s="167"/>
      <c r="IV40" s="167"/>
    </row>
    <row r="41" spans="1:256" s="114" customFormat="1" ht="14.25" customHeight="1">
      <c r="A41" s="154" t="s">
        <v>573</v>
      </c>
      <c r="B41" s="154" t="s">
        <v>574</v>
      </c>
      <c r="C41" s="154" t="s">
        <v>458</v>
      </c>
      <c r="D41" s="154" t="s">
        <v>575</v>
      </c>
      <c r="E41" s="155">
        <v>545556.72</v>
      </c>
      <c r="F41" s="155">
        <v>545556.72</v>
      </c>
      <c r="G41" s="155">
        <v>545556.72</v>
      </c>
      <c r="H41" s="155">
        <v>545556.72</v>
      </c>
      <c r="I41" s="155">
        <v>0</v>
      </c>
      <c r="J41" s="155">
        <v>0</v>
      </c>
      <c r="K41" s="155">
        <v>0</v>
      </c>
      <c r="L41" s="156">
        <v>0</v>
      </c>
      <c r="M41" s="176">
        <f t="shared" si="3"/>
        <v>0</v>
      </c>
      <c r="N41" s="177">
        <f t="shared" si="3"/>
        <v>0</v>
      </c>
      <c r="O41" s="178">
        <f t="shared" si="3"/>
        <v>0</v>
      </c>
      <c r="P41" s="155">
        <v>0</v>
      </c>
      <c r="Q41" s="155">
        <v>0</v>
      </c>
      <c r="R41" s="155">
        <v>0</v>
      </c>
      <c r="S41" s="155">
        <v>0</v>
      </c>
      <c r="T41" s="155">
        <v>0</v>
      </c>
      <c r="U41" s="155">
        <v>0</v>
      </c>
      <c r="V41" s="156">
        <v>0</v>
      </c>
      <c r="W41" s="19">
        <f t="shared" si="5"/>
        <v>0</v>
      </c>
      <c r="X41" s="18">
        <f t="shared" si="5"/>
        <v>0</v>
      </c>
      <c r="Y41" s="18">
        <f t="shared" si="5"/>
        <v>0</v>
      </c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167"/>
      <c r="AM41" s="167"/>
      <c r="AN41" s="167"/>
      <c r="AO41" s="167"/>
      <c r="AP41" s="167"/>
      <c r="AQ41" s="167"/>
      <c r="AR41" s="167"/>
      <c r="AS41" s="167"/>
      <c r="AT41" s="167"/>
      <c r="AU41" s="167"/>
      <c r="AV41" s="167"/>
      <c r="AW41" s="167"/>
      <c r="AX41" s="167"/>
      <c r="AY41" s="167"/>
      <c r="AZ41" s="167"/>
      <c r="BA41" s="167"/>
      <c r="BB41" s="167"/>
      <c r="BC41" s="167"/>
      <c r="BD41" s="167"/>
      <c r="BE41" s="167"/>
      <c r="BF41" s="167"/>
      <c r="BG41" s="167"/>
      <c r="BH41" s="167"/>
      <c r="BI41" s="167"/>
      <c r="BJ41" s="167"/>
      <c r="BK41" s="167"/>
      <c r="BL41" s="167"/>
      <c r="BM41" s="167"/>
      <c r="BN41" s="167"/>
      <c r="BO41" s="167"/>
      <c r="BP41" s="167"/>
      <c r="BQ41" s="167"/>
      <c r="BR41" s="167"/>
      <c r="BS41" s="167"/>
      <c r="BT41" s="167"/>
      <c r="BU41" s="167"/>
      <c r="BV41" s="167"/>
      <c r="BW41" s="167"/>
      <c r="BX41" s="167"/>
      <c r="BY41" s="167"/>
      <c r="BZ41" s="167"/>
      <c r="CA41" s="167"/>
      <c r="CB41" s="167"/>
      <c r="CC41" s="167"/>
      <c r="CD41" s="167"/>
      <c r="CE41" s="167"/>
      <c r="CF41" s="167"/>
      <c r="CG41" s="167"/>
      <c r="CH41" s="167"/>
      <c r="CI41" s="167"/>
      <c r="CJ41" s="167"/>
      <c r="CK41" s="167"/>
      <c r="CL41" s="167"/>
      <c r="CM41" s="167"/>
      <c r="CN41" s="167"/>
      <c r="CO41" s="167"/>
      <c r="CP41" s="167"/>
      <c r="CQ41" s="167"/>
      <c r="CR41" s="167"/>
      <c r="CS41" s="167"/>
      <c r="CT41" s="167"/>
      <c r="CU41" s="167"/>
      <c r="CV41" s="167"/>
      <c r="CW41" s="167"/>
      <c r="CX41" s="167"/>
      <c r="CY41" s="167"/>
      <c r="CZ41" s="167"/>
      <c r="DA41" s="167"/>
      <c r="DB41" s="167"/>
      <c r="DC41" s="167"/>
      <c r="DD41" s="167"/>
      <c r="DE41" s="167"/>
      <c r="DF41" s="167"/>
      <c r="DG41" s="167"/>
      <c r="DH41" s="167"/>
      <c r="DI41" s="167"/>
      <c r="DJ41" s="167"/>
      <c r="DK41" s="167"/>
      <c r="DL41" s="167"/>
      <c r="DM41" s="167"/>
      <c r="DN41" s="167"/>
      <c r="DO41" s="167"/>
      <c r="DP41" s="167"/>
      <c r="DQ41" s="167"/>
      <c r="DR41" s="167"/>
      <c r="DS41" s="167"/>
      <c r="DT41" s="167"/>
      <c r="DU41" s="167"/>
      <c r="DV41" s="167"/>
      <c r="DW41" s="167"/>
      <c r="DX41" s="167"/>
      <c r="DY41" s="167"/>
      <c r="DZ41" s="167"/>
      <c r="EA41" s="167"/>
      <c r="EB41" s="167"/>
      <c r="EC41" s="167"/>
      <c r="ED41" s="167"/>
      <c r="EE41" s="167"/>
      <c r="EF41" s="167"/>
      <c r="EG41" s="167"/>
      <c r="EH41" s="167"/>
      <c r="EI41" s="167"/>
      <c r="EJ41" s="167"/>
      <c r="EK41" s="167"/>
      <c r="EL41" s="167"/>
      <c r="EM41" s="167"/>
      <c r="EN41" s="167"/>
      <c r="EO41" s="167"/>
      <c r="EP41" s="167"/>
      <c r="EQ41" s="167"/>
      <c r="ER41" s="167"/>
      <c r="ES41" s="167"/>
      <c r="ET41" s="167"/>
      <c r="EU41" s="167"/>
      <c r="EV41" s="167"/>
      <c r="EW41" s="167"/>
      <c r="EX41" s="167"/>
      <c r="EY41" s="167"/>
      <c r="EZ41" s="167"/>
      <c r="FA41" s="167"/>
      <c r="FB41" s="167"/>
      <c r="FC41" s="167"/>
      <c r="FD41" s="167"/>
      <c r="FE41" s="167"/>
      <c r="FF41" s="167"/>
      <c r="FG41" s="167"/>
      <c r="FH41" s="167"/>
      <c r="FI41" s="167"/>
      <c r="FJ41" s="167"/>
      <c r="FK41" s="167"/>
      <c r="FL41" s="167"/>
      <c r="FM41" s="167"/>
      <c r="FN41" s="167"/>
      <c r="FO41" s="167"/>
      <c r="FP41" s="167"/>
      <c r="FQ41" s="167"/>
      <c r="FR41" s="167"/>
      <c r="FS41" s="167"/>
      <c r="FT41" s="167"/>
      <c r="FU41" s="167"/>
      <c r="FV41" s="167"/>
      <c r="FW41" s="167"/>
      <c r="FX41" s="167"/>
      <c r="FY41" s="167"/>
      <c r="FZ41" s="167"/>
      <c r="GA41" s="167"/>
      <c r="GB41" s="167"/>
      <c r="GC41" s="167"/>
      <c r="GD41" s="167"/>
      <c r="GE41" s="167"/>
      <c r="GF41" s="167"/>
      <c r="GG41" s="167"/>
      <c r="GH41" s="167"/>
      <c r="GI41" s="167"/>
      <c r="GJ41" s="167"/>
      <c r="GK41" s="167"/>
      <c r="GL41" s="167"/>
      <c r="GM41" s="167"/>
      <c r="GN41" s="167"/>
      <c r="GO41" s="167"/>
      <c r="GP41" s="167"/>
      <c r="GQ41" s="167"/>
      <c r="GR41" s="167"/>
      <c r="GS41" s="167"/>
      <c r="GT41" s="167"/>
      <c r="GU41" s="167"/>
      <c r="GV41" s="167"/>
      <c r="GW41" s="167"/>
      <c r="GX41" s="167"/>
      <c r="GY41" s="167"/>
      <c r="GZ41" s="167"/>
      <c r="HA41" s="167"/>
      <c r="HB41" s="167"/>
      <c r="HC41" s="167"/>
      <c r="HD41" s="167"/>
      <c r="HE41" s="167"/>
      <c r="HF41" s="167"/>
      <c r="HG41" s="167"/>
      <c r="HH41" s="167"/>
      <c r="HI41" s="167"/>
      <c r="HJ41" s="167"/>
      <c r="HK41" s="167"/>
      <c r="HL41" s="167"/>
      <c r="HM41" s="167"/>
      <c r="HN41" s="167"/>
      <c r="HO41" s="167"/>
      <c r="HP41" s="167"/>
      <c r="HQ41" s="167"/>
      <c r="HR41" s="167"/>
      <c r="HS41" s="167"/>
      <c r="HT41" s="167"/>
      <c r="HU41" s="167"/>
      <c r="HV41" s="167"/>
      <c r="HW41" s="167"/>
      <c r="HX41" s="167"/>
      <c r="HY41" s="167"/>
      <c r="HZ41" s="167"/>
      <c r="IA41" s="167"/>
      <c r="IB41" s="167"/>
      <c r="IC41" s="167"/>
      <c r="ID41" s="167"/>
      <c r="IE41" s="167"/>
      <c r="IF41" s="167"/>
      <c r="IG41" s="167"/>
      <c r="IH41" s="167"/>
      <c r="II41" s="167"/>
      <c r="IJ41" s="167"/>
      <c r="IK41" s="167"/>
      <c r="IL41" s="167"/>
      <c r="IM41" s="167"/>
      <c r="IN41" s="167"/>
      <c r="IO41" s="167"/>
      <c r="IP41" s="167"/>
      <c r="IQ41" s="167"/>
      <c r="IR41" s="167"/>
      <c r="IS41" s="167"/>
      <c r="IT41" s="167"/>
      <c r="IU41" s="167"/>
      <c r="IV41" s="167"/>
    </row>
    <row r="42" spans="1:256" s="114" customFormat="1" ht="14.25" customHeight="1">
      <c r="A42" s="154" t="s">
        <v>573</v>
      </c>
      <c r="B42" s="154" t="s">
        <v>587</v>
      </c>
      <c r="C42" s="154" t="s">
        <v>458</v>
      </c>
      <c r="D42" s="154" t="s">
        <v>588</v>
      </c>
      <c r="E42" s="155">
        <v>71000</v>
      </c>
      <c r="F42" s="155">
        <v>71000</v>
      </c>
      <c r="G42" s="155">
        <v>71000</v>
      </c>
      <c r="H42" s="155">
        <v>51000</v>
      </c>
      <c r="I42" s="155">
        <v>20000</v>
      </c>
      <c r="J42" s="155">
        <v>0</v>
      </c>
      <c r="K42" s="155">
        <v>0</v>
      </c>
      <c r="L42" s="156">
        <v>0</v>
      </c>
      <c r="M42" s="176">
        <f t="shared" si="3"/>
        <v>0</v>
      </c>
      <c r="N42" s="177">
        <f t="shared" si="3"/>
        <v>0</v>
      </c>
      <c r="O42" s="178">
        <f t="shared" si="3"/>
        <v>0</v>
      </c>
      <c r="P42" s="155">
        <v>0</v>
      </c>
      <c r="Q42" s="155">
        <v>0</v>
      </c>
      <c r="R42" s="155">
        <v>0</v>
      </c>
      <c r="S42" s="155">
        <v>0</v>
      </c>
      <c r="T42" s="155">
        <v>0</v>
      </c>
      <c r="U42" s="155">
        <v>0</v>
      </c>
      <c r="V42" s="156">
        <v>0</v>
      </c>
      <c r="W42" s="19">
        <f t="shared" si="5"/>
        <v>0</v>
      </c>
      <c r="X42" s="18">
        <f t="shared" si="5"/>
        <v>0</v>
      </c>
      <c r="Y42" s="18">
        <f t="shared" si="5"/>
        <v>0</v>
      </c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167"/>
      <c r="AM42" s="167"/>
      <c r="AN42" s="167"/>
      <c r="AO42" s="167"/>
      <c r="AP42" s="167"/>
      <c r="AQ42" s="167"/>
      <c r="AR42" s="167"/>
      <c r="AS42" s="167"/>
      <c r="AT42" s="167"/>
      <c r="AU42" s="167"/>
      <c r="AV42" s="167"/>
      <c r="AW42" s="167"/>
      <c r="AX42" s="167"/>
      <c r="AY42" s="167"/>
      <c r="AZ42" s="167"/>
      <c r="BA42" s="167"/>
      <c r="BB42" s="167"/>
      <c r="BC42" s="167"/>
      <c r="BD42" s="167"/>
      <c r="BE42" s="167"/>
      <c r="BF42" s="167"/>
      <c r="BG42" s="167"/>
      <c r="BH42" s="167"/>
      <c r="BI42" s="167"/>
      <c r="BJ42" s="167"/>
      <c r="BK42" s="167"/>
      <c r="BL42" s="167"/>
      <c r="BM42" s="167"/>
      <c r="BN42" s="167"/>
      <c r="BO42" s="167"/>
      <c r="BP42" s="167"/>
      <c r="BQ42" s="167"/>
      <c r="BR42" s="167"/>
      <c r="BS42" s="167"/>
      <c r="BT42" s="167"/>
      <c r="BU42" s="167"/>
      <c r="BV42" s="167"/>
      <c r="BW42" s="167"/>
      <c r="BX42" s="167"/>
      <c r="BY42" s="167"/>
      <c r="BZ42" s="167"/>
      <c r="CA42" s="167"/>
      <c r="CB42" s="167"/>
      <c r="CC42" s="167"/>
      <c r="CD42" s="167"/>
      <c r="CE42" s="167"/>
      <c r="CF42" s="167"/>
      <c r="CG42" s="167"/>
      <c r="CH42" s="167"/>
      <c r="CI42" s="167"/>
      <c r="CJ42" s="167"/>
      <c r="CK42" s="167"/>
      <c r="CL42" s="167"/>
      <c r="CM42" s="167"/>
      <c r="CN42" s="167"/>
      <c r="CO42" s="167"/>
      <c r="CP42" s="167"/>
      <c r="CQ42" s="167"/>
      <c r="CR42" s="167"/>
      <c r="CS42" s="167"/>
      <c r="CT42" s="167"/>
      <c r="CU42" s="167"/>
      <c r="CV42" s="167"/>
      <c r="CW42" s="167"/>
      <c r="CX42" s="167"/>
      <c r="CY42" s="167"/>
      <c r="CZ42" s="167"/>
      <c r="DA42" s="167"/>
      <c r="DB42" s="167"/>
      <c r="DC42" s="167"/>
      <c r="DD42" s="167"/>
      <c r="DE42" s="167"/>
      <c r="DF42" s="167"/>
      <c r="DG42" s="167"/>
      <c r="DH42" s="167"/>
      <c r="DI42" s="167"/>
      <c r="DJ42" s="167"/>
      <c r="DK42" s="167"/>
      <c r="DL42" s="167"/>
      <c r="DM42" s="167"/>
      <c r="DN42" s="167"/>
      <c r="DO42" s="167"/>
      <c r="DP42" s="167"/>
      <c r="DQ42" s="167"/>
      <c r="DR42" s="167"/>
      <c r="DS42" s="167"/>
      <c r="DT42" s="167"/>
      <c r="DU42" s="167"/>
      <c r="DV42" s="167"/>
      <c r="DW42" s="167"/>
      <c r="DX42" s="167"/>
      <c r="DY42" s="167"/>
      <c r="DZ42" s="167"/>
      <c r="EA42" s="167"/>
      <c r="EB42" s="167"/>
      <c r="EC42" s="167"/>
      <c r="ED42" s="167"/>
      <c r="EE42" s="167"/>
      <c r="EF42" s="167"/>
      <c r="EG42" s="167"/>
      <c r="EH42" s="167"/>
      <c r="EI42" s="167"/>
      <c r="EJ42" s="167"/>
      <c r="EK42" s="167"/>
      <c r="EL42" s="167"/>
      <c r="EM42" s="167"/>
      <c r="EN42" s="167"/>
      <c r="EO42" s="167"/>
      <c r="EP42" s="167"/>
      <c r="EQ42" s="167"/>
      <c r="ER42" s="167"/>
      <c r="ES42" s="167"/>
      <c r="ET42" s="167"/>
      <c r="EU42" s="167"/>
      <c r="EV42" s="167"/>
      <c r="EW42" s="167"/>
      <c r="EX42" s="167"/>
      <c r="EY42" s="167"/>
      <c r="EZ42" s="167"/>
      <c r="FA42" s="167"/>
      <c r="FB42" s="167"/>
      <c r="FC42" s="167"/>
      <c r="FD42" s="167"/>
      <c r="FE42" s="167"/>
      <c r="FF42" s="167"/>
      <c r="FG42" s="167"/>
      <c r="FH42" s="167"/>
      <c r="FI42" s="167"/>
      <c r="FJ42" s="167"/>
      <c r="FK42" s="167"/>
      <c r="FL42" s="167"/>
      <c r="FM42" s="167"/>
      <c r="FN42" s="167"/>
      <c r="FO42" s="167"/>
      <c r="FP42" s="167"/>
      <c r="FQ42" s="167"/>
      <c r="FR42" s="167"/>
      <c r="FS42" s="167"/>
      <c r="FT42" s="167"/>
      <c r="FU42" s="167"/>
      <c r="FV42" s="167"/>
      <c r="FW42" s="167"/>
      <c r="FX42" s="167"/>
      <c r="FY42" s="167"/>
      <c r="FZ42" s="167"/>
      <c r="GA42" s="167"/>
      <c r="GB42" s="167"/>
      <c r="GC42" s="167"/>
      <c r="GD42" s="167"/>
      <c r="GE42" s="167"/>
      <c r="GF42" s="167"/>
      <c r="GG42" s="167"/>
      <c r="GH42" s="167"/>
      <c r="GI42" s="167"/>
      <c r="GJ42" s="167"/>
      <c r="GK42" s="167"/>
      <c r="GL42" s="167"/>
      <c r="GM42" s="167"/>
      <c r="GN42" s="167"/>
      <c r="GO42" s="167"/>
      <c r="GP42" s="167"/>
      <c r="GQ42" s="167"/>
      <c r="GR42" s="167"/>
      <c r="GS42" s="167"/>
      <c r="GT42" s="167"/>
      <c r="GU42" s="167"/>
      <c r="GV42" s="167"/>
      <c r="GW42" s="167"/>
      <c r="GX42" s="167"/>
      <c r="GY42" s="167"/>
      <c r="GZ42" s="167"/>
      <c r="HA42" s="167"/>
      <c r="HB42" s="167"/>
      <c r="HC42" s="167"/>
      <c r="HD42" s="167"/>
      <c r="HE42" s="167"/>
      <c r="HF42" s="167"/>
      <c r="HG42" s="167"/>
      <c r="HH42" s="167"/>
      <c r="HI42" s="167"/>
      <c r="HJ42" s="167"/>
      <c r="HK42" s="167"/>
      <c r="HL42" s="167"/>
      <c r="HM42" s="167"/>
      <c r="HN42" s="167"/>
      <c r="HO42" s="167"/>
      <c r="HP42" s="167"/>
      <c r="HQ42" s="167"/>
      <c r="HR42" s="167"/>
      <c r="HS42" s="167"/>
      <c r="HT42" s="167"/>
      <c r="HU42" s="167"/>
      <c r="HV42" s="167"/>
      <c r="HW42" s="167"/>
      <c r="HX42" s="167"/>
      <c r="HY42" s="167"/>
      <c r="HZ42" s="167"/>
      <c r="IA42" s="167"/>
      <c r="IB42" s="167"/>
      <c r="IC42" s="167"/>
      <c r="ID42" s="167"/>
      <c r="IE42" s="167"/>
      <c r="IF42" s="167"/>
      <c r="IG42" s="167"/>
      <c r="IH42" s="167"/>
      <c r="II42" s="167"/>
      <c r="IJ42" s="167"/>
      <c r="IK42" s="167"/>
      <c r="IL42" s="167"/>
      <c r="IM42" s="167"/>
      <c r="IN42" s="167"/>
      <c r="IO42" s="167"/>
      <c r="IP42" s="167"/>
      <c r="IQ42" s="167"/>
      <c r="IR42" s="167"/>
      <c r="IS42" s="167"/>
      <c r="IT42" s="167"/>
      <c r="IU42" s="167"/>
      <c r="IV42" s="167"/>
    </row>
    <row r="43" spans="1:256" s="114" customFormat="1" ht="14.25" customHeight="1">
      <c r="A43" s="154"/>
      <c r="B43" s="154"/>
      <c r="C43" s="154" t="s">
        <v>576</v>
      </c>
      <c r="D43" s="154" t="s">
        <v>577</v>
      </c>
      <c r="E43" s="155">
        <f t="shared" ref="E43:L43" si="30">E44</f>
        <v>60</v>
      </c>
      <c r="F43" s="155">
        <f t="shared" si="30"/>
        <v>60</v>
      </c>
      <c r="G43" s="155">
        <f t="shared" si="30"/>
        <v>60</v>
      </c>
      <c r="H43" s="155">
        <f t="shared" si="30"/>
        <v>60</v>
      </c>
      <c r="I43" s="155">
        <f t="shared" si="30"/>
        <v>0</v>
      </c>
      <c r="J43" s="155">
        <f t="shared" si="30"/>
        <v>0</v>
      </c>
      <c r="K43" s="155">
        <f t="shared" si="30"/>
        <v>0</v>
      </c>
      <c r="L43" s="156">
        <f t="shared" si="30"/>
        <v>0</v>
      </c>
      <c r="M43" s="176">
        <f t="shared" si="3"/>
        <v>0</v>
      </c>
      <c r="N43" s="177">
        <f t="shared" si="3"/>
        <v>0</v>
      </c>
      <c r="O43" s="178">
        <f t="shared" si="3"/>
        <v>0</v>
      </c>
      <c r="P43" s="155">
        <f t="shared" ref="P43:V43" si="31">P44</f>
        <v>0</v>
      </c>
      <c r="Q43" s="155">
        <f t="shared" si="31"/>
        <v>0</v>
      </c>
      <c r="R43" s="155">
        <f t="shared" si="31"/>
        <v>0</v>
      </c>
      <c r="S43" s="155">
        <f t="shared" si="31"/>
        <v>0</v>
      </c>
      <c r="T43" s="155">
        <f t="shared" si="31"/>
        <v>0</v>
      </c>
      <c r="U43" s="155">
        <f t="shared" si="31"/>
        <v>0</v>
      </c>
      <c r="V43" s="156">
        <f t="shared" si="31"/>
        <v>0</v>
      </c>
      <c r="W43" s="19">
        <f t="shared" si="5"/>
        <v>0</v>
      </c>
      <c r="X43" s="18">
        <f t="shared" si="5"/>
        <v>0</v>
      </c>
      <c r="Y43" s="18">
        <f t="shared" si="5"/>
        <v>0</v>
      </c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7"/>
      <c r="AK43" s="167"/>
      <c r="AL43" s="167"/>
      <c r="AM43" s="167"/>
      <c r="AN43" s="167"/>
      <c r="AO43" s="167"/>
      <c r="AP43" s="167"/>
      <c r="AQ43" s="167"/>
      <c r="AR43" s="167"/>
      <c r="AS43" s="167"/>
      <c r="AT43" s="167"/>
      <c r="AU43" s="167"/>
      <c r="AV43" s="167"/>
      <c r="AW43" s="167"/>
      <c r="AX43" s="167"/>
      <c r="AY43" s="167"/>
      <c r="AZ43" s="167"/>
      <c r="BA43" s="167"/>
      <c r="BB43" s="167"/>
      <c r="BC43" s="167"/>
      <c r="BD43" s="167"/>
      <c r="BE43" s="167"/>
      <c r="BF43" s="167"/>
      <c r="BG43" s="167"/>
      <c r="BH43" s="167"/>
      <c r="BI43" s="167"/>
      <c r="BJ43" s="167"/>
      <c r="BK43" s="167"/>
      <c r="BL43" s="167"/>
      <c r="BM43" s="167"/>
      <c r="BN43" s="167"/>
      <c r="BO43" s="167"/>
      <c r="BP43" s="167"/>
      <c r="BQ43" s="167"/>
      <c r="BR43" s="167"/>
      <c r="BS43" s="167"/>
      <c r="BT43" s="167"/>
      <c r="BU43" s="167"/>
      <c r="BV43" s="167"/>
      <c r="BW43" s="167"/>
      <c r="BX43" s="167"/>
      <c r="BY43" s="167"/>
      <c r="BZ43" s="167"/>
      <c r="CA43" s="167"/>
      <c r="CB43" s="167"/>
      <c r="CC43" s="167"/>
      <c r="CD43" s="167"/>
      <c r="CE43" s="167"/>
      <c r="CF43" s="167"/>
      <c r="CG43" s="167"/>
      <c r="CH43" s="167"/>
      <c r="CI43" s="167"/>
      <c r="CJ43" s="167"/>
      <c r="CK43" s="167"/>
      <c r="CL43" s="167"/>
      <c r="CM43" s="167"/>
      <c r="CN43" s="167"/>
      <c r="CO43" s="167"/>
      <c r="CP43" s="167"/>
      <c r="CQ43" s="167"/>
      <c r="CR43" s="167"/>
      <c r="CS43" s="167"/>
      <c r="CT43" s="167"/>
      <c r="CU43" s="167"/>
      <c r="CV43" s="167"/>
      <c r="CW43" s="167"/>
      <c r="CX43" s="167"/>
      <c r="CY43" s="167"/>
      <c r="CZ43" s="167"/>
      <c r="DA43" s="167"/>
      <c r="DB43" s="167"/>
      <c r="DC43" s="167"/>
      <c r="DD43" s="167"/>
      <c r="DE43" s="167"/>
      <c r="DF43" s="167"/>
      <c r="DG43" s="167"/>
      <c r="DH43" s="167"/>
      <c r="DI43" s="167"/>
      <c r="DJ43" s="167"/>
      <c r="DK43" s="167"/>
      <c r="DL43" s="167"/>
      <c r="DM43" s="167"/>
      <c r="DN43" s="167"/>
      <c r="DO43" s="167"/>
      <c r="DP43" s="167"/>
      <c r="DQ43" s="167"/>
      <c r="DR43" s="167"/>
      <c r="DS43" s="167"/>
      <c r="DT43" s="167"/>
      <c r="DU43" s="167"/>
      <c r="DV43" s="167"/>
      <c r="DW43" s="167"/>
      <c r="DX43" s="167"/>
      <c r="DY43" s="167"/>
      <c r="DZ43" s="167"/>
      <c r="EA43" s="167"/>
      <c r="EB43" s="167"/>
      <c r="EC43" s="167"/>
      <c r="ED43" s="167"/>
      <c r="EE43" s="167"/>
      <c r="EF43" s="167"/>
      <c r="EG43" s="167"/>
      <c r="EH43" s="167"/>
      <c r="EI43" s="167"/>
      <c r="EJ43" s="167"/>
      <c r="EK43" s="167"/>
      <c r="EL43" s="167"/>
      <c r="EM43" s="167"/>
      <c r="EN43" s="167"/>
      <c r="EO43" s="167"/>
      <c r="EP43" s="167"/>
      <c r="EQ43" s="167"/>
      <c r="ER43" s="167"/>
      <c r="ES43" s="167"/>
      <c r="ET43" s="167"/>
      <c r="EU43" s="167"/>
      <c r="EV43" s="167"/>
      <c r="EW43" s="167"/>
      <c r="EX43" s="167"/>
      <c r="EY43" s="167"/>
      <c r="EZ43" s="167"/>
      <c r="FA43" s="167"/>
      <c r="FB43" s="167"/>
      <c r="FC43" s="167"/>
      <c r="FD43" s="167"/>
      <c r="FE43" s="167"/>
      <c r="FF43" s="167"/>
      <c r="FG43" s="167"/>
      <c r="FH43" s="167"/>
      <c r="FI43" s="167"/>
      <c r="FJ43" s="167"/>
      <c r="FK43" s="167"/>
      <c r="FL43" s="167"/>
      <c r="FM43" s="167"/>
      <c r="FN43" s="167"/>
      <c r="FO43" s="167"/>
      <c r="FP43" s="167"/>
      <c r="FQ43" s="167"/>
      <c r="FR43" s="167"/>
      <c r="FS43" s="167"/>
      <c r="FT43" s="167"/>
      <c r="FU43" s="167"/>
      <c r="FV43" s="167"/>
      <c r="FW43" s="167"/>
      <c r="FX43" s="167"/>
      <c r="FY43" s="167"/>
      <c r="FZ43" s="167"/>
      <c r="GA43" s="167"/>
      <c r="GB43" s="167"/>
      <c r="GC43" s="167"/>
      <c r="GD43" s="167"/>
      <c r="GE43" s="167"/>
      <c r="GF43" s="167"/>
      <c r="GG43" s="167"/>
      <c r="GH43" s="167"/>
      <c r="GI43" s="167"/>
      <c r="GJ43" s="167"/>
      <c r="GK43" s="167"/>
      <c r="GL43" s="167"/>
      <c r="GM43" s="167"/>
      <c r="GN43" s="167"/>
      <c r="GO43" s="167"/>
      <c r="GP43" s="167"/>
      <c r="GQ43" s="167"/>
      <c r="GR43" s="167"/>
      <c r="GS43" s="167"/>
      <c r="GT43" s="167"/>
      <c r="GU43" s="167"/>
      <c r="GV43" s="167"/>
      <c r="GW43" s="167"/>
      <c r="GX43" s="167"/>
      <c r="GY43" s="167"/>
      <c r="GZ43" s="167"/>
      <c r="HA43" s="167"/>
      <c r="HB43" s="167"/>
      <c r="HC43" s="167"/>
      <c r="HD43" s="167"/>
      <c r="HE43" s="167"/>
      <c r="HF43" s="167"/>
      <c r="HG43" s="167"/>
      <c r="HH43" s="167"/>
      <c r="HI43" s="167"/>
      <c r="HJ43" s="167"/>
      <c r="HK43" s="167"/>
      <c r="HL43" s="167"/>
      <c r="HM43" s="167"/>
      <c r="HN43" s="167"/>
      <c r="HO43" s="167"/>
      <c r="HP43" s="167"/>
      <c r="HQ43" s="167"/>
      <c r="HR43" s="167"/>
      <c r="HS43" s="167"/>
      <c r="HT43" s="167"/>
      <c r="HU43" s="167"/>
      <c r="HV43" s="167"/>
      <c r="HW43" s="167"/>
      <c r="HX43" s="167"/>
      <c r="HY43" s="167"/>
      <c r="HZ43" s="167"/>
      <c r="IA43" s="167"/>
      <c r="IB43" s="167"/>
      <c r="IC43" s="167"/>
      <c r="ID43" s="167"/>
      <c r="IE43" s="167"/>
      <c r="IF43" s="167"/>
      <c r="IG43" s="167"/>
      <c r="IH43" s="167"/>
      <c r="II43" s="167"/>
      <c r="IJ43" s="167"/>
      <c r="IK43" s="167"/>
      <c r="IL43" s="167"/>
      <c r="IM43" s="167"/>
      <c r="IN43" s="167"/>
      <c r="IO43" s="167"/>
      <c r="IP43" s="167"/>
      <c r="IQ43" s="167"/>
      <c r="IR43" s="167"/>
      <c r="IS43" s="167"/>
      <c r="IT43" s="167"/>
      <c r="IU43" s="167"/>
      <c r="IV43" s="167"/>
    </row>
    <row r="44" spans="1:256" s="114" customFormat="1" ht="14.25" customHeight="1">
      <c r="A44" s="154" t="s">
        <v>578</v>
      </c>
      <c r="B44" s="154" t="s">
        <v>579</v>
      </c>
      <c r="C44" s="154" t="s">
        <v>458</v>
      </c>
      <c r="D44" s="154" t="s">
        <v>580</v>
      </c>
      <c r="E44" s="155">
        <v>60</v>
      </c>
      <c r="F44" s="155">
        <v>60</v>
      </c>
      <c r="G44" s="155">
        <v>60</v>
      </c>
      <c r="H44" s="155">
        <v>60</v>
      </c>
      <c r="I44" s="155">
        <v>0</v>
      </c>
      <c r="J44" s="155">
        <v>0</v>
      </c>
      <c r="K44" s="155">
        <v>0</v>
      </c>
      <c r="L44" s="156">
        <v>0</v>
      </c>
      <c r="M44" s="176">
        <f t="shared" si="3"/>
        <v>0</v>
      </c>
      <c r="N44" s="177">
        <f t="shared" si="3"/>
        <v>0</v>
      </c>
      <c r="O44" s="178">
        <f t="shared" si="3"/>
        <v>0</v>
      </c>
      <c r="P44" s="155">
        <v>0</v>
      </c>
      <c r="Q44" s="155">
        <v>0</v>
      </c>
      <c r="R44" s="155">
        <v>0</v>
      </c>
      <c r="S44" s="155">
        <v>0</v>
      </c>
      <c r="T44" s="155">
        <v>0</v>
      </c>
      <c r="U44" s="155">
        <v>0</v>
      </c>
      <c r="V44" s="156">
        <v>0</v>
      </c>
      <c r="W44" s="19">
        <f t="shared" si="5"/>
        <v>0</v>
      </c>
      <c r="X44" s="18">
        <f t="shared" si="5"/>
        <v>0</v>
      </c>
      <c r="Y44" s="18">
        <f t="shared" si="5"/>
        <v>0</v>
      </c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7"/>
      <c r="AK44" s="167"/>
      <c r="AL44" s="167"/>
      <c r="AM44" s="167"/>
      <c r="AN44" s="167"/>
      <c r="AO44" s="167"/>
      <c r="AP44" s="167"/>
      <c r="AQ44" s="167"/>
      <c r="AR44" s="167"/>
      <c r="AS44" s="167"/>
      <c r="AT44" s="167"/>
      <c r="AU44" s="167"/>
      <c r="AV44" s="167"/>
      <c r="AW44" s="167"/>
      <c r="AX44" s="167"/>
      <c r="AY44" s="167"/>
      <c r="AZ44" s="167"/>
      <c r="BA44" s="167"/>
      <c r="BB44" s="167"/>
      <c r="BC44" s="167"/>
      <c r="BD44" s="167"/>
      <c r="BE44" s="167"/>
      <c r="BF44" s="167"/>
      <c r="BG44" s="167"/>
      <c r="BH44" s="167"/>
      <c r="BI44" s="167"/>
      <c r="BJ44" s="167"/>
      <c r="BK44" s="167"/>
      <c r="BL44" s="167"/>
      <c r="BM44" s="167"/>
      <c r="BN44" s="167"/>
      <c r="BO44" s="167"/>
      <c r="BP44" s="167"/>
      <c r="BQ44" s="167"/>
      <c r="BR44" s="167"/>
      <c r="BS44" s="167"/>
      <c r="BT44" s="167"/>
      <c r="BU44" s="167"/>
      <c r="BV44" s="167"/>
      <c r="BW44" s="167"/>
      <c r="BX44" s="167"/>
      <c r="BY44" s="167"/>
      <c r="BZ44" s="167"/>
      <c r="CA44" s="167"/>
      <c r="CB44" s="167"/>
      <c r="CC44" s="167"/>
      <c r="CD44" s="167"/>
      <c r="CE44" s="167"/>
      <c r="CF44" s="167"/>
      <c r="CG44" s="167"/>
      <c r="CH44" s="167"/>
      <c r="CI44" s="167"/>
      <c r="CJ44" s="167"/>
      <c r="CK44" s="167"/>
      <c r="CL44" s="167"/>
      <c r="CM44" s="167"/>
      <c r="CN44" s="167"/>
      <c r="CO44" s="167"/>
      <c r="CP44" s="167"/>
      <c r="CQ44" s="167"/>
      <c r="CR44" s="167"/>
      <c r="CS44" s="167"/>
      <c r="CT44" s="167"/>
      <c r="CU44" s="167"/>
      <c r="CV44" s="167"/>
      <c r="CW44" s="167"/>
      <c r="CX44" s="167"/>
      <c r="CY44" s="167"/>
      <c r="CZ44" s="167"/>
      <c r="DA44" s="167"/>
      <c r="DB44" s="167"/>
      <c r="DC44" s="167"/>
      <c r="DD44" s="167"/>
      <c r="DE44" s="167"/>
      <c r="DF44" s="167"/>
      <c r="DG44" s="167"/>
      <c r="DH44" s="167"/>
      <c r="DI44" s="167"/>
      <c r="DJ44" s="167"/>
      <c r="DK44" s="167"/>
      <c r="DL44" s="167"/>
      <c r="DM44" s="167"/>
      <c r="DN44" s="167"/>
      <c r="DO44" s="167"/>
      <c r="DP44" s="167"/>
      <c r="DQ44" s="167"/>
      <c r="DR44" s="167"/>
      <c r="DS44" s="167"/>
      <c r="DT44" s="167"/>
      <c r="DU44" s="167"/>
      <c r="DV44" s="167"/>
      <c r="DW44" s="167"/>
      <c r="DX44" s="167"/>
      <c r="DY44" s="167"/>
      <c r="DZ44" s="167"/>
      <c r="EA44" s="167"/>
      <c r="EB44" s="167"/>
      <c r="EC44" s="167"/>
      <c r="ED44" s="167"/>
      <c r="EE44" s="167"/>
      <c r="EF44" s="167"/>
      <c r="EG44" s="167"/>
      <c r="EH44" s="167"/>
      <c r="EI44" s="167"/>
      <c r="EJ44" s="167"/>
      <c r="EK44" s="167"/>
      <c r="EL44" s="167"/>
      <c r="EM44" s="167"/>
      <c r="EN44" s="167"/>
      <c r="EO44" s="167"/>
      <c r="EP44" s="167"/>
      <c r="EQ44" s="167"/>
      <c r="ER44" s="167"/>
      <c r="ES44" s="167"/>
      <c r="ET44" s="167"/>
      <c r="EU44" s="167"/>
      <c r="EV44" s="167"/>
      <c r="EW44" s="167"/>
      <c r="EX44" s="167"/>
      <c r="EY44" s="167"/>
      <c r="EZ44" s="167"/>
      <c r="FA44" s="167"/>
      <c r="FB44" s="167"/>
      <c r="FC44" s="167"/>
      <c r="FD44" s="167"/>
      <c r="FE44" s="167"/>
      <c r="FF44" s="167"/>
      <c r="FG44" s="167"/>
      <c r="FH44" s="167"/>
      <c r="FI44" s="167"/>
      <c r="FJ44" s="167"/>
      <c r="FK44" s="167"/>
      <c r="FL44" s="167"/>
      <c r="FM44" s="167"/>
      <c r="FN44" s="167"/>
      <c r="FO44" s="167"/>
      <c r="FP44" s="167"/>
      <c r="FQ44" s="167"/>
      <c r="FR44" s="167"/>
      <c r="FS44" s="167"/>
      <c r="FT44" s="167"/>
      <c r="FU44" s="167"/>
      <c r="FV44" s="167"/>
      <c r="FW44" s="167"/>
      <c r="FX44" s="167"/>
      <c r="FY44" s="167"/>
      <c r="FZ44" s="167"/>
      <c r="GA44" s="167"/>
      <c r="GB44" s="167"/>
      <c r="GC44" s="167"/>
      <c r="GD44" s="167"/>
      <c r="GE44" s="167"/>
      <c r="GF44" s="167"/>
      <c r="GG44" s="167"/>
      <c r="GH44" s="167"/>
      <c r="GI44" s="167"/>
      <c r="GJ44" s="167"/>
      <c r="GK44" s="167"/>
      <c r="GL44" s="167"/>
      <c r="GM44" s="167"/>
      <c r="GN44" s="167"/>
      <c r="GO44" s="167"/>
      <c r="GP44" s="167"/>
      <c r="GQ44" s="167"/>
      <c r="GR44" s="167"/>
      <c r="GS44" s="167"/>
      <c r="GT44" s="167"/>
      <c r="GU44" s="167"/>
      <c r="GV44" s="167"/>
      <c r="GW44" s="167"/>
      <c r="GX44" s="167"/>
      <c r="GY44" s="167"/>
      <c r="GZ44" s="167"/>
      <c r="HA44" s="167"/>
      <c r="HB44" s="167"/>
      <c r="HC44" s="167"/>
      <c r="HD44" s="167"/>
      <c r="HE44" s="167"/>
      <c r="HF44" s="167"/>
      <c r="HG44" s="167"/>
      <c r="HH44" s="167"/>
      <c r="HI44" s="167"/>
      <c r="HJ44" s="167"/>
      <c r="HK44" s="167"/>
      <c r="HL44" s="167"/>
      <c r="HM44" s="167"/>
      <c r="HN44" s="167"/>
      <c r="HO44" s="167"/>
      <c r="HP44" s="167"/>
      <c r="HQ44" s="167"/>
      <c r="HR44" s="167"/>
      <c r="HS44" s="167"/>
      <c r="HT44" s="167"/>
      <c r="HU44" s="167"/>
      <c r="HV44" s="167"/>
      <c r="HW44" s="167"/>
      <c r="HX44" s="167"/>
      <c r="HY44" s="167"/>
      <c r="HZ44" s="167"/>
      <c r="IA44" s="167"/>
      <c r="IB44" s="167"/>
      <c r="IC44" s="167"/>
      <c r="ID44" s="167"/>
      <c r="IE44" s="167"/>
      <c r="IF44" s="167"/>
      <c r="IG44" s="167"/>
      <c r="IH44" s="167"/>
      <c r="II44" s="167"/>
      <c r="IJ44" s="167"/>
      <c r="IK44" s="167"/>
      <c r="IL44" s="167"/>
      <c r="IM44" s="167"/>
      <c r="IN44" s="167"/>
      <c r="IO44" s="167"/>
      <c r="IP44" s="167"/>
      <c r="IQ44" s="167"/>
      <c r="IR44" s="167"/>
      <c r="IS44" s="167"/>
      <c r="IT44" s="167"/>
      <c r="IU44" s="167"/>
      <c r="IV44" s="167"/>
    </row>
    <row r="45" spans="1:256" s="114" customFormat="1" ht="14.25" customHeight="1">
      <c r="A45" s="154"/>
      <c r="B45" s="154"/>
      <c r="C45" s="154" t="s">
        <v>595</v>
      </c>
      <c r="D45" s="154" t="s">
        <v>596</v>
      </c>
      <c r="E45" s="155">
        <f t="shared" ref="E45:L45" si="32">E46+E48</f>
        <v>26682564.48</v>
      </c>
      <c r="F45" s="155">
        <f t="shared" si="32"/>
        <v>26682564.48</v>
      </c>
      <c r="G45" s="155">
        <f t="shared" si="32"/>
        <v>26682564.48</v>
      </c>
      <c r="H45" s="155">
        <f t="shared" si="32"/>
        <v>26657564.48</v>
      </c>
      <c r="I45" s="155">
        <f t="shared" si="32"/>
        <v>25000</v>
      </c>
      <c r="J45" s="155">
        <f t="shared" si="32"/>
        <v>0</v>
      </c>
      <c r="K45" s="155">
        <f t="shared" si="32"/>
        <v>0</v>
      </c>
      <c r="L45" s="156">
        <f t="shared" si="32"/>
        <v>0</v>
      </c>
      <c r="M45" s="176">
        <f t="shared" si="3"/>
        <v>0</v>
      </c>
      <c r="N45" s="177">
        <f t="shared" si="3"/>
        <v>0</v>
      </c>
      <c r="O45" s="178">
        <f t="shared" si="3"/>
        <v>0</v>
      </c>
      <c r="P45" s="155">
        <f t="shared" ref="P45:V45" si="33">P46+P48</f>
        <v>0</v>
      </c>
      <c r="Q45" s="155">
        <f t="shared" si="33"/>
        <v>0</v>
      </c>
      <c r="R45" s="155">
        <f t="shared" si="33"/>
        <v>0</v>
      </c>
      <c r="S45" s="155">
        <f t="shared" si="33"/>
        <v>0</v>
      </c>
      <c r="T45" s="155">
        <f t="shared" si="33"/>
        <v>0</v>
      </c>
      <c r="U45" s="155">
        <f t="shared" si="33"/>
        <v>0</v>
      </c>
      <c r="V45" s="156">
        <f t="shared" si="33"/>
        <v>0</v>
      </c>
      <c r="W45" s="19">
        <f t="shared" si="5"/>
        <v>0</v>
      </c>
      <c r="X45" s="18">
        <f t="shared" si="5"/>
        <v>0</v>
      </c>
      <c r="Y45" s="18">
        <f t="shared" si="5"/>
        <v>0</v>
      </c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167"/>
      <c r="AL45" s="167"/>
      <c r="AM45" s="167"/>
      <c r="AN45" s="167"/>
      <c r="AO45" s="167"/>
      <c r="AP45" s="167"/>
      <c r="AQ45" s="167"/>
      <c r="AR45" s="167"/>
      <c r="AS45" s="167"/>
      <c r="AT45" s="167"/>
      <c r="AU45" s="167"/>
      <c r="AV45" s="167"/>
      <c r="AW45" s="167"/>
      <c r="AX45" s="167"/>
      <c r="AY45" s="167"/>
      <c r="AZ45" s="167"/>
      <c r="BA45" s="167"/>
      <c r="BB45" s="167"/>
      <c r="BC45" s="167"/>
      <c r="BD45" s="167"/>
      <c r="BE45" s="167"/>
      <c r="BF45" s="167"/>
      <c r="BG45" s="167"/>
      <c r="BH45" s="167"/>
      <c r="BI45" s="167"/>
      <c r="BJ45" s="167"/>
      <c r="BK45" s="167"/>
      <c r="BL45" s="167"/>
      <c r="BM45" s="167"/>
      <c r="BN45" s="167"/>
      <c r="BO45" s="167"/>
      <c r="BP45" s="167"/>
      <c r="BQ45" s="167"/>
      <c r="BR45" s="167"/>
      <c r="BS45" s="167"/>
      <c r="BT45" s="167"/>
      <c r="BU45" s="167"/>
      <c r="BV45" s="167"/>
      <c r="BW45" s="167"/>
      <c r="BX45" s="167"/>
      <c r="BY45" s="167"/>
      <c r="BZ45" s="167"/>
      <c r="CA45" s="167"/>
      <c r="CB45" s="167"/>
      <c r="CC45" s="167"/>
      <c r="CD45" s="167"/>
      <c r="CE45" s="167"/>
      <c r="CF45" s="167"/>
      <c r="CG45" s="167"/>
      <c r="CH45" s="167"/>
      <c r="CI45" s="167"/>
      <c r="CJ45" s="167"/>
      <c r="CK45" s="167"/>
      <c r="CL45" s="167"/>
      <c r="CM45" s="167"/>
      <c r="CN45" s="167"/>
      <c r="CO45" s="167"/>
      <c r="CP45" s="167"/>
      <c r="CQ45" s="167"/>
      <c r="CR45" s="167"/>
      <c r="CS45" s="167"/>
      <c r="CT45" s="167"/>
      <c r="CU45" s="167"/>
      <c r="CV45" s="167"/>
      <c r="CW45" s="167"/>
      <c r="CX45" s="167"/>
      <c r="CY45" s="167"/>
      <c r="CZ45" s="167"/>
      <c r="DA45" s="167"/>
      <c r="DB45" s="167"/>
      <c r="DC45" s="167"/>
      <c r="DD45" s="167"/>
      <c r="DE45" s="167"/>
      <c r="DF45" s="167"/>
      <c r="DG45" s="167"/>
      <c r="DH45" s="167"/>
      <c r="DI45" s="167"/>
      <c r="DJ45" s="167"/>
      <c r="DK45" s="167"/>
      <c r="DL45" s="167"/>
      <c r="DM45" s="167"/>
      <c r="DN45" s="167"/>
      <c r="DO45" s="167"/>
      <c r="DP45" s="167"/>
      <c r="DQ45" s="167"/>
      <c r="DR45" s="167"/>
      <c r="DS45" s="167"/>
      <c r="DT45" s="167"/>
      <c r="DU45" s="167"/>
      <c r="DV45" s="167"/>
      <c r="DW45" s="167"/>
      <c r="DX45" s="167"/>
      <c r="DY45" s="167"/>
      <c r="DZ45" s="167"/>
      <c r="EA45" s="167"/>
      <c r="EB45" s="167"/>
      <c r="EC45" s="167"/>
      <c r="ED45" s="167"/>
      <c r="EE45" s="167"/>
      <c r="EF45" s="167"/>
      <c r="EG45" s="167"/>
      <c r="EH45" s="167"/>
      <c r="EI45" s="167"/>
      <c r="EJ45" s="167"/>
      <c r="EK45" s="167"/>
      <c r="EL45" s="167"/>
      <c r="EM45" s="167"/>
      <c r="EN45" s="167"/>
      <c r="EO45" s="167"/>
      <c r="EP45" s="167"/>
      <c r="EQ45" s="167"/>
      <c r="ER45" s="167"/>
      <c r="ES45" s="167"/>
      <c r="ET45" s="167"/>
      <c r="EU45" s="167"/>
      <c r="EV45" s="167"/>
      <c r="EW45" s="167"/>
      <c r="EX45" s="167"/>
      <c r="EY45" s="167"/>
      <c r="EZ45" s="167"/>
      <c r="FA45" s="167"/>
      <c r="FB45" s="167"/>
      <c r="FC45" s="167"/>
      <c r="FD45" s="167"/>
      <c r="FE45" s="167"/>
      <c r="FF45" s="167"/>
      <c r="FG45" s="167"/>
      <c r="FH45" s="167"/>
      <c r="FI45" s="167"/>
      <c r="FJ45" s="167"/>
      <c r="FK45" s="167"/>
      <c r="FL45" s="167"/>
      <c r="FM45" s="167"/>
      <c r="FN45" s="167"/>
      <c r="FO45" s="167"/>
      <c r="FP45" s="167"/>
      <c r="FQ45" s="167"/>
      <c r="FR45" s="167"/>
      <c r="FS45" s="167"/>
      <c r="FT45" s="167"/>
      <c r="FU45" s="167"/>
      <c r="FV45" s="167"/>
      <c r="FW45" s="167"/>
      <c r="FX45" s="167"/>
      <c r="FY45" s="167"/>
      <c r="FZ45" s="167"/>
      <c r="GA45" s="167"/>
      <c r="GB45" s="167"/>
      <c r="GC45" s="167"/>
      <c r="GD45" s="167"/>
      <c r="GE45" s="167"/>
      <c r="GF45" s="167"/>
      <c r="GG45" s="167"/>
      <c r="GH45" s="167"/>
      <c r="GI45" s="167"/>
      <c r="GJ45" s="167"/>
      <c r="GK45" s="167"/>
      <c r="GL45" s="167"/>
      <c r="GM45" s="167"/>
      <c r="GN45" s="167"/>
      <c r="GO45" s="167"/>
      <c r="GP45" s="167"/>
      <c r="GQ45" s="167"/>
      <c r="GR45" s="167"/>
      <c r="GS45" s="167"/>
      <c r="GT45" s="167"/>
      <c r="GU45" s="167"/>
      <c r="GV45" s="167"/>
      <c r="GW45" s="167"/>
      <c r="GX45" s="167"/>
      <c r="GY45" s="167"/>
      <c r="GZ45" s="167"/>
      <c r="HA45" s="167"/>
      <c r="HB45" s="167"/>
      <c r="HC45" s="167"/>
      <c r="HD45" s="167"/>
      <c r="HE45" s="167"/>
      <c r="HF45" s="167"/>
      <c r="HG45" s="167"/>
      <c r="HH45" s="167"/>
      <c r="HI45" s="167"/>
      <c r="HJ45" s="167"/>
      <c r="HK45" s="167"/>
      <c r="HL45" s="167"/>
      <c r="HM45" s="167"/>
      <c r="HN45" s="167"/>
      <c r="HO45" s="167"/>
      <c r="HP45" s="167"/>
      <c r="HQ45" s="167"/>
      <c r="HR45" s="167"/>
      <c r="HS45" s="167"/>
      <c r="HT45" s="167"/>
      <c r="HU45" s="167"/>
      <c r="HV45" s="167"/>
      <c r="HW45" s="167"/>
      <c r="HX45" s="167"/>
      <c r="HY45" s="167"/>
      <c r="HZ45" s="167"/>
      <c r="IA45" s="167"/>
      <c r="IB45" s="167"/>
      <c r="IC45" s="167"/>
      <c r="ID45" s="167"/>
      <c r="IE45" s="167"/>
      <c r="IF45" s="167"/>
      <c r="IG45" s="167"/>
      <c r="IH45" s="167"/>
      <c r="II45" s="167"/>
      <c r="IJ45" s="167"/>
      <c r="IK45" s="167"/>
      <c r="IL45" s="167"/>
      <c r="IM45" s="167"/>
      <c r="IN45" s="167"/>
      <c r="IO45" s="167"/>
      <c r="IP45" s="167"/>
      <c r="IQ45" s="167"/>
      <c r="IR45" s="167"/>
      <c r="IS45" s="167"/>
      <c r="IT45" s="167"/>
      <c r="IU45" s="167"/>
      <c r="IV45" s="167"/>
    </row>
    <row r="46" spans="1:256" ht="14.25" customHeight="1">
      <c r="A46" s="154"/>
      <c r="B46" s="154"/>
      <c r="C46" s="154" t="s">
        <v>571</v>
      </c>
      <c r="D46" s="154" t="s">
        <v>572</v>
      </c>
      <c r="E46" s="155">
        <f t="shared" ref="E46:L46" si="34">E47</f>
        <v>26624612.48</v>
      </c>
      <c r="F46" s="155">
        <f t="shared" si="34"/>
        <v>26624612.48</v>
      </c>
      <c r="G46" s="155">
        <f t="shared" si="34"/>
        <v>26624612.48</v>
      </c>
      <c r="H46" s="155">
        <f t="shared" si="34"/>
        <v>26624612.48</v>
      </c>
      <c r="I46" s="155">
        <f t="shared" si="34"/>
        <v>0</v>
      </c>
      <c r="J46" s="155">
        <f t="shared" si="34"/>
        <v>0</v>
      </c>
      <c r="K46" s="155">
        <f t="shared" si="34"/>
        <v>0</v>
      </c>
      <c r="L46" s="156">
        <f t="shared" si="34"/>
        <v>0</v>
      </c>
      <c r="M46" s="176">
        <f t="shared" si="3"/>
        <v>0</v>
      </c>
      <c r="N46" s="177">
        <f t="shared" si="3"/>
        <v>0</v>
      </c>
      <c r="O46" s="178">
        <f t="shared" si="3"/>
        <v>0</v>
      </c>
      <c r="P46" s="155">
        <f t="shared" ref="P46:V46" si="35">P47</f>
        <v>0</v>
      </c>
      <c r="Q46" s="155">
        <f t="shared" si="35"/>
        <v>0</v>
      </c>
      <c r="R46" s="155">
        <f t="shared" si="35"/>
        <v>0</v>
      </c>
      <c r="S46" s="155">
        <f t="shared" si="35"/>
        <v>0</v>
      </c>
      <c r="T46" s="155">
        <f t="shared" si="35"/>
        <v>0</v>
      </c>
      <c r="U46" s="155">
        <f t="shared" si="35"/>
        <v>0</v>
      </c>
      <c r="V46" s="156">
        <f t="shared" si="35"/>
        <v>0</v>
      </c>
      <c r="W46" s="19">
        <f t="shared" si="5"/>
        <v>0</v>
      </c>
      <c r="X46" s="18">
        <f t="shared" si="5"/>
        <v>0</v>
      </c>
      <c r="Y46" s="18">
        <f t="shared" si="5"/>
        <v>0</v>
      </c>
    </row>
    <row r="47" spans="1:256" ht="14.25" customHeight="1">
      <c r="A47" s="154" t="s">
        <v>573</v>
      </c>
      <c r="B47" s="154" t="s">
        <v>574</v>
      </c>
      <c r="C47" s="154" t="s">
        <v>461</v>
      </c>
      <c r="D47" s="154" t="s">
        <v>575</v>
      </c>
      <c r="E47" s="155">
        <v>26624612.48</v>
      </c>
      <c r="F47" s="155">
        <v>26624612.48</v>
      </c>
      <c r="G47" s="155">
        <v>26624612.48</v>
      </c>
      <c r="H47" s="155">
        <v>26624612.48</v>
      </c>
      <c r="I47" s="155">
        <v>0</v>
      </c>
      <c r="J47" s="155">
        <v>0</v>
      </c>
      <c r="K47" s="155">
        <v>0</v>
      </c>
      <c r="L47" s="156">
        <v>0</v>
      </c>
      <c r="M47" s="176">
        <f t="shared" si="3"/>
        <v>0</v>
      </c>
      <c r="N47" s="177">
        <f t="shared" si="3"/>
        <v>0</v>
      </c>
      <c r="O47" s="178">
        <f t="shared" si="3"/>
        <v>0</v>
      </c>
      <c r="P47" s="155">
        <v>0</v>
      </c>
      <c r="Q47" s="155">
        <v>0</v>
      </c>
      <c r="R47" s="155">
        <v>0</v>
      </c>
      <c r="S47" s="155">
        <v>0</v>
      </c>
      <c r="T47" s="155">
        <v>0</v>
      </c>
      <c r="U47" s="155">
        <v>0</v>
      </c>
      <c r="V47" s="156">
        <v>0</v>
      </c>
      <c r="W47" s="19">
        <f t="shared" si="5"/>
        <v>0</v>
      </c>
      <c r="X47" s="18">
        <f t="shared" si="5"/>
        <v>0</v>
      </c>
      <c r="Y47" s="18">
        <f t="shared" si="5"/>
        <v>0</v>
      </c>
    </row>
    <row r="48" spans="1:256" ht="14.25" customHeight="1">
      <c r="A48" s="154"/>
      <c r="B48" s="154"/>
      <c r="C48" s="154" t="s">
        <v>576</v>
      </c>
      <c r="D48" s="154" t="s">
        <v>577</v>
      </c>
      <c r="E48" s="155">
        <f t="shared" ref="E48:L48" si="36">SUM(E49:E50)</f>
        <v>57952</v>
      </c>
      <c r="F48" s="155">
        <f t="shared" si="36"/>
        <v>57952</v>
      </c>
      <c r="G48" s="155">
        <f t="shared" si="36"/>
        <v>57952</v>
      </c>
      <c r="H48" s="155">
        <f t="shared" si="36"/>
        <v>32952</v>
      </c>
      <c r="I48" s="155">
        <f t="shared" si="36"/>
        <v>25000</v>
      </c>
      <c r="J48" s="155">
        <f t="shared" si="36"/>
        <v>0</v>
      </c>
      <c r="K48" s="155">
        <f t="shared" si="36"/>
        <v>0</v>
      </c>
      <c r="L48" s="156">
        <f t="shared" si="36"/>
        <v>0</v>
      </c>
      <c r="M48" s="176">
        <f t="shared" si="3"/>
        <v>0</v>
      </c>
      <c r="N48" s="177">
        <f t="shared" si="3"/>
        <v>0</v>
      </c>
      <c r="O48" s="178">
        <f t="shared" si="3"/>
        <v>0</v>
      </c>
      <c r="P48" s="155">
        <f t="shared" ref="P48:V48" si="37">SUM(P49:P50)</f>
        <v>0</v>
      </c>
      <c r="Q48" s="155">
        <f t="shared" si="37"/>
        <v>0</v>
      </c>
      <c r="R48" s="155">
        <f t="shared" si="37"/>
        <v>0</v>
      </c>
      <c r="S48" s="155">
        <f t="shared" si="37"/>
        <v>0</v>
      </c>
      <c r="T48" s="155">
        <f t="shared" si="37"/>
        <v>0</v>
      </c>
      <c r="U48" s="155">
        <f t="shared" si="37"/>
        <v>0</v>
      </c>
      <c r="V48" s="156">
        <f t="shared" si="37"/>
        <v>0</v>
      </c>
      <c r="W48" s="19">
        <f t="shared" si="5"/>
        <v>0</v>
      </c>
      <c r="X48" s="18">
        <f t="shared" si="5"/>
        <v>0</v>
      </c>
      <c r="Y48" s="18">
        <f t="shared" si="5"/>
        <v>0</v>
      </c>
    </row>
    <row r="49" spans="1:25" ht="14.25" customHeight="1">
      <c r="A49" s="154" t="s">
        <v>578</v>
      </c>
      <c r="B49" s="154" t="s">
        <v>579</v>
      </c>
      <c r="C49" s="154" t="s">
        <v>461</v>
      </c>
      <c r="D49" s="154" t="s">
        <v>580</v>
      </c>
      <c r="E49" s="155">
        <v>32952</v>
      </c>
      <c r="F49" s="155">
        <v>32952</v>
      </c>
      <c r="G49" s="155">
        <v>32952</v>
      </c>
      <c r="H49" s="155">
        <v>32952</v>
      </c>
      <c r="I49" s="155">
        <v>0</v>
      </c>
      <c r="J49" s="155">
        <v>0</v>
      </c>
      <c r="K49" s="155">
        <v>0</v>
      </c>
      <c r="L49" s="156">
        <v>0</v>
      </c>
      <c r="M49" s="176">
        <f t="shared" si="3"/>
        <v>0</v>
      </c>
      <c r="N49" s="177">
        <f t="shared" si="3"/>
        <v>0</v>
      </c>
      <c r="O49" s="178">
        <f t="shared" si="3"/>
        <v>0</v>
      </c>
      <c r="P49" s="155">
        <v>0</v>
      </c>
      <c r="Q49" s="155">
        <v>0</v>
      </c>
      <c r="R49" s="155">
        <v>0</v>
      </c>
      <c r="S49" s="155">
        <v>0</v>
      </c>
      <c r="T49" s="155">
        <v>0</v>
      </c>
      <c r="U49" s="155">
        <v>0</v>
      </c>
      <c r="V49" s="156">
        <v>0</v>
      </c>
      <c r="W49" s="19">
        <f t="shared" si="5"/>
        <v>0</v>
      </c>
      <c r="X49" s="18">
        <f t="shared" si="5"/>
        <v>0</v>
      </c>
      <c r="Y49" s="18">
        <f t="shared" si="5"/>
        <v>0</v>
      </c>
    </row>
    <row r="50" spans="1:25" ht="14.25" customHeight="1">
      <c r="A50" s="154" t="s">
        <v>578</v>
      </c>
      <c r="B50" s="154" t="s">
        <v>583</v>
      </c>
      <c r="C50" s="154" t="s">
        <v>461</v>
      </c>
      <c r="D50" s="154" t="s">
        <v>584</v>
      </c>
      <c r="E50" s="155">
        <v>25000</v>
      </c>
      <c r="F50" s="155">
        <v>25000</v>
      </c>
      <c r="G50" s="155">
        <v>25000</v>
      </c>
      <c r="H50" s="155">
        <v>0</v>
      </c>
      <c r="I50" s="155">
        <v>25000</v>
      </c>
      <c r="J50" s="155">
        <v>0</v>
      </c>
      <c r="K50" s="155">
        <v>0</v>
      </c>
      <c r="L50" s="156">
        <v>0</v>
      </c>
      <c r="M50" s="176">
        <f t="shared" si="3"/>
        <v>0</v>
      </c>
      <c r="N50" s="177">
        <f t="shared" si="3"/>
        <v>0</v>
      </c>
      <c r="O50" s="178">
        <f t="shared" si="3"/>
        <v>0</v>
      </c>
      <c r="P50" s="155">
        <v>0</v>
      </c>
      <c r="Q50" s="155">
        <v>0</v>
      </c>
      <c r="R50" s="155">
        <v>0</v>
      </c>
      <c r="S50" s="155">
        <v>0</v>
      </c>
      <c r="T50" s="155">
        <v>0</v>
      </c>
      <c r="U50" s="155">
        <v>0</v>
      </c>
      <c r="V50" s="156">
        <v>0</v>
      </c>
      <c r="W50" s="19">
        <f t="shared" si="5"/>
        <v>0</v>
      </c>
      <c r="X50" s="18">
        <f t="shared" si="5"/>
        <v>0</v>
      </c>
      <c r="Y50" s="18">
        <f t="shared" si="5"/>
        <v>0</v>
      </c>
    </row>
    <row r="51" spans="1:25" ht="14.25" customHeight="1">
      <c r="A51" s="154"/>
      <c r="B51" s="154"/>
      <c r="C51" s="154" t="s">
        <v>597</v>
      </c>
      <c r="D51" s="154" t="s">
        <v>598</v>
      </c>
      <c r="E51" s="155">
        <f t="shared" ref="E51:L51" si="38">E52+E54</f>
        <v>52328964.229999997</v>
      </c>
      <c r="F51" s="155">
        <f t="shared" si="38"/>
        <v>52328964.229999997</v>
      </c>
      <c r="G51" s="155">
        <f t="shared" si="38"/>
        <v>52328964.229999997</v>
      </c>
      <c r="H51" s="155">
        <f t="shared" si="38"/>
        <v>52297714.229999997</v>
      </c>
      <c r="I51" s="155">
        <f t="shared" si="38"/>
        <v>31250</v>
      </c>
      <c r="J51" s="155">
        <f t="shared" si="38"/>
        <v>0</v>
      </c>
      <c r="K51" s="155">
        <f t="shared" si="38"/>
        <v>0</v>
      </c>
      <c r="L51" s="156">
        <f t="shared" si="38"/>
        <v>0</v>
      </c>
      <c r="M51" s="176">
        <f t="shared" si="3"/>
        <v>0</v>
      </c>
      <c r="N51" s="177">
        <f t="shared" si="3"/>
        <v>0</v>
      </c>
      <c r="O51" s="178">
        <f t="shared" si="3"/>
        <v>0</v>
      </c>
      <c r="P51" s="155">
        <f t="shared" ref="P51:V51" si="39">P52+P54</f>
        <v>0</v>
      </c>
      <c r="Q51" s="155">
        <f t="shared" si="39"/>
        <v>0</v>
      </c>
      <c r="R51" s="155">
        <f t="shared" si="39"/>
        <v>0</v>
      </c>
      <c r="S51" s="155">
        <f t="shared" si="39"/>
        <v>0</v>
      </c>
      <c r="T51" s="155">
        <f t="shared" si="39"/>
        <v>0</v>
      </c>
      <c r="U51" s="155">
        <f t="shared" si="39"/>
        <v>0</v>
      </c>
      <c r="V51" s="156">
        <f t="shared" si="39"/>
        <v>0</v>
      </c>
      <c r="W51" s="19">
        <f t="shared" si="5"/>
        <v>0</v>
      </c>
      <c r="X51" s="18">
        <f t="shared" si="5"/>
        <v>0</v>
      </c>
      <c r="Y51" s="18">
        <f t="shared" si="5"/>
        <v>0</v>
      </c>
    </row>
    <row r="52" spans="1:25" ht="14.25" customHeight="1">
      <c r="A52" s="154"/>
      <c r="B52" s="154"/>
      <c r="C52" s="154" t="s">
        <v>571</v>
      </c>
      <c r="D52" s="154" t="s">
        <v>572</v>
      </c>
      <c r="E52" s="155">
        <f t="shared" ref="E52:L52" si="40">E53</f>
        <v>52104690.229999997</v>
      </c>
      <c r="F52" s="155">
        <f t="shared" si="40"/>
        <v>52104690.229999997</v>
      </c>
      <c r="G52" s="155">
        <f t="shared" si="40"/>
        <v>52104690.229999997</v>
      </c>
      <c r="H52" s="155">
        <f t="shared" si="40"/>
        <v>52104690.229999997</v>
      </c>
      <c r="I52" s="155">
        <f t="shared" si="40"/>
        <v>0</v>
      </c>
      <c r="J52" s="155">
        <f t="shared" si="40"/>
        <v>0</v>
      </c>
      <c r="K52" s="155">
        <f t="shared" si="40"/>
        <v>0</v>
      </c>
      <c r="L52" s="156">
        <f t="shared" si="40"/>
        <v>0</v>
      </c>
      <c r="M52" s="176">
        <f t="shared" si="3"/>
        <v>0</v>
      </c>
      <c r="N52" s="177">
        <f t="shared" si="3"/>
        <v>0</v>
      </c>
      <c r="O52" s="178">
        <f t="shared" si="3"/>
        <v>0</v>
      </c>
      <c r="P52" s="155">
        <f t="shared" ref="P52:V52" si="41">P53</f>
        <v>0</v>
      </c>
      <c r="Q52" s="155">
        <f t="shared" si="41"/>
        <v>0</v>
      </c>
      <c r="R52" s="155">
        <f t="shared" si="41"/>
        <v>0</v>
      </c>
      <c r="S52" s="155">
        <f t="shared" si="41"/>
        <v>0</v>
      </c>
      <c r="T52" s="155">
        <f t="shared" si="41"/>
        <v>0</v>
      </c>
      <c r="U52" s="155">
        <f t="shared" si="41"/>
        <v>0</v>
      </c>
      <c r="V52" s="156">
        <f t="shared" si="41"/>
        <v>0</v>
      </c>
      <c r="W52" s="19">
        <f t="shared" si="5"/>
        <v>0</v>
      </c>
      <c r="X52" s="18">
        <f t="shared" si="5"/>
        <v>0</v>
      </c>
      <c r="Y52" s="18">
        <f t="shared" si="5"/>
        <v>0</v>
      </c>
    </row>
    <row r="53" spans="1:25" ht="14.25" customHeight="1">
      <c r="A53" s="154" t="s">
        <v>573</v>
      </c>
      <c r="B53" s="154" t="s">
        <v>574</v>
      </c>
      <c r="C53" s="154" t="s">
        <v>464</v>
      </c>
      <c r="D53" s="154" t="s">
        <v>575</v>
      </c>
      <c r="E53" s="155">
        <v>52104690.229999997</v>
      </c>
      <c r="F53" s="155">
        <v>52104690.229999997</v>
      </c>
      <c r="G53" s="155">
        <v>52104690.229999997</v>
      </c>
      <c r="H53" s="155">
        <v>52104690.229999997</v>
      </c>
      <c r="I53" s="155">
        <v>0</v>
      </c>
      <c r="J53" s="155">
        <v>0</v>
      </c>
      <c r="K53" s="155">
        <v>0</v>
      </c>
      <c r="L53" s="156">
        <v>0</v>
      </c>
      <c r="M53" s="176">
        <f t="shared" si="3"/>
        <v>0</v>
      </c>
      <c r="N53" s="177">
        <f t="shared" si="3"/>
        <v>0</v>
      </c>
      <c r="O53" s="178">
        <f t="shared" si="3"/>
        <v>0</v>
      </c>
      <c r="P53" s="155">
        <v>0</v>
      </c>
      <c r="Q53" s="155">
        <v>0</v>
      </c>
      <c r="R53" s="155">
        <v>0</v>
      </c>
      <c r="S53" s="155">
        <v>0</v>
      </c>
      <c r="T53" s="155">
        <v>0</v>
      </c>
      <c r="U53" s="155">
        <v>0</v>
      </c>
      <c r="V53" s="156">
        <v>0</v>
      </c>
      <c r="W53" s="19">
        <f t="shared" si="5"/>
        <v>0</v>
      </c>
      <c r="X53" s="18">
        <f t="shared" si="5"/>
        <v>0</v>
      </c>
      <c r="Y53" s="18">
        <f t="shared" si="5"/>
        <v>0</v>
      </c>
    </row>
    <row r="54" spans="1:25" ht="14.25" customHeight="1">
      <c r="A54" s="154"/>
      <c r="B54" s="154"/>
      <c r="C54" s="154" t="s">
        <v>576</v>
      </c>
      <c r="D54" s="154" t="s">
        <v>577</v>
      </c>
      <c r="E54" s="155">
        <f t="shared" ref="E54:L54" si="42">SUM(E55:E57)</f>
        <v>224274</v>
      </c>
      <c r="F54" s="155">
        <f t="shared" si="42"/>
        <v>224274</v>
      </c>
      <c r="G54" s="155">
        <f t="shared" si="42"/>
        <v>224274</v>
      </c>
      <c r="H54" s="155">
        <f t="shared" si="42"/>
        <v>193024</v>
      </c>
      <c r="I54" s="155">
        <f t="shared" si="42"/>
        <v>31250</v>
      </c>
      <c r="J54" s="155">
        <f t="shared" si="42"/>
        <v>0</v>
      </c>
      <c r="K54" s="155">
        <f t="shared" si="42"/>
        <v>0</v>
      </c>
      <c r="L54" s="156">
        <f t="shared" si="42"/>
        <v>0</v>
      </c>
      <c r="M54" s="176">
        <f t="shared" si="3"/>
        <v>0</v>
      </c>
      <c r="N54" s="177">
        <f t="shared" si="3"/>
        <v>0</v>
      </c>
      <c r="O54" s="178">
        <f t="shared" si="3"/>
        <v>0</v>
      </c>
      <c r="P54" s="155">
        <f t="shared" ref="P54:V54" si="43">SUM(P55:P57)</f>
        <v>0</v>
      </c>
      <c r="Q54" s="155">
        <f t="shared" si="43"/>
        <v>0</v>
      </c>
      <c r="R54" s="155">
        <f t="shared" si="43"/>
        <v>0</v>
      </c>
      <c r="S54" s="155">
        <f t="shared" si="43"/>
        <v>0</v>
      </c>
      <c r="T54" s="155">
        <f t="shared" si="43"/>
        <v>0</v>
      </c>
      <c r="U54" s="155">
        <f t="shared" si="43"/>
        <v>0</v>
      </c>
      <c r="V54" s="156">
        <f t="shared" si="43"/>
        <v>0</v>
      </c>
      <c r="W54" s="19">
        <f t="shared" si="5"/>
        <v>0</v>
      </c>
      <c r="X54" s="18">
        <f t="shared" si="5"/>
        <v>0</v>
      </c>
      <c r="Y54" s="18">
        <f t="shared" si="5"/>
        <v>0</v>
      </c>
    </row>
    <row r="55" spans="1:25" ht="14.25" customHeight="1">
      <c r="A55" s="154" t="s">
        <v>578</v>
      </c>
      <c r="B55" s="154" t="s">
        <v>579</v>
      </c>
      <c r="C55" s="154" t="s">
        <v>464</v>
      </c>
      <c r="D55" s="154" t="s">
        <v>580</v>
      </c>
      <c r="E55" s="155">
        <v>77832</v>
      </c>
      <c r="F55" s="155">
        <v>77832</v>
      </c>
      <c r="G55" s="155">
        <v>77832</v>
      </c>
      <c r="H55" s="155">
        <v>77832</v>
      </c>
      <c r="I55" s="155">
        <v>0</v>
      </c>
      <c r="J55" s="155">
        <v>0</v>
      </c>
      <c r="K55" s="155">
        <v>0</v>
      </c>
      <c r="L55" s="156">
        <v>0</v>
      </c>
      <c r="M55" s="176">
        <f t="shared" si="3"/>
        <v>0</v>
      </c>
      <c r="N55" s="177">
        <f t="shared" si="3"/>
        <v>0</v>
      </c>
      <c r="O55" s="178">
        <f t="shared" si="3"/>
        <v>0</v>
      </c>
      <c r="P55" s="155">
        <v>0</v>
      </c>
      <c r="Q55" s="155">
        <v>0</v>
      </c>
      <c r="R55" s="155">
        <v>0</v>
      </c>
      <c r="S55" s="155">
        <v>0</v>
      </c>
      <c r="T55" s="155">
        <v>0</v>
      </c>
      <c r="U55" s="155">
        <v>0</v>
      </c>
      <c r="V55" s="156">
        <v>0</v>
      </c>
      <c r="W55" s="19">
        <f t="shared" si="5"/>
        <v>0</v>
      </c>
      <c r="X55" s="18">
        <f t="shared" si="5"/>
        <v>0</v>
      </c>
      <c r="Y55" s="18">
        <f t="shared" si="5"/>
        <v>0</v>
      </c>
    </row>
    <row r="56" spans="1:25" ht="14.25" customHeight="1">
      <c r="A56" s="154" t="s">
        <v>578</v>
      </c>
      <c r="B56" s="154" t="s">
        <v>591</v>
      </c>
      <c r="C56" s="154" t="s">
        <v>464</v>
      </c>
      <c r="D56" s="154" t="s">
        <v>592</v>
      </c>
      <c r="E56" s="155">
        <v>115192</v>
      </c>
      <c r="F56" s="155">
        <v>115192</v>
      </c>
      <c r="G56" s="155">
        <v>115192</v>
      </c>
      <c r="H56" s="155">
        <v>115192</v>
      </c>
      <c r="I56" s="155">
        <v>0</v>
      </c>
      <c r="J56" s="155">
        <v>0</v>
      </c>
      <c r="K56" s="155">
        <v>0</v>
      </c>
      <c r="L56" s="156">
        <v>0</v>
      </c>
      <c r="M56" s="176">
        <f t="shared" si="3"/>
        <v>0</v>
      </c>
      <c r="N56" s="177">
        <f t="shared" si="3"/>
        <v>0</v>
      </c>
      <c r="O56" s="178">
        <f t="shared" si="3"/>
        <v>0</v>
      </c>
      <c r="P56" s="155">
        <v>0</v>
      </c>
      <c r="Q56" s="155">
        <v>0</v>
      </c>
      <c r="R56" s="155">
        <v>0</v>
      </c>
      <c r="S56" s="155">
        <v>0</v>
      </c>
      <c r="T56" s="155">
        <v>0</v>
      </c>
      <c r="U56" s="155">
        <v>0</v>
      </c>
      <c r="V56" s="156">
        <v>0</v>
      </c>
      <c r="W56" s="19">
        <f t="shared" si="5"/>
        <v>0</v>
      </c>
      <c r="X56" s="18">
        <f t="shared" si="5"/>
        <v>0</v>
      </c>
      <c r="Y56" s="18">
        <f t="shared" si="5"/>
        <v>0</v>
      </c>
    </row>
    <row r="57" spans="1:25" ht="14.25" customHeight="1">
      <c r="A57" s="154" t="s">
        <v>578</v>
      </c>
      <c r="B57" s="154" t="s">
        <v>583</v>
      </c>
      <c r="C57" s="154" t="s">
        <v>464</v>
      </c>
      <c r="D57" s="154" t="s">
        <v>584</v>
      </c>
      <c r="E57" s="155">
        <v>31250</v>
      </c>
      <c r="F57" s="155">
        <v>31250</v>
      </c>
      <c r="G57" s="155">
        <v>31250</v>
      </c>
      <c r="H57" s="155">
        <v>0</v>
      </c>
      <c r="I57" s="155">
        <v>31250</v>
      </c>
      <c r="J57" s="155">
        <v>0</v>
      </c>
      <c r="K57" s="155">
        <v>0</v>
      </c>
      <c r="L57" s="156">
        <v>0</v>
      </c>
      <c r="M57" s="176">
        <f t="shared" si="3"/>
        <v>0</v>
      </c>
      <c r="N57" s="177">
        <f t="shared" si="3"/>
        <v>0</v>
      </c>
      <c r="O57" s="178">
        <f t="shared" si="3"/>
        <v>0</v>
      </c>
      <c r="P57" s="155">
        <v>0</v>
      </c>
      <c r="Q57" s="155">
        <v>0</v>
      </c>
      <c r="R57" s="155">
        <v>0</v>
      </c>
      <c r="S57" s="155">
        <v>0</v>
      </c>
      <c r="T57" s="155">
        <v>0</v>
      </c>
      <c r="U57" s="155">
        <v>0</v>
      </c>
      <c r="V57" s="156">
        <v>0</v>
      </c>
      <c r="W57" s="19">
        <f t="shared" si="5"/>
        <v>0</v>
      </c>
      <c r="X57" s="18">
        <f t="shared" si="5"/>
        <v>0</v>
      </c>
      <c r="Y57" s="18">
        <f t="shared" si="5"/>
        <v>0</v>
      </c>
    </row>
    <row r="58" spans="1:25" ht="14.25" customHeight="1">
      <c r="A58" s="154"/>
      <c r="B58" s="154"/>
      <c r="C58" s="154" t="s">
        <v>599</v>
      </c>
      <c r="D58" s="154" t="s">
        <v>600</v>
      </c>
      <c r="E58" s="155">
        <f t="shared" ref="E58:L58" si="44">E59+E61</f>
        <v>11880998.039999999</v>
      </c>
      <c r="F58" s="155">
        <f t="shared" si="44"/>
        <v>11880998.039999999</v>
      </c>
      <c r="G58" s="155">
        <f t="shared" si="44"/>
        <v>11880998.039999999</v>
      </c>
      <c r="H58" s="155">
        <f t="shared" si="44"/>
        <v>11880998.039999999</v>
      </c>
      <c r="I58" s="155">
        <f t="shared" si="44"/>
        <v>0</v>
      </c>
      <c r="J58" s="155">
        <f t="shared" si="44"/>
        <v>0</v>
      </c>
      <c r="K58" s="155">
        <f t="shared" si="44"/>
        <v>0</v>
      </c>
      <c r="L58" s="156">
        <f t="shared" si="44"/>
        <v>0</v>
      </c>
      <c r="M58" s="176">
        <f t="shared" si="3"/>
        <v>0</v>
      </c>
      <c r="N58" s="177">
        <f t="shared" si="3"/>
        <v>0</v>
      </c>
      <c r="O58" s="178">
        <f t="shared" si="3"/>
        <v>0</v>
      </c>
      <c r="P58" s="155">
        <f t="shared" ref="P58:V58" si="45">P59+P61</f>
        <v>0</v>
      </c>
      <c r="Q58" s="155">
        <f t="shared" si="45"/>
        <v>0</v>
      </c>
      <c r="R58" s="155">
        <f t="shared" si="45"/>
        <v>0</v>
      </c>
      <c r="S58" s="155">
        <f t="shared" si="45"/>
        <v>0</v>
      </c>
      <c r="T58" s="155">
        <f t="shared" si="45"/>
        <v>0</v>
      </c>
      <c r="U58" s="155">
        <f t="shared" si="45"/>
        <v>0</v>
      </c>
      <c r="V58" s="156">
        <f t="shared" si="45"/>
        <v>0</v>
      </c>
      <c r="W58" s="19">
        <f t="shared" si="5"/>
        <v>0</v>
      </c>
      <c r="X58" s="18">
        <f t="shared" si="5"/>
        <v>0</v>
      </c>
      <c r="Y58" s="18">
        <f t="shared" si="5"/>
        <v>0</v>
      </c>
    </row>
    <row r="59" spans="1:25" ht="14.25" customHeight="1">
      <c r="A59" s="154"/>
      <c r="B59" s="154"/>
      <c r="C59" s="154" t="s">
        <v>571</v>
      </c>
      <c r="D59" s="154" t="s">
        <v>572</v>
      </c>
      <c r="E59" s="155">
        <f t="shared" ref="E59:L59" si="46">E60</f>
        <v>11872046.039999999</v>
      </c>
      <c r="F59" s="155">
        <f t="shared" si="46"/>
        <v>11872046.039999999</v>
      </c>
      <c r="G59" s="155">
        <f t="shared" si="46"/>
        <v>11872046.039999999</v>
      </c>
      <c r="H59" s="155">
        <f t="shared" si="46"/>
        <v>11872046.039999999</v>
      </c>
      <c r="I59" s="155">
        <f t="shared" si="46"/>
        <v>0</v>
      </c>
      <c r="J59" s="155">
        <f t="shared" si="46"/>
        <v>0</v>
      </c>
      <c r="K59" s="155">
        <f t="shared" si="46"/>
        <v>0</v>
      </c>
      <c r="L59" s="156">
        <f t="shared" si="46"/>
        <v>0</v>
      </c>
      <c r="M59" s="176">
        <f t="shared" si="3"/>
        <v>0</v>
      </c>
      <c r="N59" s="177">
        <f t="shared" si="3"/>
        <v>0</v>
      </c>
      <c r="O59" s="178">
        <f t="shared" si="3"/>
        <v>0</v>
      </c>
      <c r="P59" s="155">
        <f t="shared" ref="P59:V59" si="47">P60</f>
        <v>0</v>
      </c>
      <c r="Q59" s="155">
        <f t="shared" si="47"/>
        <v>0</v>
      </c>
      <c r="R59" s="155">
        <f t="shared" si="47"/>
        <v>0</v>
      </c>
      <c r="S59" s="155">
        <f t="shared" si="47"/>
        <v>0</v>
      </c>
      <c r="T59" s="155">
        <f t="shared" si="47"/>
        <v>0</v>
      </c>
      <c r="U59" s="155">
        <f t="shared" si="47"/>
        <v>0</v>
      </c>
      <c r="V59" s="156">
        <f t="shared" si="47"/>
        <v>0</v>
      </c>
      <c r="W59" s="19">
        <f t="shared" si="5"/>
        <v>0</v>
      </c>
      <c r="X59" s="18">
        <f t="shared" si="5"/>
        <v>0</v>
      </c>
      <c r="Y59" s="18">
        <f t="shared" si="5"/>
        <v>0</v>
      </c>
    </row>
    <row r="60" spans="1:25" ht="14.25" customHeight="1">
      <c r="A60" s="154" t="s">
        <v>573</v>
      </c>
      <c r="B60" s="154" t="s">
        <v>574</v>
      </c>
      <c r="C60" s="154" t="s">
        <v>468</v>
      </c>
      <c r="D60" s="154" t="s">
        <v>575</v>
      </c>
      <c r="E60" s="155">
        <v>11872046.039999999</v>
      </c>
      <c r="F60" s="155">
        <v>11872046.039999999</v>
      </c>
      <c r="G60" s="155">
        <v>11872046.039999999</v>
      </c>
      <c r="H60" s="155">
        <v>11872046.039999999</v>
      </c>
      <c r="I60" s="155">
        <v>0</v>
      </c>
      <c r="J60" s="155">
        <v>0</v>
      </c>
      <c r="K60" s="155">
        <v>0</v>
      </c>
      <c r="L60" s="156">
        <v>0</v>
      </c>
      <c r="M60" s="176">
        <f t="shared" si="3"/>
        <v>0</v>
      </c>
      <c r="N60" s="177">
        <f t="shared" si="3"/>
        <v>0</v>
      </c>
      <c r="O60" s="178">
        <f t="shared" si="3"/>
        <v>0</v>
      </c>
      <c r="P60" s="155">
        <v>0</v>
      </c>
      <c r="Q60" s="155">
        <v>0</v>
      </c>
      <c r="R60" s="155">
        <v>0</v>
      </c>
      <c r="S60" s="155">
        <v>0</v>
      </c>
      <c r="T60" s="155">
        <v>0</v>
      </c>
      <c r="U60" s="155">
        <v>0</v>
      </c>
      <c r="V60" s="156">
        <v>0</v>
      </c>
      <c r="W60" s="19">
        <f t="shared" si="5"/>
        <v>0</v>
      </c>
      <c r="X60" s="18">
        <f t="shared" si="5"/>
        <v>0</v>
      </c>
      <c r="Y60" s="18">
        <f t="shared" si="5"/>
        <v>0</v>
      </c>
    </row>
    <row r="61" spans="1:25" ht="14.25" customHeight="1">
      <c r="A61" s="154"/>
      <c r="B61" s="154"/>
      <c r="C61" s="154" t="s">
        <v>576</v>
      </c>
      <c r="D61" s="154" t="s">
        <v>577</v>
      </c>
      <c r="E61" s="155">
        <f t="shared" ref="E61:L61" si="48">E62</f>
        <v>8952</v>
      </c>
      <c r="F61" s="155">
        <f t="shared" si="48"/>
        <v>8952</v>
      </c>
      <c r="G61" s="155">
        <f t="shared" si="48"/>
        <v>8952</v>
      </c>
      <c r="H61" s="155">
        <f t="shared" si="48"/>
        <v>8952</v>
      </c>
      <c r="I61" s="155">
        <f t="shared" si="48"/>
        <v>0</v>
      </c>
      <c r="J61" s="155">
        <f t="shared" si="48"/>
        <v>0</v>
      </c>
      <c r="K61" s="155">
        <f t="shared" si="48"/>
        <v>0</v>
      </c>
      <c r="L61" s="156">
        <f t="shared" si="48"/>
        <v>0</v>
      </c>
      <c r="M61" s="176">
        <f t="shared" si="3"/>
        <v>0</v>
      </c>
      <c r="N61" s="177">
        <f t="shared" si="3"/>
        <v>0</v>
      </c>
      <c r="O61" s="178">
        <f t="shared" si="3"/>
        <v>0</v>
      </c>
      <c r="P61" s="155">
        <f t="shared" ref="P61:V61" si="49">P62</f>
        <v>0</v>
      </c>
      <c r="Q61" s="155">
        <f t="shared" si="49"/>
        <v>0</v>
      </c>
      <c r="R61" s="155">
        <f t="shared" si="49"/>
        <v>0</v>
      </c>
      <c r="S61" s="155">
        <f t="shared" si="49"/>
        <v>0</v>
      </c>
      <c r="T61" s="155">
        <f t="shared" si="49"/>
        <v>0</v>
      </c>
      <c r="U61" s="155">
        <f t="shared" si="49"/>
        <v>0</v>
      </c>
      <c r="V61" s="156">
        <f t="shared" si="49"/>
        <v>0</v>
      </c>
      <c r="W61" s="19">
        <f t="shared" si="5"/>
        <v>0</v>
      </c>
      <c r="X61" s="18">
        <f t="shared" si="5"/>
        <v>0</v>
      </c>
      <c r="Y61" s="18">
        <f t="shared" si="5"/>
        <v>0</v>
      </c>
    </row>
    <row r="62" spans="1:25" ht="14.25" customHeight="1">
      <c r="A62" s="154" t="s">
        <v>578</v>
      </c>
      <c r="B62" s="154" t="s">
        <v>579</v>
      </c>
      <c r="C62" s="154" t="s">
        <v>468</v>
      </c>
      <c r="D62" s="154" t="s">
        <v>580</v>
      </c>
      <c r="E62" s="155">
        <v>8952</v>
      </c>
      <c r="F62" s="155">
        <v>8952</v>
      </c>
      <c r="G62" s="155">
        <v>8952</v>
      </c>
      <c r="H62" s="155">
        <v>8952</v>
      </c>
      <c r="I62" s="155">
        <v>0</v>
      </c>
      <c r="J62" s="155">
        <v>0</v>
      </c>
      <c r="K62" s="155">
        <v>0</v>
      </c>
      <c r="L62" s="156">
        <v>0</v>
      </c>
      <c r="M62" s="176">
        <f t="shared" si="3"/>
        <v>0</v>
      </c>
      <c r="N62" s="177">
        <f t="shared" si="3"/>
        <v>0</v>
      </c>
      <c r="O62" s="178">
        <f t="shared" si="3"/>
        <v>0</v>
      </c>
      <c r="P62" s="155">
        <v>0</v>
      </c>
      <c r="Q62" s="155">
        <v>0</v>
      </c>
      <c r="R62" s="155">
        <v>0</v>
      </c>
      <c r="S62" s="155">
        <v>0</v>
      </c>
      <c r="T62" s="155">
        <v>0</v>
      </c>
      <c r="U62" s="155">
        <v>0</v>
      </c>
      <c r="V62" s="156">
        <v>0</v>
      </c>
      <c r="W62" s="19">
        <f t="shared" si="5"/>
        <v>0</v>
      </c>
      <c r="X62" s="18">
        <f t="shared" si="5"/>
        <v>0</v>
      </c>
      <c r="Y62" s="18">
        <f t="shared" si="5"/>
        <v>0</v>
      </c>
    </row>
    <row r="63" spans="1:25" ht="14.25" customHeight="1">
      <c r="A63" s="154"/>
      <c r="B63" s="154"/>
      <c r="C63" s="154" t="s">
        <v>601</v>
      </c>
      <c r="D63" s="154" t="s">
        <v>602</v>
      </c>
      <c r="E63" s="155">
        <f t="shared" ref="E63:L63" si="50">E64+E66</f>
        <v>23822413.129999999</v>
      </c>
      <c r="F63" s="155">
        <f t="shared" si="50"/>
        <v>23822413.129999999</v>
      </c>
      <c r="G63" s="155">
        <f t="shared" si="50"/>
        <v>23822413.129999999</v>
      </c>
      <c r="H63" s="155">
        <f t="shared" si="50"/>
        <v>23822413.129999999</v>
      </c>
      <c r="I63" s="155">
        <f t="shared" si="50"/>
        <v>0</v>
      </c>
      <c r="J63" s="155">
        <f t="shared" si="50"/>
        <v>0</v>
      </c>
      <c r="K63" s="155">
        <f t="shared" si="50"/>
        <v>0</v>
      </c>
      <c r="L63" s="156">
        <f t="shared" si="50"/>
        <v>0</v>
      </c>
      <c r="M63" s="176">
        <f t="shared" si="3"/>
        <v>0</v>
      </c>
      <c r="N63" s="177">
        <f t="shared" si="3"/>
        <v>0</v>
      </c>
      <c r="O63" s="178">
        <f t="shared" si="3"/>
        <v>0</v>
      </c>
      <c r="P63" s="155">
        <f t="shared" ref="P63:V63" si="51">P64+P66</f>
        <v>0</v>
      </c>
      <c r="Q63" s="155">
        <f t="shared" si="51"/>
        <v>0</v>
      </c>
      <c r="R63" s="155">
        <f t="shared" si="51"/>
        <v>0</v>
      </c>
      <c r="S63" s="155">
        <f t="shared" si="51"/>
        <v>0</v>
      </c>
      <c r="T63" s="155">
        <f t="shared" si="51"/>
        <v>0</v>
      </c>
      <c r="U63" s="155">
        <f t="shared" si="51"/>
        <v>0</v>
      </c>
      <c r="V63" s="156">
        <f t="shared" si="51"/>
        <v>0</v>
      </c>
      <c r="W63" s="19">
        <f t="shared" si="5"/>
        <v>0</v>
      </c>
      <c r="X63" s="18">
        <f t="shared" si="5"/>
        <v>0</v>
      </c>
      <c r="Y63" s="18">
        <f t="shared" si="5"/>
        <v>0</v>
      </c>
    </row>
    <row r="64" spans="1:25" ht="14.25" customHeight="1">
      <c r="A64" s="154"/>
      <c r="B64" s="154"/>
      <c r="C64" s="154" t="s">
        <v>571</v>
      </c>
      <c r="D64" s="154" t="s">
        <v>572</v>
      </c>
      <c r="E64" s="155">
        <f t="shared" ref="E64:L64" si="52">E65</f>
        <v>23642126.23</v>
      </c>
      <c r="F64" s="155">
        <f t="shared" si="52"/>
        <v>23642126.23</v>
      </c>
      <c r="G64" s="155">
        <f t="shared" si="52"/>
        <v>23642126.23</v>
      </c>
      <c r="H64" s="155">
        <f t="shared" si="52"/>
        <v>23642126.23</v>
      </c>
      <c r="I64" s="155">
        <f t="shared" si="52"/>
        <v>0</v>
      </c>
      <c r="J64" s="155">
        <f t="shared" si="52"/>
        <v>0</v>
      </c>
      <c r="K64" s="155">
        <f t="shared" si="52"/>
        <v>0</v>
      </c>
      <c r="L64" s="156">
        <f t="shared" si="52"/>
        <v>0</v>
      </c>
      <c r="M64" s="176">
        <f t="shared" si="3"/>
        <v>0</v>
      </c>
      <c r="N64" s="177">
        <f t="shared" si="3"/>
        <v>0</v>
      </c>
      <c r="O64" s="178">
        <f t="shared" si="3"/>
        <v>0</v>
      </c>
      <c r="P64" s="155">
        <f t="shared" ref="P64:V64" si="53">P65</f>
        <v>0</v>
      </c>
      <c r="Q64" s="155">
        <f t="shared" si="53"/>
        <v>0</v>
      </c>
      <c r="R64" s="155">
        <f t="shared" si="53"/>
        <v>0</v>
      </c>
      <c r="S64" s="155">
        <f t="shared" si="53"/>
        <v>0</v>
      </c>
      <c r="T64" s="155">
        <f t="shared" si="53"/>
        <v>0</v>
      </c>
      <c r="U64" s="155">
        <f t="shared" si="53"/>
        <v>0</v>
      </c>
      <c r="V64" s="156">
        <f t="shared" si="53"/>
        <v>0</v>
      </c>
      <c r="W64" s="19">
        <f t="shared" si="5"/>
        <v>0</v>
      </c>
      <c r="X64" s="18">
        <f t="shared" si="5"/>
        <v>0</v>
      </c>
      <c r="Y64" s="18">
        <f t="shared" si="5"/>
        <v>0</v>
      </c>
    </row>
    <row r="65" spans="1:25" ht="14.25" customHeight="1">
      <c r="A65" s="154" t="s">
        <v>573</v>
      </c>
      <c r="B65" s="154" t="s">
        <v>574</v>
      </c>
      <c r="C65" s="154" t="s">
        <v>471</v>
      </c>
      <c r="D65" s="154" t="s">
        <v>575</v>
      </c>
      <c r="E65" s="155">
        <v>23642126.23</v>
      </c>
      <c r="F65" s="155">
        <v>23642126.23</v>
      </c>
      <c r="G65" s="155">
        <v>23642126.23</v>
      </c>
      <c r="H65" s="155">
        <v>23642126.23</v>
      </c>
      <c r="I65" s="155">
        <v>0</v>
      </c>
      <c r="J65" s="155">
        <v>0</v>
      </c>
      <c r="K65" s="155">
        <v>0</v>
      </c>
      <c r="L65" s="156">
        <v>0</v>
      </c>
      <c r="M65" s="176">
        <f t="shared" si="3"/>
        <v>0</v>
      </c>
      <c r="N65" s="177">
        <f t="shared" si="3"/>
        <v>0</v>
      </c>
      <c r="O65" s="178">
        <f t="shared" si="3"/>
        <v>0</v>
      </c>
      <c r="P65" s="155">
        <v>0</v>
      </c>
      <c r="Q65" s="155">
        <v>0</v>
      </c>
      <c r="R65" s="155">
        <v>0</v>
      </c>
      <c r="S65" s="155">
        <v>0</v>
      </c>
      <c r="T65" s="155">
        <v>0</v>
      </c>
      <c r="U65" s="155">
        <v>0</v>
      </c>
      <c r="V65" s="156">
        <v>0</v>
      </c>
      <c r="W65" s="19">
        <f t="shared" si="5"/>
        <v>0</v>
      </c>
      <c r="X65" s="18">
        <f t="shared" si="5"/>
        <v>0</v>
      </c>
      <c r="Y65" s="18">
        <f t="shared" si="5"/>
        <v>0</v>
      </c>
    </row>
    <row r="66" spans="1:25" ht="14.25" customHeight="1">
      <c r="A66" s="154"/>
      <c r="B66" s="154"/>
      <c r="C66" s="154" t="s">
        <v>576</v>
      </c>
      <c r="D66" s="154" t="s">
        <v>577</v>
      </c>
      <c r="E66" s="155">
        <f t="shared" ref="E66:L66" si="54">SUM(E67:E68)</f>
        <v>180286.9</v>
      </c>
      <c r="F66" s="155">
        <f t="shared" si="54"/>
        <v>180286.9</v>
      </c>
      <c r="G66" s="155">
        <f t="shared" si="54"/>
        <v>180286.9</v>
      </c>
      <c r="H66" s="155">
        <f t="shared" si="54"/>
        <v>180286.9</v>
      </c>
      <c r="I66" s="155">
        <f t="shared" si="54"/>
        <v>0</v>
      </c>
      <c r="J66" s="155">
        <f t="shared" si="54"/>
        <v>0</v>
      </c>
      <c r="K66" s="155">
        <f t="shared" si="54"/>
        <v>0</v>
      </c>
      <c r="L66" s="156">
        <f t="shared" si="54"/>
        <v>0</v>
      </c>
      <c r="M66" s="176">
        <f t="shared" si="3"/>
        <v>0</v>
      </c>
      <c r="N66" s="177">
        <f t="shared" si="3"/>
        <v>0</v>
      </c>
      <c r="O66" s="178">
        <f t="shared" si="3"/>
        <v>0</v>
      </c>
      <c r="P66" s="155">
        <f t="shared" ref="P66:V66" si="55">SUM(P67:P68)</f>
        <v>0</v>
      </c>
      <c r="Q66" s="155">
        <f t="shared" si="55"/>
        <v>0</v>
      </c>
      <c r="R66" s="155">
        <f t="shared" si="55"/>
        <v>0</v>
      </c>
      <c r="S66" s="155">
        <f t="shared" si="55"/>
        <v>0</v>
      </c>
      <c r="T66" s="155">
        <f t="shared" si="55"/>
        <v>0</v>
      </c>
      <c r="U66" s="155">
        <f t="shared" si="55"/>
        <v>0</v>
      </c>
      <c r="V66" s="156">
        <f t="shared" si="55"/>
        <v>0</v>
      </c>
      <c r="W66" s="19">
        <f t="shared" si="5"/>
        <v>0</v>
      </c>
      <c r="X66" s="18">
        <f t="shared" si="5"/>
        <v>0</v>
      </c>
      <c r="Y66" s="18">
        <f t="shared" si="5"/>
        <v>0</v>
      </c>
    </row>
    <row r="67" spans="1:25" ht="14.25" customHeight="1">
      <c r="A67" s="154" t="s">
        <v>578</v>
      </c>
      <c r="B67" s="154" t="s">
        <v>579</v>
      </c>
      <c r="C67" s="154" t="s">
        <v>471</v>
      </c>
      <c r="D67" s="154" t="s">
        <v>580</v>
      </c>
      <c r="E67" s="155">
        <v>65630.399999999994</v>
      </c>
      <c r="F67" s="155">
        <v>65630.399999999994</v>
      </c>
      <c r="G67" s="155">
        <v>65630.399999999994</v>
      </c>
      <c r="H67" s="155">
        <v>65630.399999999994</v>
      </c>
      <c r="I67" s="155">
        <v>0</v>
      </c>
      <c r="J67" s="155">
        <v>0</v>
      </c>
      <c r="K67" s="155">
        <v>0</v>
      </c>
      <c r="L67" s="156">
        <v>0</v>
      </c>
      <c r="M67" s="176">
        <f t="shared" si="3"/>
        <v>0</v>
      </c>
      <c r="N67" s="177">
        <f t="shared" si="3"/>
        <v>0</v>
      </c>
      <c r="O67" s="178">
        <f t="shared" si="3"/>
        <v>0</v>
      </c>
      <c r="P67" s="155">
        <v>0</v>
      </c>
      <c r="Q67" s="155">
        <v>0</v>
      </c>
      <c r="R67" s="155">
        <v>0</v>
      </c>
      <c r="S67" s="155">
        <v>0</v>
      </c>
      <c r="T67" s="155">
        <v>0</v>
      </c>
      <c r="U67" s="155">
        <v>0</v>
      </c>
      <c r="V67" s="156">
        <v>0</v>
      </c>
      <c r="W67" s="19">
        <f t="shared" si="5"/>
        <v>0</v>
      </c>
      <c r="X67" s="18">
        <f t="shared" si="5"/>
        <v>0</v>
      </c>
      <c r="Y67" s="18">
        <f t="shared" si="5"/>
        <v>0</v>
      </c>
    </row>
    <row r="68" spans="1:25" ht="14.25" customHeight="1">
      <c r="A68" s="154" t="s">
        <v>578</v>
      </c>
      <c r="B68" s="154" t="s">
        <v>591</v>
      </c>
      <c r="C68" s="154" t="s">
        <v>471</v>
      </c>
      <c r="D68" s="154" t="s">
        <v>592</v>
      </c>
      <c r="E68" s="155">
        <v>114656.5</v>
      </c>
      <c r="F68" s="155">
        <v>114656.5</v>
      </c>
      <c r="G68" s="155">
        <v>114656.5</v>
      </c>
      <c r="H68" s="155">
        <v>114656.5</v>
      </c>
      <c r="I68" s="155">
        <v>0</v>
      </c>
      <c r="J68" s="155">
        <v>0</v>
      </c>
      <c r="K68" s="155">
        <v>0</v>
      </c>
      <c r="L68" s="156">
        <v>0</v>
      </c>
      <c r="M68" s="176">
        <f t="shared" si="3"/>
        <v>0</v>
      </c>
      <c r="N68" s="177">
        <f t="shared" si="3"/>
        <v>0</v>
      </c>
      <c r="O68" s="178">
        <f t="shared" si="3"/>
        <v>0</v>
      </c>
      <c r="P68" s="155">
        <v>0</v>
      </c>
      <c r="Q68" s="155">
        <v>0</v>
      </c>
      <c r="R68" s="155">
        <v>0</v>
      </c>
      <c r="S68" s="155">
        <v>0</v>
      </c>
      <c r="T68" s="155">
        <v>0</v>
      </c>
      <c r="U68" s="155">
        <v>0</v>
      </c>
      <c r="V68" s="156">
        <v>0</v>
      </c>
      <c r="W68" s="19">
        <f t="shared" si="5"/>
        <v>0</v>
      </c>
      <c r="X68" s="18">
        <f t="shared" si="5"/>
        <v>0</v>
      </c>
      <c r="Y68" s="18">
        <f t="shared" si="5"/>
        <v>0</v>
      </c>
    </row>
    <row r="69" spans="1:25" ht="14.25" customHeight="1">
      <c r="A69" s="154"/>
      <c r="B69" s="154"/>
      <c r="C69" s="154" t="s">
        <v>603</v>
      </c>
      <c r="D69" s="154" t="s">
        <v>604</v>
      </c>
      <c r="E69" s="155">
        <f t="shared" ref="E69:L69" si="56">E70+E72</f>
        <v>15627564.299999999</v>
      </c>
      <c r="F69" s="155">
        <f t="shared" si="56"/>
        <v>15627564.299999999</v>
      </c>
      <c r="G69" s="155">
        <f t="shared" si="56"/>
        <v>15627564.299999999</v>
      </c>
      <c r="H69" s="155">
        <f t="shared" si="56"/>
        <v>15627564.299999999</v>
      </c>
      <c r="I69" s="155">
        <f t="shared" si="56"/>
        <v>0</v>
      </c>
      <c r="J69" s="155">
        <f t="shared" si="56"/>
        <v>0</v>
      </c>
      <c r="K69" s="155">
        <f t="shared" si="56"/>
        <v>0</v>
      </c>
      <c r="L69" s="156">
        <f t="shared" si="56"/>
        <v>0</v>
      </c>
      <c r="M69" s="176">
        <f t="shared" si="3"/>
        <v>0</v>
      </c>
      <c r="N69" s="177">
        <f t="shared" si="3"/>
        <v>0</v>
      </c>
      <c r="O69" s="178">
        <f t="shared" si="3"/>
        <v>0</v>
      </c>
      <c r="P69" s="155">
        <f t="shared" ref="P69:V69" si="57">P70+P72</f>
        <v>0</v>
      </c>
      <c r="Q69" s="155">
        <f t="shared" si="57"/>
        <v>0</v>
      </c>
      <c r="R69" s="155">
        <f t="shared" si="57"/>
        <v>0</v>
      </c>
      <c r="S69" s="155">
        <f t="shared" si="57"/>
        <v>0</v>
      </c>
      <c r="T69" s="155">
        <f t="shared" si="57"/>
        <v>0</v>
      </c>
      <c r="U69" s="155">
        <f t="shared" si="57"/>
        <v>0</v>
      </c>
      <c r="V69" s="156">
        <f t="shared" si="57"/>
        <v>0</v>
      </c>
      <c r="W69" s="19">
        <f t="shared" si="5"/>
        <v>0</v>
      </c>
      <c r="X69" s="18">
        <f t="shared" si="5"/>
        <v>0</v>
      </c>
      <c r="Y69" s="18">
        <f t="shared" si="5"/>
        <v>0</v>
      </c>
    </row>
    <row r="70" spans="1:25" ht="14.25" customHeight="1">
      <c r="A70" s="154"/>
      <c r="B70" s="154"/>
      <c r="C70" s="154" t="s">
        <v>571</v>
      </c>
      <c r="D70" s="154" t="s">
        <v>572</v>
      </c>
      <c r="E70" s="155">
        <f t="shared" ref="E70:L70" si="58">E71</f>
        <v>15520822.859999999</v>
      </c>
      <c r="F70" s="155">
        <f t="shared" si="58"/>
        <v>15520822.859999999</v>
      </c>
      <c r="G70" s="155">
        <f t="shared" si="58"/>
        <v>15520822.859999999</v>
      </c>
      <c r="H70" s="155">
        <f t="shared" si="58"/>
        <v>15520822.859999999</v>
      </c>
      <c r="I70" s="155">
        <f t="shared" si="58"/>
        <v>0</v>
      </c>
      <c r="J70" s="155">
        <f t="shared" si="58"/>
        <v>0</v>
      </c>
      <c r="K70" s="155">
        <f t="shared" si="58"/>
        <v>0</v>
      </c>
      <c r="L70" s="156">
        <f t="shared" si="58"/>
        <v>0</v>
      </c>
      <c r="M70" s="176">
        <f t="shared" si="3"/>
        <v>0</v>
      </c>
      <c r="N70" s="177">
        <f t="shared" si="3"/>
        <v>0</v>
      </c>
      <c r="O70" s="178">
        <f t="shared" si="3"/>
        <v>0</v>
      </c>
      <c r="P70" s="155">
        <f t="shared" ref="P70:V70" si="59">P71</f>
        <v>0</v>
      </c>
      <c r="Q70" s="155">
        <f t="shared" si="59"/>
        <v>0</v>
      </c>
      <c r="R70" s="155">
        <f t="shared" si="59"/>
        <v>0</v>
      </c>
      <c r="S70" s="155">
        <f t="shared" si="59"/>
        <v>0</v>
      </c>
      <c r="T70" s="155">
        <f t="shared" si="59"/>
        <v>0</v>
      </c>
      <c r="U70" s="155">
        <f t="shared" si="59"/>
        <v>0</v>
      </c>
      <c r="V70" s="156">
        <f t="shared" si="59"/>
        <v>0</v>
      </c>
      <c r="W70" s="19">
        <f t="shared" si="5"/>
        <v>0</v>
      </c>
      <c r="X70" s="18">
        <f t="shared" si="5"/>
        <v>0</v>
      </c>
      <c r="Y70" s="18">
        <f t="shared" si="5"/>
        <v>0</v>
      </c>
    </row>
    <row r="71" spans="1:25" ht="14.25" customHeight="1">
      <c r="A71" s="154" t="s">
        <v>573</v>
      </c>
      <c r="B71" s="154" t="s">
        <v>574</v>
      </c>
      <c r="C71" s="154" t="s">
        <v>474</v>
      </c>
      <c r="D71" s="154" t="s">
        <v>575</v>
      </c>
      <c r="E71" s="155">
        <v>15520822.859999999</v>
      </c>
      <c r="F71" s="155">
        <v>15520822.859999999</v>
      </c>
      <c r="G71" s="155">
        <v>15520822.859999999</v>
      </c>
      <c r="H71" s="155">
        <v>15520822.859999999</v>
      </c>
      <c r="I71" s="155">
        <v>0</v>
      </c>
      <c r="J71" s="155">
        <v>0</v>
      </c>
      <c r="K71" s="155">
        <v>0</v>
      </c>
      <c r="L71" s="156">
        <v>0</v>
      </c>
      <c r="M71" s="176">
        <f t="shared" si="3"/>
        <v>0</v>
      </c>
      <c r="N71" s="177">
        <f t="shared" si="3"/>
        <v>0</v>
      </c>
      <c r="O71" s="178">
        <f t="shared" si="3"/>
        <v>0</v>
      </c>
      <c r="P71" s="155">
        <v>0</v>
      </c>
      <c r="Q71" s="155">
        <v>0</v>
      </c>
      <c r="R71" s="155">
        <v>0</v>
      </c>
      <c r="S71" s="155">
        <v>0</v>
      </c>
      <c r="T71" s="155">
        <v>0</v>
      </c>
      <c r="U71" s="155">
        <v>0</v>
      </c>
      <c r="V71" s="156">
        <v>0</v>
      </c>
      <c r="W71" s="19">
        <f t="shared" si="5"/>
        <v>0</v>
      </c>
      <c r="X71" s="18">
        <f t="shared" si="5"/>
        <v>0</v>
      </c>
      <c r="Y71" s="18">
        <f t="shared" si="5"/>
        <v>0</v>
      </c>
    </row>
    <row r="72" spans="1:25" ht="14.25" customHeight="1">
      <c r="A72" s="154"/>
      <c r="B72" s="154"/>
      <c r="C72" s="154" t="s">
        <v>576</v>
      </c>
      <c r="D72" s="154" t="s">
        <v>577</v>
      </c>
      <c r="E72" s="155">
        <f t="shared" ref="E72:L72" si="60">E73</f>
        <v>106741.44</v>
      </c>
      <c r="F72" s="155">
        <f t="shared" si="60"/>
        <v>106741.44</v>
      </c>
      <c r="G72" s="155">
        <f t="shared" si="60"/>
        <v>106741.44</v>
      </c>
      <c r="H72" s="155">
        <f t="shared" si="60"/>
        <v>106741.44</v>
      </c>
      <c r="I72" s="155">
        <f t="shared" si="60"/>
        <v>0</v>
      </c>
      <c r="J72" s="155">
        <f t="shared" si="60"/>
        <v>0</v>
      </c>
      <c r="K72" s="155">
        <f t="shared" si="60"/>
        <v>0</v>
      </c>
      <c r="L72" s="156">
        <f t="shared" si="60"/>
        <v>0</v>
      </c>
      <c r="M72" s="176">
        <f t="shared" ref="M72:O135" si="61">SUM(0)</f>
        <v>0</v>
      </c>
      <c r="N72" s="177">
        <f t="shared" si="61"/>
        <v>0</v>
      </c>
      <c r="O72" s="178">
        <f t="shared" si="61"/>
        <v>0</v>
      </c>
      <c r="P72" s="155">
        <f t="shared" ref="P72:V72" si="62">P73</f>
        <v>0</v>
      </c>
      <c r="Q72" s="155">
        <f t="shared" si="62"/>
        <v>0</v>
      </c>
      <c r="R72" s="155">
        <f t="shared" si="62"/>
        <v>0</v>
      </c>
      <c r="S72" s="155">
        <f t="shared" si="62"/>
        <v>0</v>
      </c>
      <c r="T72" s="155">
        <f t="shared" si="62"/>
        <v>0</v>
      </c>
      <c r="U72" s="155">
        <f t="shared" si="62"/>
        <v>0</v>
      </c>
      <c r="V72" s="156">
        <f t="shared" si="62"/>
        <v>0</v>
      </c>
      <c r="W72" s="19">
        <f t="shared" ref="W72:Y135" si="63">SUM(0)</f>
        <v>0</v>
      </c>
      <c r="X72" s="18">
        <f t="shared" si="63"/>
        <v>0</v>
      </c>
      <c r="Y72" s="18">
        <f t="shared" si="63"/>
        <v>0</v>
      </c>
    </row>
    <row r="73" spans="1:25" ht="14.25" customHeight="1">
      <c r="A73" s="154" t="s">
        <v>578</v>
      </c>
      <c r="B73" s="154" t="s">
        <v>579</v>
      </c>
      <c r="C73" s="154" t="s">
        <v>474</v>
      </c>
      <c r="D73" s="154" t="s">
        <v>580</v>
      </c>
      <c r="E73" s="155">
        <v>106741.44</v>
      </c>
      <c r="F73" s="155">
        <v>106741.44</v>
      </c>
      <c r="G73" s="155">
        <v>106741.44</v>
      </c>
      <c r="H73" s="155">
        <v>106741.44</v>
      </c>
      <c r="I73" s="155">
        <v>0</v>
      </c>
      <c r="J73" s="155">
        <v>0</v>
      </c>
      <c r="K73" s="155">
        <v>0</v>
      </c>
      <c r="L73" s="156">
        <v>0</v>
      </c>
      <c r="M73" s="176">
        <f t="shared" si="61"/>
        <v>0</v>
      </c>
      <c r="N73" s="177">
        <f t="shared" si="61"/>
        <v>0</v>
      </c>
      <c r="O73" s="178">
        <f t="shared" si="61"/>
        <v>0</v>
      </c>
      <c r="P73" s="155">
        <v>0</v>
      </c>
      <c r="Q73" s="155">
        <v>0</v>
      </c>
      <c r="R73" s="155">
        <v>0</v>
      </c>
      <c r="S73" s="155">
        <v>0</v>
      </c>
      <c r="T73" s="155">
        <v>0</v>
      </c>
      <c r="U73" s="155">
        <v>0</v>
      </c>
      <c r="V73" s="156">
        <v>0</v>
      </c>
      <c r="W73" s="19">
        <f t="shared" si="63"/>
        <v>0</v>
      </c>
      <c r="X73" s="18">
        <f t="shared" si="63"/>
        <v>0</v>
      </c>
      <c r="Y73" s="18">
        <f t="shared" si="63"/>
        <v>0</v>
      </c>
    </row>
    <row r="74" spans="1:25" ht="14.25" customHeight="1">
      <c r="A74" s="154"/>
      <c r="B74" s="154"/>
      <c r="C74" s="154" t="s">
        <v>605</v>
      </c>
      <c r="D74" s="154" t="s">
        <v>606</v>
      </c>
      <c r="E74" s="155">
        <f t="shared" ref="E74:L74" si="64">E75+E78</f>
        <v>13789862.26</v>
      </c>
      <c r="F74" s="155">
        <f t="shared" si="64"/>
        <v>13789862.26</v>
      </c>
      <c r="G74" s="155">
        <f t="shared" si="64"/>
        <v>13789862.26</v>
      </c>
      <c r="H74" s="155">
        <f t="shared" si="64"/>
        <v>13189862.26</v>
      </c>
      <c r="I74" s="155">
        <f t="shared" si="64"/>
        <v>600000</v>
      </c>
      <c r="J74" s="155">
        <f t="shared" si="64"/>
        <v>0</v>
      </c>
      <c r="K74" s="155">
        <f t="shared" si="64"/>
        <v>0</v>
      </c>
      <c r="L74" s="156">
        <f t="shared" si="64"/>
        <v>0</v>
      </c>
      <c r="M74" s="176">
        <f t="shared" si="61"/>
        <v>0</v>
      </c>
      <c r="N74" s="177">
        <f t="shared" si="61"/>
        <v>0</v>
      </c>
      <c r="O74" s="178">
        <f t="shared" si="61"/>
        <v>0</v>
      </c>
      <c r="P74" s="155">
        <f t="shared" ref="P74:V74" si="65">P75+P78</f>
        <v>0</v>
      </c>
      <c r="Q74" s="155">
        <f t="shared" si="65"/>
        <v>0</v>
      </c>
      <c r="R74" s="155">
        <f t="shared" si="65"/>
        <v>0</v>
      </c>
      <c r="S74" s="155">
        <f t="shared" si="65"/>
        <v>0</v>
      </c>
      <c r="T74" s="155">
        <f t="shared" si="65"/>
        <v>0</v>
      </c>
      <c r="U74" s="155">
        <f t="shared" si="65"/>
        <v>0</v>
      </c>
      <c r="V74" s="156">
        <f t="shared" si="65"/>
        <v>0</v>
      </c>
      <c r="W74" s="19">
        <f t="shared" si="63"/>
        <v>0</v>
      </c>
      <c r="X74" s="18">
        <f t="shared" si="63"/>
        <v>0</v>
      </c>
      <c r="Y74" s="18">
        <f t="shared" si="63"/>
        <v>0</v>
      </c>
    </row>
    <row r="75" spans="1:25" ht="14.25" customHeight="1">
      <c r="A75" s="154"/>
      <c r="B75" s="154"/>
      <c r="C75" s="154" t="s">
        <v>571</v>
      </c>
      <c r="D75" s="154" t="s">
        <v>572</v>
      </c>
      <c r="E75" s="155">
        <f t="shared" ref="E75:L75" si="66">SUM(E76:E77)</f>
        <v>13752602.74</v>
      </c>
      <c r="F75" s="155">
        <f t="shared" si="66"/>
        <v>13752602.74</v>
      </c>
      <c r="G75" s="155">
        <f t="shared" si="66"/>
        <v>13752602.74</v>
      </c>
      <c r="H75" s="155">
        <f t="shared" si="66"/>
        <v>13152602.74</v>
      </c>
      <c r="I75" s="155">
        <f t="shared" si="66"/>
        <v>600000</v>
      </c>
      <c r="J75" s="155">
        <f t="shared" si="66"/>
        <v>0</v>
      </c>
      <c r="K75" s="155">
        <f t="shared" si="66"/>
        <v>0</v>
      </c>
      <c r="L75" s="156">
        <f t="shared" si="66"/>
        <v>0</v>
      </c>
      <c r="M75" s="176">
        <f t="shared" si="61"/>
        <v>0</v>
      </c>
      <c r="N75" s="177">
        <f t="shared" si="61"/>
        <v>0</v>
      </c>
      <c r="O75" s="178">
        <f t="shared" si="61"/>
        <v>0</v>
      </c>
      <c r="P75" s="155">
        <f t="shared" ref="P75:V75" si="67">SUM(P76:P77)</f>
        <v>0</v>
      </c>
      <c r="Q75" s="155">
        <f t="shared" si="67"/>
        <v>0</v>
      </c>
      <c r="R75" s="155">
        <f t="shared" si="67"/>
        <v>0</v>
      </c>
      <c r="S75" s="155">
        <f t="shared" si="67"/>
        <v>0</v>
      </c>
      <c r="T75" s="155">
        <f t="shared" si="67"/>
        <v>0</v>
      </c>
      <c r="U75" s="155">
        <f t="shared" si="67"/>
        <v>0</v>
      </c>
      <c r="V75" s="156">
        <f t="shared" si="67"/>
        <v>0</v>
      </c>
      <c r="W75" s="19">
        <f t="shared" si="63"/>
        <v>0</v>
      </c>
      <c r="X75" s="18">
        <f t="shared" si="63"/>
        <v>0</v>
      </c>
      <c r="Y75" s="18">
        <f t="shared" si="63"/>
        <v>0</v>
      </c>
    </row>
    <row r="76" spans="1:25" ht="14.25" customHeight="1">
      <c r="A76" s="154" t="s">
        <v>573</v>
      </c>
      <c r="B76" s="154" t="s">
        <v>574</v>
      </c>
      <c r="C76" s="154" t="s">
        <v>477</v>
      </c>
      <c r="D76" s="154" t="s">
        <v>575</v>
      </c>
      <c r="E76" s="155">
        <v>13152602.74</v>
      </c>
      <c r="F76" s="155">
        <v>13152602.74</v>
      </c>
      <c r="G76" s="155">
        <v>13152602.74</v>
      </c>
      <c r="H76" s="155">
        <v>13152602.74</v>
      </c>
      <c r="I76" s="155">
        <v>0</v>
      </c>
      <c r="J76" s="155">
        <v>0</v>
      </c>
      <c r="K76" s="155">
        <v>0</v>
      </c>
      <c r="L76" s="156">
        <v>0</v>
      </c>
      <c r="M76" s="176">
        <f t="shared" si="61"/>
        <v>0</v>
      </c>
      <c r="N76" s="177">
        <f t="shared" si="61"/>
        <v>0</v>
      </c>
      <c r="O76" s="178">
        <f t="shared" si="61"/>
        <v>0</v>
      </c>
      <c r="P76" s="155">
        <v>0</v>
      </c>
      <c r="Q76" s="155">
        <v>0</v>
      </c>
      <c r="R76" s="155">
        <v>0</v>
      </c>
      <c r="S76" s="155">
        <v>0</v>
      </c>
      <c r="T76" s="155">
        <v>0</v>
      </c>
      <c r="U76" s="155">
        <v>0</v>
      </c>
      <c r="V76" s="156">
        <v>0</v>
      </c>
      <c r="W76" s="19">
        <f t="shared" si="63"/>
        <v>0</v>
      </c>
      <c r="X76" s="18">
        <f t="shared" si="63"/>
        <v>0</v>
      </c>
      <c r="Y76" s="18">
        <f t="shared" si="63"/>
        <v>0</v>
      </c>
    </row>
    <row r="77" spans="1:25" ht="14.25" customHeight="1">
      <c r="A77" s="154" t="s">
        <v>573</v>
      </c>
      <c r="B77" s="154" t="s">
        <v>587</v>
      </c>
      <c r="C77" s="154" t="s">
        <v>477</v>
      </c>
      <c r="D77" s="154" t="s">
        <v>588</v>
      </c>
      <c r="E77" s="155">
        <v>600000</v>
      </c>
      <c r="F77" s="155">
        <v>600000</v>
      </c>
      <c r="G77" s="155">
        <v>600000</v>
      </c>
      <c r="H77" s="155">
        <v>0</v>
      </c>
      <c r="I77" s="155">
        <v>600000</v>
      </c>
      <c r="J77" s="155">
        <v>0</v>
      </c>
      <c r="K77" s="155">
        <v>0</v>
      </c>
      <c r="L77" s="156">
        <v>0</v>
      </c>
      <c r="M77" s="176">
        <f t="shared" si="61"/>
        <v>0</v>
      </c>
      <c r="N77" s="177">
        <f t="shared" si="61"/>
        <v>0</v>
      </c>
      <c r="O77" s="178">
        <f t="shared" si="61"/>
        <v>0</v>
      </c>
      <c r="P77" s="155">
        <v>0</v>
      </c>
      <c r="Q77" s="155">
        <v>0</v>
      </c>
      <c r="R77" s="155">
        <v>0</v>
      </c>
      <c r="S77" s="155">
        <v>0</v>
      </c>
      <c r="T77" s="155">
        <v>0</v>
      </c>
      <c r="U77" s="155">
        <v>0</v>
      </c>
      <c r="V77" s="156">
        <v>0</v>
      </c>
      <c r="W77" s="19">
        <f t="shared" si="63"/>
        <v>0</v>
      </c>
      <c r="X77" s="18">
        <f t="shared" si="63"/>
        <v>0</v>
      </c>
      <c r="Y77" s="18">
        <f t="shared" si="63"/>
        <v>0</v>
      </c>
    </row>
    <row r="78" spans="1:25" ht="14.25" customHeight="1">
      <c r="A78" s="154"/>
      <c r="B78" s="154"/>
      <c r="C78" s="154" t="s">
        <v>576</v>
      </c>
      <c r="D78" s="154" t="s">
        <v>577</v>
      </c>
      <c r="E78" s="155">
        <f t="shared" ref="E78:L78" si="68">E79</f>
        <v>37259.519999999997</v>
      </c>
      <c r="F78" s="155">
        <f t="shared" si="68"/>
        <v>37259.519999999997</v>
      </c>
      <c r="G78" s="155">
        <f t="shared" si="68"/>
        <v>37259.519999999997</v>
      </c>
      <c r="H78" s="155">
        <f t="shared" si="68"/>
        <v>37259.519999999997</v>
      </c>
      <c r="I78" s="155">
        <f t="shared" si="68"/>
        <v>0</v>
      </c>
      <c r="J78" s="155">
        <f t="shared" si="68"/>
        <v>0</v>
      </c>
      <c r="K78" s="155">
        <f t="shared" si="68"/>
        <v>0</v>
      </c>
      <c r="L78" s="156">
        <f t="shared" si="68"/>
        <v>0</v>
      </c>
      <c r="M78" s="176">
        <f t="shared" si="61"/>
        <v>0</v>
      </c>
      <c r="N78" s="177">
        <f t="shared" si="61"/>
        <v>0</v>
      </c>
      <c r="O78" s="178">
        <f t="shared" si="61"/>
        <v>0</v>
      </c>
      <c r="P78" s="155">
        <f t="shared" ref="P78:V78" si="69">P79</f>
        <v>0</v>
      </c>
      <c r="Q78" s="155">
        <f t="shared" si="69"/>
        <v>0</v>
      </c>
      <c r="R78" s="155">
        <f t="shared" si="69"/>
        <v>0</v>
      </c>
      <c r="S78" s="155">
        <f t="shared" si="69"/>
        <v>0</v>
      </c>
      <c r="T78" s="155">
        <f t="shared" si="69"/>
        <v>0</v>
      </c>
      <c r="U78" s="155">
        <f t="shared" si="69"/>
        <v>0</v>
      </c>
      <c r="V78" s="156">
        <f t="shared" si="69"/>
        <v>0</v>
      </c>
      <c r="W78" s="19">
        <f t="shared" si="63"/>
        <v>0</v>
      </c>
      <c r="X78" s="18">
        <f t="shared" si="63"/>
        <v>0</v>
      </c>
      <c r="Y78" s="18">
        <f t="shared" si="63"/>
        <v>0</v>
      </c>
    </row>
    <row r="79" spans="1:25" ht="14.25" customHeight="1">
      <c r="A79" s="154" t="s">
        <v>578</v>
      </c>
      <c r="B79" s="154" t="s">
        <v>579</v>
      </c>
      <c r="C79" s="154" t="s">
        <v>477</v>
      </c>
      <c r="D79" s="154" t="s">
        <v>580</v>
      </c>
      <c r="E79" s="155">
        <v>37259.519999999997</v>
      </c>
      <c r="F79" s="155">
        <v>37259.519999999997</v>
      </c>
      <c r="G79" s="155">
        <v>37259.519999999997</v>
      </c>
      <c r="H79" s="155">
        <v>37259.519999999997</v>
      </c>
      <c r="I79" s="155">
        <v>0</v>
      </c>
      <c r="J79" s="155">
        <v>0</v>
      </c>
      <c r="K79" s="155">
        <v>0</v>
      </c>
      <c r="L79" s="156">
        <v>0</v>
      </c>
      <c r="M79" s="176">
        <f t="shared" si="61"/>
        <v>0</v>
      </c>
      <c r="N79" s="177">
        <f t="shared" si="61"/>
        <v>0</v>
      </c>
      <c r="O79" s="178">
        <f t="shared" si="61"/>
        <v>0</v>
      </c>
      <c r="P79" s="155">
        <v>0</v>
      </c>
      <c r="Q79" s="155">
        <v>0</v>
      </c>
      <c r="R79" s="155">
        <v>0</v>
      </c>
      <c r="S79" s="155">
        <v>0</v>
      </c>
      <c r="T79" s="155">
        <v>0</v>
      </c>
      <c r="U79" s="155">
        <v>0</v>
      </c>
      <c r="V79" s="156">
        <v>0</v>
      </c>
      <c r="W79" s="19">
        <f t="shared" si="63"/>
        <v>0</v>
      </c>
      <c r="X79" s="18">
        <f t="shared" si="63"/>
        <v>0</v>
      </c>
      <c r="Y79" s="18">
        <f t="shared" si="63"/>
        <v>0</v>
      </c>
    </row>
    <row r="80" spans="1:25" ht="14.25" customHeight="1">
      <c r="A80" s="154"/>
      <c r="B80" s="154"/>
      <c r="C80" s="154" t="s">
        <v>607</v>
      </c>
      <c r="D80" s="154" t="s">
        <v>608</v>
      </c>
      <c r="E80" s="155">
        <f t="shared" ref="E80:L80" si="70">E81+E83</f>
        <v>19458540.370000001</v>
      </c>
      <c r="F80" s="155">
        <f t="shared" si="70"/>
        <v>19458540.370000001</v>
      </c>
      <c r="G80" s="155">
        <f t="shared" si="70"/>
        <v>19458540.370000001</v>
      </c>
      <c r="H80" s="155">
        <f t="shared" si="70"/>
        <v>19458540.370000001</v>
      </c>
      <c r="I80" s="155">
        <f t="shared" si="70"/>
        <v>0</v>
      </c>
      <c r="J80" s="155">
        <f t="shared" si="70"/>
        <v>0</v>
      </c>
      <c r="K80" s="155">
        <f t="shared" si="70"/>
        <v>0</v>
      </c>
      <c r="L80" s="156">
        <f t="shared" si="70"/>
        <v>0</v>
      </c>
      <c r="M80" s="176">
        <f t="shared" si="61"/>
        <v>0</v>
      </c>
      <c r="N80" s="177">
        <f t="shared" si="61"/>
        <v>0</v>
      </c>
      <c r="O80" s="178">
        <f t="shared" si="61"/>
        <v>0</v>
      </c>
      <c r="P80" s="155">
        <f t="shared" ref="P80:V80" si="71">P81+P83</f>
        <v>0</v>
      </c>
      <c r="Q80" s="155">
        <f t="shared" si="71"/>
        <v>0</v>
      </c>
      <c r="R80" s="155">
        <f t="shared" si="71"/>
        <v>0</v>
      </c>
      <c r="S80" s="155">
        <f t="shared" si="71"/>
        <v>0</v>
      </c>
      <c r="T80" s="155">
        <f t="shared" si="71"/>
        <v>0</v>
      </c>
      <c r="U80" s="155">
        <f t="shared" si="71"/>
        <v>0</v>
      </c>
      <c r="V80" s="156">
        <f t="shared" si="71"/>
        <v>0</v>
      </c>
      <c r="W80" s="19">
        <f t="shared" si="63"/>
        <v>0</v>
      </c>
      <c r="X80" s="18">
        <f t="shared" si="63"/>
        <v>0</v>
      </c>
      <c r="Y80" s="18">
        <f t="shared" si="63"/>
        <v>0</v>
      </c>
    </row>
    <row r="81" spans="1:25" ht="14.25" customHeight="1">
      <c r="A81" s="154"/>
      <c r="B81" s="154"/>
      <c r="C81" s="154" t="s">
        <v>571</v>
      </c>
      <c r="D81" s="154" t="s">
        <v>572</v>
      </c>
      <c r="E81" s="155">
        <f t="shared" ref="E81:L81" si="72">E82</f>
        <v>19443228.370000001</v>
      </c>
      <c r="F81" s="155">
        <f t="shared" si="72"/>
        <v>19443228.370000001</v>
      </c>
      <c r="G81" s="155">
        <f t="shared" si="72"/>
        <v>19443228.370000001</v>
      </c>
      <c r="H81" s="155">
        <f t="shared" si="72"/>
        <v>19443228.370000001</v>
      </c>
      <c r="I81" s="155">
        <f t="shared" si="72"/>
        <v>0</v>
      </c>
      <c r="J81" s="155">
        <f t="shared" si="72"/>
        <v>0</v>
      </c>
      <c r="K81" s="155">
        <f t="shared" si="72"/>
        <v>0</v>
      </c>
      <c r="L81" s="156">
        <f t="shared" si="72"/>
        <v>0</v>
      </c>
      <c r="M81" s="176">
        <f t="shared" si="61"/>
        <v>0</v>
      </c>
      <c r="N81" s="177">
        <f t="shared" si="61"/>
        <v>0</v>
      </c>
      <c r="O81" s="178">
        <f t="shared" si="61"/>
        <v>0</v>
      </c>
      <c r="P81" s="155">
        <f t="shared" ref="P81:V81" si="73">P82</f>
        <v>0</v>
      </c>
      <c r="Q81" s="155">
        <f t="shared" si="73"/>
        <v>0</v>
      </c>
      <c r="R81" s="155">
        <f t="shared" si="73"/>
        <v>0</v>
      </c>
      <c r="S81" s="155">
        <f t="shared" si="73"/>
        <v>0</v>
      </c>
      <c r="T81" s="155">
        <f t="shared" si="73"/>
        <v>0</v>
      </c>
      <c r="U81" s="155">
        <f t="shared" si="73"/>
        <v>0</v>
      </c>
      <c r="V81" s="156">
        <f t="shared" si="73"/>
        <v>0</v>
      </c>
      <c r="W81" s="19">
        <f t="shared" si="63"/>
        <v>0</v>
      </c>
      <c r="X81" s="18">
        <f t="shared" si="63"/>
        <v>0</v>
      </c>
      <c r="Y81" s="18">
        <f t="shared" si="63"/>
        <v>0</v>
      </c>
    </row>
    <row r="82" spans="1:25" ht="14.25" customHeight="1">
      <c r="A82" s="154" t="s">
        <v>573</v>
      </c>
      <c r="B82" s="154" t="s">
        <v>574</v>
      </c>
      <c r="C82" s="154" t="s">
        <v>481</v>
      </c>
      <c r="D82" s="154" t="s">
        <v>575</v>
      </c>
      <c r="E82" s="155">
        <v>19443228.370000001</v>
      </c>
      <c r="F82" s="155">
        <v>19443228.370000001</v>
      </c>
      <c r="G82" s="155">
        <v>19443228.370000001</v>
      </c>
      <c r="H82" s="155">
        <v>19443228.370000001</v>
      </c>
      <c r="I82" s="155">
        <v>0</v>
      </c>
      <c r="J82" s="155">
        <v>0</v>
      </c>
      <c r="K82" s="155">
        <v>0</v>
      </c>
      <c r="L82" s="156">
        <v>0</v>
      </c>
      <c r="M82" s="176">
        <f t="shared" si="61"/>
        <v>0</v>
      </c>
      <c r="N82" s="177">
        <f t="shared" si="61"/>
        <v>0</v>
      </c>
      <c r="O82" s="178">
        <f t="shared" si="61"/>
        <v>0</v>
      </c>
      <c r="P82" s="155">
        <v>0</v>
      </c>
      <c r="Q82" s="155">
        <v>0</v>
      </c>
      <c r="R82" s="155">
        <v>0</v>
      </c>
      <c r="S82" s="155">
        <v>0</v>
      </c>
      <c r="T82" s="155">
        <v>0</v>
      </c>
      <c r="U82" s="155">
        <v>0</v>
      </c>
      <c r="V82" s="156">
        <v>0</v>
      </c>
      <c r="W82" s="19">
        <f t="shared" si="63"/>
        <v>0</v>
      </c>
      <c r="X82" s="18">
        <f t="shared" si="63"/>
        <v>0</v>
      </c>
      <c r="Y82" s="18">
        <f t="shared" si="63"/>
        <v>0</v>
      </c>
    </row>
    <row r="83" spans="1:25" ht="14.25" customHeight="1">
      <c r="A83" s="154"/>
      <c r="B83" s="154"/>
      <c r="C83" s="154" t="s">
        <v>576</v>
      </c>
      <c r="D83" s="154" t="s">
        <v>577</v>
      </c>
      <c r="E83" s="155">
        <f t="shared" ref="E83:L83" si="74">E84</f>
        <v>15312</v>
      </c>
      <c r="F83" s="155">
        <f t="shared" si="74"/>
        <v>15312</v>
      </c>
      <c r="G83" s="155">
        <f t="shared" si="74"/>
        <v>15312</v>
      </c>
      <c r="H83" s="155">
        <f t="shared" si="74"/>
        <v>15312</v>
      </c>
      <c r="I83" s="155">
        <f t="shared" si="74"/>
        <v>0</v>
      </c>
      <c r="J83" s="155">
        <f t="shared" si="74"/>
        <v>0</v>
      </c>
      <c r="K83" s="155">
        <f t="shared" si="74"/>
        <v>0</v>
      </c>
      <c r="L83" s="156">
        <f t="shared" si="74"/>
        <v>0</v>
      </c>
      <c r="M83" s="176">
        <f t="shared" si="61"/>
        <v>0</v>
      </c>
      <c r="N83" s="177">
        <f t="shared" si="61"/>
        <v>0</v>
      </c>
      <c r="O83" s="178">
        <f t="shared" si="61"/>
        <v>0</v>
      </c>
      <c r="P83" s="155">
        <f t="shared" ref="P83:V83" si="75">P84</f>
        <v>0</v>
      </c>
      <c r="Q83" s="155">
        <f t="shared" si="75"/>
        <v>0</v>
      </c>
      <c r="R83" s="155">
        <f t="shared" si="75"/>
        <v>0</v>
      </c>
      <c r="S83" s="155">
        <f t="shared" si="75"/>
        <v>0</v>
      </c>
      <c r="T83" s="155">
        <f t="shared" si="75"/>
        <v>0</v>
      </c>
      <c r="U83" s="155">
        <f t="shared" si="75"/>
        <v>0</v>
      </c>
      <c r="V83" s="156">
        <f t="shared" si="75"/>
        <v>0</v>
      </c>
      <c r="W83" s="19">
        <f t="shared" si="63"/>
        <v>0</v>
      </c>
      <c r="X83" s="18">
        <f t="shared" si="63"/>
        <v>0</v>
      </c>
      <c r="Y83" s="18">
        <f t="shared" si="63"/>
        <v>0</v>
      </c>
    </row>
    <row r="84" spans="1:25" ht="14.25" customHeight="1">
      <c r="A84" s="154" t="s">
        <v>578</v>
      </c>
      <c r="B84" s="154" t="s">
        <v>579</v>
      </c>
      <c r="C84" s="154" t="s">
        <v>481</v>
      </c>
      <c r="D84" s="154" t="s">
        <v>580</v>
      </c>
      <c r="E84" s="155">
        <v>15312</v>
      </c>
      <c r="F84" s="155">
        <v>15312</v>
      </c>
      <c r="G84" s="155">
        <v>15312</v>
      </c>
      <c r="H84" s="155">
        <v>15312</v>
      </c>
      <c r="I84" s="155">
        <v>0</v>
      </c>
      <c r="J84" s="155">
        <v>0</v>
      </c>
      <c r="K84" s="155">
        <v>0</v>
      </c>
      <c r="L84" s="156">
        <v>0</v>
      </c>
      <c r="M84" s="176">
        <f t="shared" si="61"/>
        <v>0</v>
      </c>
      <c r="N84" s="177">
        <f t="shared" si="61"/>
        <v>0</v>
      </c>
      <c r="O84" s="178">
        <f t="shared" si="61"/>
        <v>0</v>
      </c>
      <c r="P84" s="155">
        <v>0</v>
      </c>
      <c r="Q84" s="155">
        <v>0</v>
      </c>
      <c r="R84" s="155">
        <v>0</v>
      </c>
      <c r="S84" s="155">
        <v>0</v>
      </c>
      <c r="T84" s="155">
        <v>0</v>
      </c>
      <c r="U84" s="155">
        <v>0</v>
      </c>
      <c r="V84" s="156">
        <v>0</v>
      </c>
      <c r="W84" s="19">
        <f t="shared" si="63"/>
        <v>0</v>
      </c>
      <c r="X84" s="18">
        <f t="shared" si="63"/>
        <v>0</v>
      </c>
      <c r="Y84" s="18">
        <f t="shared" si="63"/>
        <v>0</v>
      </c>
    </row>
    <row r="85" spans="1:25" ht="14.25" customHeight="1">
      <c r="A85" s="154"/>
      <c r="B85" s="154"/>
      <c r="C85" s="154" t="s">
        <v>609</v>
      </c>
      <c r="D85" s="154" t="s">
        <v>610</v>
      </c>
      <c r="E85" s="155">
        <f t="shared" ref="E85:L85" si="76">E86+E88</f>
        <v>10028529.9</v>
      </c>
      <c r="F85" s="155">
        <f t="shared" si="76"/>
        <v>10028529.9</v>
      </c>
      <c r="G85" s="155">
        <f t="shared" si="76"/>
        <v>10028529.9</v>
      </c>
      <c r="H85" s="155">
        <f t="shared" si="76"/>
        <v>10028529.9</v>
      </c>
      <c r="I85" s="155">
        <f t="shared" si="76"/>
        <v>0</v>
      </c>
      <c r="J85" s="155">
        <f t="shared" si="76"/>
        <v>0</v>
      </c>
      <c r="K85" s="155">
        <f t="shared" si="76"/>
        <v>0</v>
      </c>
      <c r="L85" s="156">
        <f t="shared" si="76"/>
        <v>0</v>
      </c>
      <c r="M85" s="176">
        <f t="shared" si="61"/>
        <v>0</v>
      </c>
      <c r="N85" s="177">
        <f t="shared" si="61"/>
        <v>0</v>
      </c>
      <c r="O85" s="178">
        <f t="shared" si="61"/>
        <v>0</v>
      </c>
      <c r="P85" s="155">
        <f t="shared" ref="P85:V85" si="77">P86+P88</f>
        <v>0</v>
      </c>
      <c r="Q85" s="155">
        <f t="shared" si="77"/>
        <v>0</v>
      </c>
      <c r="R85" s="155">
        <f t="shared" si="77"/>
        <v>0</v>
      </c>
      <c r="S85" s="155">
        <f t="shared" si="77"/>
        <v>0</v>
      </c>
      <c r="T85" s="155">
        <f t="shared" si="77"/>
        <v>0</v>
      </c>
      <c r="U85" s="155">
        <f t="shared" si="77"/>
        <v>0</v>
      </c>
      <c r="V85" s="156">
        <f t="shared" si="77"/>
        <v>0</v>
      </c>
      <c r="W85" s="19">
        <f t="shared" si="63"/>
        <v>0</v>
      </c>
      <c r="X85" s="18">
        <f t="shared" si="63"/>
        <v>0</v>
      </c>
      <c r="Y85" s="18">
        <f t="shared" si="63"/>
        <v>0</v>
      </c>
    </row>
    <row r="86" spans="1:25" ht="14.25" customHeight="1">
      <c r="A86" s="154"/>
      <c r="B86" s="154"/>
      <c r="C86" s="154" t="s">
        <v>571</v>
      </c>
      <c r="D86" s="154" t="s">
        <v>572</v>
      </c>
      <c r="E86" s="155">
        <f t="shared" ref="E86:L86" si="78">E87</f>
        <v>10026009.9</v>
      </c>
      <c r="F86" s="155">
        <f t="shared" si="78"/>
        <v>10026009.9</v>
      </c>
      <c r="G86" s="155">
        <f t="shared" si="78"/>
        <v>10026009.9</v>
      </c>
      <c r="H86" s="155">
        <f t="shared" si="78"/>
        <v>10026009.9</v>
      </c>
      <c r="I86" s="155">
        <f t="shared" si="78"/>
        <v>0</v>
      </c>
      <c r="J86" s="155">
        <f t="shared" si="78"/>
        <v>0</v>
      </c>
      <c r="K86" s="155">
        <f t="shared" si="78"/>
        <v>0</v>
      </c>
      <c r="L86" s="156">
        <f t="shared" si="78"/>
        <v>0</v>
      </c>
      <c r="M86" s="176">
        <f t="shared" si="61"/>
        <v>0</v>
      </c>
      <c r="N86" s="177">
        <f t="shared" si="61"/>
        <v>0</v>
      </c>
      <c r="O86" s="178">
        <f t="shared" si="61"/>
        <v>0</v>
      </c>
      <c r="P86" s="155">
        <f t="shared" ref="P86:V86" si="79">P87</f>
        <v>0</v>
      </c>
      <c r="Q86" s="155">
        <f t="shared" si="79"/>
        <v>0</v>
      </c>
      <c r="R86" s="155">
        <f t="shared" si="79"/>
        <v>0</v>
      </c>
      <c r="S86" s="155">
        <f t="shared" si="79"/>
        <v>0</v>
      </c>
      <c r="T86" s="155">
        <f t="shared" si="79"/>
        <v>0</v>
      </c>
      <c r="U86" s="155">
        <f t="shared" si="79"/>
        <v>0</v>
      </c>
      <c r="V86" s="156">
        <f t="shared" si="79"/>
        <v>0</v>
      </c>
      <c r="W86" s="19">
        <f t="shared" si="63"/>
        <v>0</v>
      </c>
      <c r="X86" s="18">
        <f t="shared" si="63"/>
        <v>0</v>
      </c>
      <c r="Y86" s="18">
        <f t="shared" si="63"/>
        <v>0</v>
      </c>
    </row>
    <row r="87" spans="1:25" ht="14.25" customHeight="1">
      <c r="A87" s="154" t="s">
        <v>573</v>
      </c>
      <c r="B87" s="154" t="s">
        <v>574</v>
      </c>
      <c r="C87" s="154" t="s">
        <v>484</v>
      </c>
      <c r="D87" s="154" t="s">
        <v>575</v>
      </c>
      <c r="E87" s="155">
        <v>10026009.9</v>
      </c>
      <c r="F87" s="155">
        <v>10026009.9</v>
      </c>
      <c r="G87" s="155">
        <v>10026009.9</v>
      </c>
      <c r="H87" s="155">
        <v>10026009.9</v>
      </c>
      <c r="I87" s="155">
        <v>0</v>
      </c>
      <c r="J87" s="155">
        <v>0</v>
      </c>
      <c r="K87" s="155">
        <v>0</v>
      </c>
      <c r="L87" s="156">
        <v>0</v>
      </c>
      <c r="M87" s="176">
        <f t="shared" si="61"/>
        <v>0</v>
      </c>
      <c r="N87" s="177">
        <f t="shared" si="61"/>
        <v>0</v>
      </c>
      <c r="O87" s="178">
        <f t="shared" si="61"/>
        <v>0</v>
      </c>
      <c r="P87" s="155">
        <v>0</v>
      </c>
      <c r="Q87" s="155">
        <v>0</v>
      </c>
      <c r="R87" s="155">
        <v>0</v>
      </c>
      <c r="S87" s="155">
        <v>0</v>
      </c>
      <c r="T87" s="155">
        <v>0</v>
      </c>
      <c r="U87" s="155">
        <v>0</v>
      </c>
      <c r="V87" s="156">
        <v>0</v>
      </c>
      <c r="W87" s="19">
        <f t="shared" si="63"/>
        <v>0</v>
      </c>
      <c r="X87" s="18">
        <f t="shared" si="63"/>
        <v>0</v>
      </c>
      <c r="Y87" s="18">
        <f t="shared" si="63"/>
        <v>0</v>
      </c>
    </row>
    <row r="88" spans="1:25" ht="14.25" customHeight="1">
      <c r="A88" s="154"/>
      <c r="B88" s="154"/>
      <c r="C88" s="154" t="s">
        <v>576</v>
      </c>
      <c r="D88" s="154" t="s">
        <v>577</v>
      </c>
      <c r="E88" s="155">
        <f t="shared" ref="E88:L88" si="80">E89</f>
        <v>2520</v>
      </c>
      <c r="F88" s="155">
        <f t="shared" si="80"/>
        <v>2520</v>
      </c>
      <c r="G88" s="155">
        <f t="shared" si="80"/>
        <v>2520</v>
      </c>
      <c r="H88" s="155">
        <f t="shared" si="80"/>
        <v>2520</v>
      </c>
      <c r="I88" s="155">
        <f t="shared" si="80"/>
        <v>0</v>
      </c>
      <c r="J88" s="155">
        <f t="shared" si="80"/>
        <v>0</v>
      </c>
      <c r="K88" s="155">
        <f t="shared" si="80"/>
        <v>0</v>
      </c>
      <c r="L88" s="156">
        <f t="shared" si="80"/>
        <v>0</v>
      </c>
      <c r="M88" s="176">
        <f t="shared" si="61"/>
        <v>0</v>
      </c>
      <c r="N88" s="177">
        <f t="shared" si="61"/>
        <v>0</v>
      </c>
      <c r="O88" s="178">
        <f t="shared" si="61"/>
        <v>0</v>
      </c>
      <c r="P88" s="155">
        <f t="shared" ref="P88:V88" si="81">P89</f>
        <v>0</v>
      </c>
      <c r="Q88" s="155">
        <f t="shared" si="81"/>
        <v>0</v>
      </c>
      <c r="R88" s="155">
        <f t="shared" si="81"/>
        <v>0</v>
      </c>
      <c r="S88" s="155">
        <f t="shared" si="81"/>
        <v>0</v>
      </c>
      <c r="T88" s="155">
        <f t="shared" si="81"/>
        <v>0</v>
      </c>
      <c r="U88" s="155">
        <f t="shared" si="81"/>
        <v>0</v>
      </c>
      <c r="V88" s="156">
        <f t="shared" si="81"/>
        <v>0</v>
      </c>
      <c r="W88" s="19">
        <f t="shared" si="63"/>
        <v>0</v>
      </c>
      <c r="X88" s="18">
        <f t="shared" si="63"/>
        <v>0</v>
      </c>
      <c r="Y88" s="18">
        <f t="shared" si="63"/>
        <v>0</v>
      </c>
    </row>
    <row r="89" spans="1:25" ht="14.25" customHeight="1">
      <c r="A89" s="154" t="s">
        <v>578</v>
      </c>
      <c r="B89" s="154" t="s">
        <v>579</v>
      </c>
      <c r="C89" s="154" t="s">
        <v>484</v>
      </c>
      <c r="D89" s="154" t="s">
        <v>580</v>
      </c>
      <c r="E89" s="155">
        <v>2520</v>
      </c>
      <c r="F89" s="155">
        <v>2520</v>
      </c>
      <c r="G89" s="155">
        <v>2520</v>
      </c>
      <c r="H89" s="155">
        <v>2520</v>
      </c>
      <c r="I89" s="155">
        <v>0</v>
      </c>
      <c r="J89" s="155">
        <v>0</v>
      </c>
      <c r="K89" s="155">
        <v>0</v>
      </c>
      <c r="L89" s="156">
        <v>0</v>
      </c>
      <c r="M89" s="176">
        <f t="shared" si="61"/>
        <v>0</v>
      </c>
      <c r="N89" s="177">
        <f t="shared" si="61"/>
        <v>0</v>
      </c>
      <c r="O89" s="178">
        <f t="shared" si="61"/>
        <v>0</v>
      </c>
      <c r="P89" s="155">
        <v>0</v>
      </c>
      <c r="Q89" s="155">
        <v>0</v>
      </c>
      <c r="R89" s="155">
        <v>0</v>
      </c>
      <c r="S89" s="155">
        <v>0</v>
      </c>
      <c r="T89" s="155">
        <v>0</v>
      </c>
      <c r="U89" s="155">
        <v>0</v>
      </c>
      <c r="V89" s="156">
        <v>0</v>
      </c>
      <c r="W89" s="19">
        <f t="shared" si="63"/>
        <v>0</v>
      </c>
      <c r="X89" s="18">
        <f t="shared" si="63"/>
        <v>0</v>
      </c>
      <c r="Y89" s="18">
        <f t="shared" si="63"/>
        <v>0</v>
      </c>
    </row>
    <row r="90" spans="1:25" ht="14.25" customHeight="1">
      <c r="A90" s="154"/>
      <c r="B90" s="154"/>
      <c r="C90" s="154" t="s">
        <v>611</v>
      </c>
      <c r="D90" s="154" t="s">
        <v>612</v>
      </c>
      <c r="E90" s="155">
        <f t="shared" ref="E90:L90" si="82">E91+E93</f>
        <v>21351868.039999999</v>
      </c>
      <c r="F90" s="155">
        <f t="shared" si="82"/>
        <v>21351868.039999999</v>
      </c>
      <c r="G90" s="155">
        <f t="shared" si="82"/>
        <v>21351868.039999999</v>
      </c>
      <c r="H90" s="155">
        <f t="shared" si="82"/>
        <v>21351868.039999999</v>
      </c>
      <c r="I90" s="155">
        <f t="shared" si="82"/>
        <v>0</v>
      </c>
      <c r="J90" s="155">
        <f t="shared" si="82"/>
        <v>0</v>
      </c>
      <c r="K90" s="155">
        <f t="shared" si="82"/>
        <v>0</v>
      </c>
      <c r="L90" s="156">
        <f t="shared" si="82"/>
        <v>0</v>
      </c>
      <c r="M90" s="176">
        <f t="shared" si="61"/>
        <v>0</v>
      </c>
      <c r="N90" s="177">
        <f t="shared" si="61"/>
        <v>0</v>
      </c>
      <c r="O90" s="178">
        <f t="shared" si="61"/>
        <v>0</v>
      </c>
      <c r="P90" s="155">
        <f t="shared" ref="P90:V90" si="83">P91+P93</f>
        <v>0</v>
      </c>
      <c r="Q90" s="155">
        <f t="shared" si="83"/>
        <v>0</v>
      </c>
      <c r="R90" s="155">
        <f t="shared" si="83"/>
        <v>0</v>
      </c>
      <c r="S90" s="155">
        <f t="shared" si="83"/>
        <v>0</v>
      </c>
      <c r="T90" s="155">
        <f t="shared" si="83"/>
        <v>0</v>
      </c>
      <c r="U90" s="155">
        <f t="shared" si="83"/>
        <v>0</v>
      </c>
      <c r="V90" s="156">
        <f t="shared" si="83"/>
        <v>0</v>
      </c>
      <c r="W90" s="19">
        <f t="shared" si="63"/>
        <v>0</v>
      </c>
      <c r="X90" s="18">
        <f t="shared" si="63"/>
        <v>0</v>
      </c>
      <c r="Y90" s="18">
        <f t="shared" si="63"/>
        <v>0</v>
      </c>
    </row>
    <row r="91" spans="1:25" ht="14.25" customHeight="1">
      <c r="A91" s="154"/>
      <c r="B91" s="154"/>
      <c r="C91" s="154" t="s">
        <v>571</v>
      </c>
      <c r="D91" s="154" t="s">
        <v>572</v>
      </c>
      <c r="E91" s="155">
        <f t="shared" ref="E91:L91" si="84">E92</f>
        <v>21319225.879999999</v>
      </c>
      <c r="F91" s="155">
        <f t="shared" si="84"/>
        <v>21319225.879999999</v>
      </c>
      <c r="G91" s="155">
        <f t="shared" si="84"/>
        <v>21319225.879999999</v>
      </c>
      <c r="H91" s="155">
        <f t="shared" si="84"/>
        <v>21319225.879999999</v>
      </c>
      <c r="I91" s="155">
        <f t="shared" si="84"/>
        <v>0</v>
      </c>
      <c r="J91" s="155">
        <f t="shared" si="84"/>
        <v>0</v>
      </c>
      <c r="K91" s="155">
        <f t="shared" si="84"/>
        <v>0</v>
      </c>
      <c r="L91" s="156">
        <f t="shared" si="84"/>
        <v>0</v>
      </c>
      <c r="M91" s="176">
        <f t="shared" si="61"/>
        <v>0</v>
      </c>
      <c r="N91" s="177">
        <f t="shared" si="61"/>
        <v>0</v>
      </c>
      <c r="O91" s="178">
        <f t="shared" si="61"/>
        <v>0</v>
      </c>
      <c r="P91" s="155">
        <f t="shared" ref="P91:V91" si="85">P92</f>
        <v>0</v>
      </c>
      <c r="Q91" s="155">
        <f t="shared" si="85"/>
        <v>0</v>
      </c>
      <c r="R91" s="155">
        <f t="shared" si="85"/>
        <v>0</v>
      </c>
      <c r="S91" s="155">
        <f t="shared" si="85"/>
        <v>0</v>
      </c>
      <c r="T91" s="155">
        <f t="shared" si="85"/>
        <v>0</v>
      </c>
      <c r="U91" s="155">
        <f t="shared" si="85"/>
        <v>0</v>
      </c>
      <c r="V91" s="156">
        <f t="shared" si="85"/>
        <v>0</v>
      </c>
      <c r="W91" s="19">
        <f t="shared" si="63"/>
        <v>0</v>
      </c>
      <c r="X91" s="18">
        <f t="shared" si="63"/>
        <v>0</v>
      </c>
      <c r="Y91" s="18">
        <f t="shared" si="63"/>
        <v>0</v>
      </c>
    </row>
    <row r="92" spans="1:25" ht="14.25" customHeight="1">
      <c r="A92" s="154" t="s">
        <v>573</v>
      </c>
      <c r="B92" s="154" t="s">
        <v>574</v>
      </c>
      <c r="C92" s="154" t="s">
        <v>488</v>
      </c>
      <c r="D92" s="154" t="s">
        <v>575</v>
      </c>
      <c r="E92" s="155">
        <v>21319225.879999999</v>
      </c>
      <c r="F92" s="155">
        <v>21319225.879999999</v>
      </c>
      <c r="G92" s="155">
        <v>21319225.879999999</v>
      </c>
      <c r="H92" s="155">
        <v>21319225.879999999</v>
      </c>
      <c r="I92" s="155">
        <v>0</v>
      </c>
      <c r="J92" s="155">
        <v>0</v>
      </c>
      <c r="K92" s="155">
        <v>0</v>
      </c>
      <c r="L92" s="156">
        <v>0</v>
      </c>
      <c r="M92" s="176">
        <f t="shared" si="61"/>
        <v>0</v>
      </c>
      <c r="N92" s="177">
        <f t="shared" si="61"/>
        <v>0</v>
      </c>
      <c r="O92" s="178">
        <f t="shared" si="61"/>
        <v>0</v>
      </c>
      <c r="P92" s="155">
        <v>0</v>
      </c>
      <c r="Q92" s="155">
        <v>0</v>
      </c>
      <c r="R92" s="155">
        <v>0</v>
      </c>
      <c r="S92" s="155">
        <v>0</v>
      </c>
      <c r="T92" s="155">
        <v>0</v>
      </c>
      <c r="U92" s="155">
        <v>0</v>
      </c>
      <c r="V92" s="156">
        <v>0</v>
      </c>
      <c r="W92" s="19">
        <f t="shared" si="63"/>
        <v>0</v>
      </c>
      <c r="X92" s="18">
        <f t="shared" si="63"/>
        <v>0</v>
      </c>
      <c r="Y92" s="18">
        <f t="shared" si="63"/>
        <v>0</v>
      </c>
    </row>
    <row r="93" spans="1:25" ht="14.25" customHeight="1">
      <c r="A93" s="154"/>
      <c r="B93" s="154"/>
      <c r="C93" s="154" t="s">
        <v>576</v>
      </c>
      <c r="D93" s="154" t="s">
        <v>577</v>
      </c>
      <c r="E93" s="155">
        <f t="shared" ref="E93:L93" si="86">E94</f>
        <v>32642.16</v>
      </c>
      <c r="F93" s="155">
        <f t="shared" si="86"/>
        <v>32642.16</v>
      </c>
      <c r="G93" s="155">
        <f t="shared" si="86"/>
        <v>32642.16</v>
      </c>
      <c r="H93" s="155">
        <f t="shared" si="86"/>
        <v>32642.16</v>
      </c>
      <c r="I93" s="155">
        <f t="shared" si="86"/>
        <v>0</v>
      </c>
      <c r="J93" s="155">
        <f t="shared" si="86"/>
        <v>0</v>
      </c>
      <c r="K93" s="155">
        <f t="shared" si="86"/>
        <v>0</v>
      </c>
      <c r="L93" s="156">
        <f t="shared" si="86"/>
        <v>0</v>
      </c>
      <c r="M93" s="176">
        <f t="shared" si="61"/>
        <v>0</v>
      </c>
      <c r="N93" s="177">
        <f t="shared" si="61"/>
        <v>0</v>
      </c>
      <c r="O93" s="178">
        <f t="shared" si="61"/>
        <v>0</v>
      </c>
      <c r="P93" s="155">
        <f t="shared" ref="P93:V93" si="87">P94</f>
        <v>0</v>
      </c>
      <c r="Q93" s="155">
        <f t="shared" si="87"/>
        <v>0</v>
      </c>
      <c r="R93" s="155">
        <f t="shared" si="87"/>
        <v>0</v>
      </c>
      <c r="S93" s="155">
        <f t="shared" si="87"/>
        <v>0</v>
      </c>
      <c r="T93" s="155">
        <f t="shared" si="87"/>
        <v>0</v>
      </c>
      <c r="U93" s="155">
        <f t="shared" si="87"/>
        <v>0</v>
      </c>
      <c r="V93" s="156">
        <f t="shared" si="87"/>
        <v>0</v>
      </c>
      <c r="W93" s="19">
        <f t="shared" si="63"/>
        <v>0</v>
      </c>
      <c r="X93" s="18">
        <f t="shared" si="63"/>
        <v>0</v>
      </c>
      <c r="Y93" s="18">
        <f t="shared" si="63"/>
        <v>0</v>
      </c>
    </row>
    <row r="94" spans="1:25" ht="14.25" customHeight="1">
      <c r="A94" s="154" t="s">
        <v>578</v>
      </c>
      <c r="B94" s="154" t="s">
        <v>579</v>
      </c>
      <c r="C94" s="154" t="s">
        <v>488</v>
      </c>
      <c r="D94" s="154" t="s">
        <v>580</v>
      </c>
      <c r="E94" s="155">
        <v>32642.16</v>
      </c>
      <c r="F94" s="155">
        <v>32642.16</v>
      </c>
      <c r="G94" s="155">
        <v>32642.16</v>
      </c>
      <c r="H94" s="155">
        <v>32642.16</v>
      </c>
      <c r="I94" s="155">
        <v>0</v>
      </c>
      <c r="J94" s="155">
        <v>0</v>
      </c>
      <c r="K94" s="155">
        <v>0</v>
      </c>
      <c r="L94" s="156">
        <v>0</v>
      </c>
      <c r="M94" s="176">
        <f t="shared" si="61"/>
        <v>0</v>
      </c>
      <c r="N94" s="177">
        <f t="shared" si="61"/>
        <v>0</v>
      </c>
      <c r="O94" s="178">
        <f t="shared" si="61"/>
        <v>0</v>
      </c>
      <c r="P94" s="155">
        <v>0</v>
      </c>
      <c r="Q94" s="155">
        <v>0</v>
      </c>
      <c r="R94" s="155">
        <v>0</v>
      </c>
      <c r="S94" s="155">
        <v>0</v>
      </c>
      <c r="T94" s="155">
        <v>0</v>
      </c>
      <c r="U94" s="155">
        <v>0</v>
      </c>
      <c r="V94" s="156">
        <v>0</v>
      </c>
      <c r="W94" s="19">
        <f t="shared" si="63"/>
        <v>0</v>
      </c>
      <c r="X94" s="18">
        <f t="shared" si="63"/>
        <v>0</v>
      </c>
      <c r="Y94" s="18">
        <f t="shared" si="63"/>
        <v>0</v>
      </c>
    </row>
    <row r="95" spans="1:25" ht="14.25" customHeight="1">
      <c r="A95" s="154"/>
      <c r="B95" s="154"/>
      <c r="C95" s="154" t="s">
        <v>613</v>
      </c>
      <c r="D95" s="154" t="s">
        <v>614</v>
      </c>
      <c r="E95" s="155">
        <f t="shared" ref="E95:L95" si="88">E96+E98</f>
        <v>5427671.4199999999</v>
      </c>
      <c r="F95" s="155">
        <f t="shared" si="88"/>
        <v>5427671.4199999999</v>
      </c>
      <c r="G95" s="155">
        <f t="shared" si="88"/>
        <v>5427671.4199999999</v>
      </c>
      <c r="H95" s="155">
        <f t="shared" si="88"/>
        <v>5427671.4199999999</v>
      </c>
      <c r="I95" s="155">
        <f t="shared" si="88"/>
        <v>0</v>
      </c>
      <c r="J95" s="155">
        <f t="shared" si="88"/>
        <v>0</v>
      </c>
      <c r="K95" s="155">
        <f t="shared" si="88"/>
        <v>0</v>
      </c>
      <c r="L95" s="156">
        <f t="shared" si="88"/>
        <v>0</v>
      </c>
      <c r="M95" s="176">
        <f t="shared" si="61"/>
        <v>0</v>
      </c>
      <c r="N95" s="177">
        <f t="shared" si="61"/>
        <v>0</v>
      </c>
      <c r="O95" s="178">
        <f t="shared" si="61"/>
        <v>0</v>
      </c>
      <c r="P95" s="155">
        <f t="shared" ref="P95:V95" si="89">P96+P98</f>
        <v>0</v>
      </c>
      <c r="Q95" s="155">
        <f t="shared" si="89"/>
        <v>0</v>
      </c>
      <c r="R95" s="155">
        <f t="shared" si="89"/>
        <v>0</v>
      </c>
      <c r="S95" s="155">
        <f t="shared" si="89"/>
        <v>0</v>
      </c>
      <c r="T95" s="155">
        <f t="shared" si="89"/>
        <v>0</v>
      </c>
      <c r="U95" s="155">
        <f t="shared" si="89"/>
        <v>0</v>
      </c>
      <c r="V95" s="156">
        <f t="shared" si="89"/>
        <v>0</v>
      </c>
      <c r="W95" s="19">
        <f t="shared" si="63"/>
        <v>0</v>
      </c>
      <c r="X95" s="18">
        <f t="shared" si="63"/>
        <v>0</v>
      </c>
      <c r="Y95" s="18">
        <f t="shared" si="63"/>
        <v>0</v>
      </c>
    </row>
    <row r="96" spans="1:25" ht="14.25" customHeight="1">
      <c r="A96" s="154"/>
      <c r="B96" s="154"/>
      <c r="C96" s="154" t="s">
        <v>571</v>
      </c>
      <c r="D96" s="154" t="s">
        <v>572</v>
      </c>
      <c r="E96" s="155">
        <f t="shared" ref="E96:L96" si="90">E97</f>
        <v>5426411.4199999999</v>
      </c>
      <c r="F96" s="155">
        <f t="shared" si="90"/>
        <v>5426411.4199999999</v>
      </c>
      <c r="G96" s="155">
        <f t="shared" si="90"/>
        <v>5426411.4199999999</v>
      </c>
      <c r="H96" s="155">
        <f t="shared" si="90"/>
        <v>5426411.4199999999</v>
      </c>
      <c r="I96" s="155">
        <f t="shared" si="90"/>
        <v>0</v>
      </c>
      <c r="J96" s="155">
        <f t="shared" si="90"/>
        <v>0</v>
      </c>
      <c r="K96" s="155">
        <f t="shared" si="90"/>
        <v>0</v>
      </c>
      <c r="L96" s="156">
        <f t="shared" si="90"/>
        <v>0</v>
      </c>
      <c r="M96" s="176">
        <f t="shared" si="61"/>
        <v>0</v>
      </c>
      <c r="N96" s="177">
        <f t="shared" si="61"/>
        <v>0</v>
      </c>
      <c r="O96" s="178">
        <f t="shared" si="61"/>
        <v>0</v>
      </c>
      <c r="P96" s="155">
        <f t="shared" ref="P96:V96" si="91">P97</f>
        <v>0</v>
      </c>
      <c r="Q96" s="155">
        <f t="shared" si="91"/>
        <v>0</v>
      </c>
      <c r="R96" s="155">
        <f t="shared" si="91"/>
        <v>0</v>
      </c>
      <c r="S96" s="155">
        <f t="shared" si="91"/>
        <v>0</v>
      </c>
      <c r="T96" s="155">
        <f t="shared" si="91"/>
        <v>0</v>
      </c>
      <c r="U96" s="155">
        <f t="shared" si="91"/>
        <v>0</v>
      </c>
      <c r="V96" s="156">
        <f t="shared" si="91"/>
        <v>0</v>
      </c>
      <c r="W96" s="19">
        <f t="shared" si="63"/>
        <v>0</v>
      </c>
      <c r="X96" s="18">
        <f t="shared" si="63"/>
        <v>0</v>
      </c>
      <c r="Y96" s="18">
        <f t="shared" si="63"/>
        <v>0</v>
      </c>
    </row>
    <row r="97" spans="1:25" ht="14.25" customHeight="1">
      <c r="A97" s="154" t="s">
        <v>573</v>
      </c>
      <c r="B97" s="154" t="s">
        <v>574</v>
      </c>
      <c r="C97" s="154" t="s">
        <v>491</v>
      </c>
      <c r="D97" s="154" t="s">
        <v>575</v>
      </c>
      <c r="E97" s="155">
        <v>5426411.4199999999</v>
      </c>
      <c r="F97" s="155">
        <v>5426411.4199999999</v>
      </c>
      <c r="G97" s="155">
        <v>5426411.4199999999</v>
      </c>
      <c r="H97" s="155">
        <v>5426411.4199999999</v>
      </c>
      <c r="I97" s="155">
        <v>0</v>
      </c>
      <c r="J97" s="155">
        <v>0</v>
      </c>
      <c r="K97" s="155">
        <v>0</v>
      </c>
      <c r="L97" s="156">
        <v>0</v>
      </c>
      <c r="M97" s="176">
        <f t="shared" si="61"/>
        <v>0</v>
      </c>
      <c r="N97" s="177">
        <f t="shared" si="61"/>
        <v>0</v>
      </c>
      <c r="O97" s="178">
        <f t="shared" si="61"/>
        <v>0</v>
      </c>
      <c r="P97" s="155">
        <v>0</v>
      </c>
      <c r="Q97" s="155">
        <v>0</v>
      </c>
      <c r="R97" s="155">
        <v>0</v>
      </c>
      <c r="S97" s="155">
        <v>0</v>
      </c>
      <c r="T97" s="155">
        <v>0</v>
      </c>
      <c r="U97" s="155">
        <v>0</v>
      </c>
      <c r="V97" s="156">
        <v>0</v>
      </c>
      <c r="W97" s="19">
        <f t="shared" si="63"/>
        <v>0</v>
      </c>
      <c r="X97" s="18">
        <f t="shared" si="63"/>
        <v>0</v>
      </c>
      <c r="Y97" s="18">
        <f t="shared" si="63"/>
        <v>0</v>
      </c>
    </row>
    <row r="98" spans="1:25" ht="14.25" customHeight="1">
      <c r="A98" s="154"/>
      <c r="B98" s="154"/>
      <c r="C98" s="154" t="s">
        <v>576</v>
      </c>
      <c r="D98" s="154" t="s">
        <v>577</v>
      </c>
      <c r="E98" s="155">
        <f t="shared" ref="E98:L98" si="92">E99</f>
        <v>1260</v>
      </c>
      <c r="F98" s="155">
        <f t="shared" si="92"/>
        <v>1260</v>
      </c>
      <c r="G98" s="155">
        <f t="shared" si="92"/>
        <v>1260</v>
      </c>
      <c r="H98" s="155">
        <f t="shared" si="92"/>
        <v>1260</v>
      </c>
      <c r="I98" s="155">
        <f t="shared" si="92"/>
        <v>0</v>
      </c>
      <c r="J98" s="155">
        <f t="shared" si="92"/>
        <v>0</v>
      </c>
      <c r="K98" s="155">
        <f t="shared" si="92"/>
        <v>0</v>
      </c>
      <c r="L98" s="156">
        <f t="shared" si="92"/>
        <v>0</v>
      </c>
      <c r="M98" s="176">
        <f t="shared" si="61"/>
        <v>0</v>
      </c>
      <c r="N98" s="177">
        <f t="shared" si="61"/>
        <v>0</v>
      </c>
      <c r="O98" s="178">
        <f t="shared" si="61"/>
        <v>0</v>
      </c>
      <c r="P98" s="155">
        <f t="shared" ref="P98:V98" si="93">P99</f>
        <v>0</v>
      </c>
      <c r="Q98" s="155">
        <f t="shared" si="93"/>
        <v>0</v>
      </c>
      <c r="R98" s="155">
        <f t="shared" si="93"/>
        <v>0</v>
      </c>
      <c r="S98" s="155">
        <f t="shared" si="93"/>
        <v>0</v>
      </c>
      <c r="T98" s="155">
        <f t="shared" si="93"/>
        <v>0</v>
      </c>
      <c r="U98" s="155">
        <f t="shared" si="93"/>
        <v>0</v>
      </c>
      <c r="V98" s="156">
        <f t="shared" si="93"/>
        <v>0</v>
      </c>
      <c r="W98" s="19">
        <f t="shared" si="63"/>
        <v>0</v>
      </c>
      <c r="X98" s="18">
        <f t="shared" si="63"/>
        <v>0</v>
      </c>
      <c r="Y98" s="18">
        <f t="shared" si="63"/>
        <v>0</v>
      </c>
    </row>
    <row r="99" spans="1:25" ht="14.25" customHeight="1">
      <c r="A99" s="154" t="s">
        <v>578</v>
      </c>
      <c r="B99" s="154" t="s">
        <v>579</v>
      </c>
      <c r="C99" s="154" t="s">
        <v>491</v>
      </c>
      <c r="D99" s="154" t="s">
        <v>580</v>
      </c>
      <c r="E99" s="155">
        <v>1260</v>
      </c>
      <c r="F99" s="155">
        <v>1260</v>
      </c>
      <c r="G99" s="155">
        <v>1260</v>
      </c>
      <c r="H99" s="155">
        <v>1260</v>
      </c>
      <c r="I99" s="155">
        <v>0</v>
      </c>
      <c r="J99" s="155">
        <v>0</v>
      </c>
      <c r="K99" s="155">
        <v>0</v>
      </c>
      <c r="L99" s="156">
        <v>0</v>
      </c>
      <c r="M99" s="176">
        <f t="shared" si="61"/>
        <v>0</v>
      </c>
      <c r="N99" s="177">
        <f t="shared" si="61"/>
        <v>0</v>
      </c>
      <c r="O99" s="178">
        <f t="shared" si="61"/>
        <v>0</v>
      </c>
      <c r="P99" s="155">
        <v>0</v>
      </c>
      <c r="Q99" s="155">
        <v>0</v>
      </c>
      <c r="R99" s="155">
        <v>0</v>
      </c>
      <c r="S99" s="155">
        <v>0</v>
      </c>
      <c r="T99" s="155">
        <v>0</v>
      </c>
      <c r="U99" s="155">
        <v>0</v>
      </c>
      <c r="V99" s="156">
        <v>0</v>
      </c>
      <c r="W99" s="19">
        <f t="shared" si="63"/>
        <v>0</v>
      </c>
      <c r="X99" s="18">
        <f t="shared" si="63"/>
        <v>0</v>
      </c>
      <c r="Y99" s="18">
        <f t="shared" si="63"/>
        <v>0</v>
      </c>
    </row>
    <row r="100" spans="1:25" ht="14.25" customHeight="1">
      <c r="A100" s="154"/>
      <c r="B100" s="154"/>
      <c r="C100" s="154" t="s">
        <v>615</v>
      </c>
      <c r="D100" s="154" t="s">
        <v>616</v>
      </c>
      <c r="E100" s="155">
        <f t="shared" ref="E100:L100" si="94">E101+E103</f>
        <v>2971313.6</v>
      </c>
      <c r="F100" s="155">
        <f t="shared" si="94"/>
        <v>2971313.6</v>
      </c>
      <c r="G100" s="155">
        <f t="shared" si="94"/>
        <v>2971313.6</v>
      </c>
      <c r="H100" s="155">
        <f t="shared" si="94"/>
        <v>2971313.6</v>
      </c>
      <c r="I100" s="155">
        <f t="shared" si="94"/>
        <v>0</v>
      </c>
      <c r="J100" s="155">
        <f t="shared" si="94"/>
        <v>0</v>
      </c>
      <c r="K100" s="155">
        <f t="shared" si="94"/>
        <v>0</v>
      </c>
      <c r="L100" s="156">
        <f t="shared" si="94"/>
        <v>0</v>
      </c>
      <c r="M100" s="176">
        <f t="shared" si="61"/>
        <v>0</v>
      </c>
      <c r="N100" s="177">
        <f t="shared" si="61"/>
        <v>0</v>
      </c>
      <c r="O100" s="178">
        <f t="shared" si="61"/>
        <v>0</v>
      </c>
      <c r="P100" s="155">
        <f t="shared" ref="P100:V100" si="95">P101+P103</f>
        <v>0</v>
      </c>
      <c r="Q100" s="155">
        <f t="shared" si="95"/>
        <v>0</v>
      </c>
      <c r="R100" s="155">
        <f t="shared" si="95"/>
        <v>0</v>
      </c>
      <c r="S100" s="155">
        <f t="shared" si="95"/>
        <v>0</v>
      </c>
      <c r="T100" s="155">
        <f t="shared" si="95"/>
        <v>0</v>
      </c>
      <c r="U100" s="155">
        <f t="shared" si="95"/>
        <v>0</v>
      </c>
      <c r="V100" s="156">
        <f t="shared" si="95"/>
        <v>0</v>
      </c>
      <c r="W100" s="19">
        <f t="shared" si="63"/>
        <v>0</v>
      </c>
      <c r="X100" s="18">
        <f t="shared" si="63"/>
        <v>0</v>
      </c>
      <c r="Y100" s="18">
        <f t="shared" si="63"/>
        <v>0</v>
      </c>
    </row>
    <row r="101" spans="1:25" ht="14.25" customHeight="1">
      <c r="A101" s="154"/>
      <c r="B101" s="154"/>
      <c r="C101" s="154" t="s">
        <v>571</v>
      </c>
      <c r="D101" s="154" t="s">
        <v>572</v>
      </c>
      <c r="E101" s="155">
        <f t="shared" ref="E101:L101" si="96">E102</f>
        <v>2970953.6</v>
      </c>
      <c r="F101" s="155">
        <f t="shared" si="96"/>
        <v>2970953.6</v>
      </c>
      <c r="G101" s="155">
        <f t="shared" si="96"/>
        <v>2970953.6</v>
      </c>
      <c r="H101" s="155">
        <f t="shared" si="96"/>
        <v>2970953.6</v>
      </c>
      <c r="I101" s="155">
        <f t="shared" si="96"/>
        <v>0</v>
      </c>
      <c r="J101" s="155">
        <f t="shared" si="96"/>
        <v>0</v>
      </c>
      <c r="K101" s="155">
        <f t="shared" si="96"/>
        <v>0</v>
      </c>
      <c r="L101" s="156">
        <f t="shared" si="96"/>
        <v>0</v>
      </c>
      <c r="M101" s="176">
        <f t="shared" si="61"/>
        <v>0</v>
      </c>
      <c r="N101" s="177">
        <f t="shared" si="61"/>
        <v>0</v>
      </c>
      <c r="O101" s="178">
        <f t="shared" si="61"/>
        <v>0</v>
      </c>
      <c r="P101" s="155">
        <f t="shared" ref="P101:V101" si="97">P102</f>
        <v>0</v>
      </c>
      <c r="Q101" s="155">
        <f t="shared" si="97"/>
        <v>0</v>
      </c>
      <c r="R101" s="155">
        <f t="shared" si="97"/>
        <v>0</v>
      </c>
      <c r="S101" s="155">
        <f t="shared" si="97"/>
        <v>0</v>
      </c>
      <c r="T101" s="155">
        <f t="shared" si="97"/>
        <v>0</v>
      </c>
      <c r="U101" s="155">
        <f t="shared" si="97"/>
        <v>0</v>
      </c>
      <c r="V101" s="156">
        <f t="shared" si="97"/>
        <v>0</v>
      </c>
      <c r="W101" s="19">
        <f t="shared" si="63"/>
        <v>0</v>
      </c>
      <c r="X101" s="18">
        <f t="shared" si="63"/>
        <v>0</v>
      </c>
      <c r="Y101" s="18">
        <f t="shared" si="63"/>
        <v>0</v>
      </c>
    </row>
    <row r="102" spans="1:25" ht="14.25" customHeight="1">
      <c r="A102" s="154" t="s">
        <v>573</v>
      </c>
      <c r="B102" s="154" t="s">
        <v>574</v>
      </c>
      <c r="C102" s="154" t="s">
        <v>494</v>
      </c>
      <c r="D102" s="154" t="s">
        <v>575</v>
      </c>
      <c r="E102" s="155">
        <v>2970953.6</v>
      </c>
      <c r="F102" s="155">
        <v>2970953.6</v>
      </c>
      <c r="G102" s="155">
        <v>2970953.6</v>
      </c>
      <c r="H102" s="155">
        <v>2970953.6</v>
      </c>
      <c r="I102" s="155">
        <v>0</v>
      </c>
      <c r="J102" s="155">
        <v>0</v>
      </c>
      <c r="K102" s="155">
        <v>0</v>
      </c>
      <c r="L102" s="156">
        <v>0</v>
      </c>
      <c r="M102" s="176">
        <f t="shared" si="61"/>
        <v>0</v>
      </c>
      <c r="N102" s="177">
        <f t="shared" si="61"/>
        <v>0</v>
      </c>
      <c r="O102" s="178">
        <f t="shared" si="61"/>
        <v>0</v>
      </c>
      <c r="P102" s="155">
        <v>0</v>
      </c>
      <c r="Q102" s="155">
        <v>0</v>
      </c>
      <c r="R102" s="155">
        <v>0</v>
      </c>
      <c r="S102" s="155">
        <v>0</v>
      </c>
      <c r="T102" s="155">
        <v>0</v>
      </c>
      <c r="U102" s="155">
        <v>0</v>
      </c>
      <c r="V102" s="156">
        <v>0</v>
      </c>
      <c r="W102" s="19">
        <f t="shared" si="63"/>
        <v>0</v>
      </c>
      <c r="X102" s="18">
        <f t="shared" si="63"/>
        <v>0</v>
      </c>
      <c r="Y102" s="18">
        <f t="shared" si="63"/>
        <v>0</v>
      </c>
    </row>
    <row r="103" spans="1:25" ht="14.25" customHeight="1">
      <c r="A103" s="154"/>
      <c r="B103" s="154"/>
      <c r="C103" s="154" t="s">
        <v>576</v>
      </c>
      <c r="D103" s="154" t="s">
        <v>577</v>
      </c>
      <c r="E103" s="155">
        <f t="shared" ref="E103:L103" si="98">E104</f>
        <v>360</v>
      </c>
      <c r="F103" s="155">
        <f t="shared" si="98"/>
        <v>360</v>
      </c>
      <c r="G103" s="155">
        <f t="shared" si="98"/>
        <v>360</v>
      </c>
      <c r="H103" s="155">
        <f t="shared" si="98"/>
        <v>360</v>
      </c>
      <c r="I103" s="155">
        <f t="shared" si="98"/>
        <v>0</v>
      </c>
      <c r="J103" s="155">
        <f t="shared" si="98"/>
        <v>0</v>
      </c>
      <c r="K103" s="155">
        <f t="shared" si="98"/>
        <v>0</v>
      </c>
      <c r="L103" s="156">
        <f t="shared" si="98"/>
        <v>0</v>
      </c>
      <c r="M103" s="176">
        <f t="shared" si="61"/>
        <v>0</v>
      </c>
      <c r="N103" s="177">
        <f t="shared" si="61"/>
        <v>0</v>
      </c>
      <c r="O103" s="178">
        <f t="shared" si="61"/>
        <v>0</v>
      </c>
      <c r="P103" s="155">
        <f t="shared" ref="P103:V103" si="99">P104</f>
        <v>0</v>
      </c>
      <c r="Q103" s="155">
        <f t="shared" si="99"/>
        <v>0</v>
      </c>
      <c r="R103" s="155">
        <f t="shared" si="99"/>
        <v>0</v>
      </c>
      <c r="S103" s="155">
        <f t="shared" si="99"/>
        <v>0</v>
      </c>
      <c r="T103" s="155">
        <f t="shared" si="99"/>
        <v>0</v>
      </c>
      <c r="U103" s="155">
        <f t="shared" si="99"/>
        <v>0</v>
      </c>
      <c r="V103" s="156">
        <f t="shared" si="99"/>
        <v>0</v>
      </c>
      <c r="W103" s="19">
        <f t="shared" si="63"/>
        <v>0</v>
      </c>
      <c r="X103" s="18">
        <f t="shared" si="63"/>
        <v>0</v>
      </c>
      <c r="Y103" s="18">
        <f t="shared" si="63"/>
        <v>0</v>
      </c>
    </row>
    <row r="104" spans="1:25" ht="14.25" customHeight="1">
      <c r="A104" s="154" t="s">
        <v>578</v>
      </c>
      <c r="B104" s="154" t="s">
        <v>579</v>
      </c>
      <c r="C104" s="154" t="s">
        <v>494</v>
      </c>
      <c r="D104" s="154" t="s">
        <v>580</v>
      </c>
      <c r="E104" s="155">
        <v>360</v>
      </c>
      <c r="F104" s="155">
        <v>360</v>
      </c>
      <c r="G104" s="155">
        <v>360</v>
      </c>
      <c r="H104" s="155">
        <v>360</v>
      </c>
      <c r="I104" s="155">
        <v>0</v>
      </c>
      <c r="J104" s="155">
        <v>0</v>
      </c>
      <c r="K104" s="155">
        <v>0</v>
      </c>
      <c r="L104" s="156">
        <v>0</v>
      </c>
      <c r="M104" s="176">
        <f t="shared" si="61"/>
        <v>0</v>
      </c>
      <c r="N104" s="177">
        <f t="shared" si="61"/>
        <v>0</v>
      </c>
      <c r="O104" s="178">
        <f t="shared" si="61"/>
        <v>0</v>
      </c>
      <c r="P104" s="155">
        <v>0</v>
      </c>
      <c r="Q104" s="155">
        <v>0</v>
      </c>
      <c r="R104" s="155">
        <v>0</v>
      </c>
      <c r="S104" s="155">
        <v>0</v>
      </c>
      <c r="T104" s="155">
        <v>0</v>
      </c>
      <c r="U104" s="155">
        <v>0</v>
      </c>
      <c r="V104" s="156">
        <v>0</v>
      </c>
      <c r="W104" s="19">
        <f t="shared" si="63"/>
        <v>0</v>
      </c>
      <c r="X104" s="18">
        <f t="shared" si="63"/>
        <v>0</v>
      </c>
      <c r="Y104" s="18">
        <f t="shared" si="63"/>
        <v>0</v>
      </c>
    </row>
    <row r="105" spans="1:25" ht="14.25" customHeight="1">
      <c r="A105" s="154"/>
      <c r="B105" s="154"/>
      <c r="C105" s="154" t="s">
        <v>617</v>
      </c>
      <c r="D105" s="154" t="s">
        <v>618</v>
      </c>
      <c r="E105" s="155">
        <f t="shared" ref="E105:L105" si="100">E106+E108</f>
        <v>3308299.03</v>
      </c>
      <c r="F105" s="155">
        <f t="shared" si="100"/>
        <v>3308299.03</v>
      </c>
      <c r="G105" s="155">
        <f t="shared" si="100"/>
        <v>3308299.03</v>
      </c>
      <c r="H105" s="155">
        <f t="shared" si="100"/>
        <v>3308299.03</v>
      </c>
      <c r="I105" s="155">
        <f t="shared" si="100"/>
        <v>0</v>
      </c>
      <c r="J105" s="155">
        <f t="shared" si="100"/>
        <v>0</v>
      </c>
      <c r="K105" s="155">
        <f t="shared" si="100"/>
        <v>0</v>
      </c>
      <c r="L105" s="156">
        <f t="shared" si="100"/>
        <v>0</v>
      </c>
      <c r="M105" s="176">
        <f t="shared" si="61"/>
        <v>0</v>
      </c>
      <c r="N105" s="177">
        <f t="shared" si="61"/>
        <v>0</v>
      </c>
      <c r="O105" s="178">
        <f t="shared" si="61"/>
        <v>0</v>
      </c>
      <c r="P105" s="155">
        <f t="shared" ref="P105:V105" si="101">P106+P108</f>
        <v>0</v>
      </c>
      <c r="Q105" s="155">
        <f t="shared" si="101"/>
        <v>0</v>
      </c>
      <c r="R105" s="155">
        <f t="shared" si="101"/>
        <v>0</v>
      </c>
      <c r="S105" s="155">
        <f t="shared" si="101"/>
        <v>0</v>
      </c>
      <c r="T105" s="155">
        <f t="shared" si="101"/>
        <v>0</v>
      </c>
      <c r="U105" s="155">
        <f t="shared" si="101"/>
        <v>0</v>
      </c>
      <c r="V105" s="156">
        <f t="shared" si="101"/>
        <v>0</v>
      </c>
      <c r="W105" s="19">
        <f t="shared" si="63"/>
        <v>0</v>
      </c>
      <c r="X105" s="18">
        <f t="shared" si="63"/>
        <v>0</v>
      </c>
      <c r="Y105" s="18">
        <f t="shared" si="63"/>
        <v>0</v>
      </c>
    </row>
    <row r="106" spans="1:25" ht="14.25" customHeight="1">
      <c r="A106" s="154"/>
      <c r="B106" s="154"/>
      <c r="C106" s="154" t="s">
        <v>571</v>
      </c>
      <c r="D106" s="154" t="s">
        <v>572</v>
      </c>
      <c r="E106" s="155">
        <f t="shared" ref="E106:L106" si="102">E107</f>
        <v>3293119.03</v>
      </c>
      <c r="F106" s="155">
        <f t="shared" si="102"/>
        <v>3293119.03</v>
      </c>
      <c r="G106" s="155">
        <f t="shared" si="102"/>
        <v>3293119.03</v>
      </c>
      <c r="H106" s="155">
        <f t="shared" si="102"/>
        <v>3293119.03</v>
      </c>
      <c r="I106" s="155">
        <f t="shared" si="102"/>
        <v>0</v>
      </c>
      <c r="J106" s="155">
        <f t="shared" si="102"/>
        <v>0</v>
      </c>
      <c r="K106" s="155">
        <f t="shared" si="102"/>
        <v>0</v>
      </c>
      <c r="L106" s="156">
        <f t="shared" si="102"/>
        <v>0</v>
      </c>
      <c r="M106" s="176">
        <f t="shared" si="61"/>
        <v>0</v>
      </c>
      <c r="N106" s="177">
        <f t="shared" si="61"/>
        <v>0</v>
      </c>
      <c r="O106" s="178">
        <f t="shared" si="61"/>
        <v>0</v>
      </c>
      <c r="P106" s="155">
        <f t="shared" ref="P106:V106" si="103">P107</f>
        <v>0</v>
      </c>
      <c r="Q106" s="155">
        <f t="shared" si="103"/>
        <v>0</v>
      </c>
      <c r="R106" s="155">
        <f t="shared" si="103"/>
        <v>0</v>
      </c>
      <c r="S106" s="155">
        <f t="shared" si="103"/>
        <v>0</v>
      </c>
      <c r="T106" s="155">
        <f t="shared" si="103"/>
        <v>0</v>
      </c>
      <c r="U106" s="155">
        <f t="shared" si="103"/>
        <v>0</v>
      </c>
      <c r="V106" s="156">
        <f t="shared" si="103"/>
        <v>0</v>
      </c>
      <c r="W106" s="19">
        <f t="shared" si="63"/>
        <v>0</v>
      </c>
      <c r="X106" s="18">
        <f t="shared" si="63"/>
        <v>0</v>
      </c>
      <c r="Y106" s="18">
        <f t="shared" si="63"/>
        <v>0</v>
      </c>
    </row>
    <row r="107" spans="1:25" ht="14.25" customHeight="1">
      <c r="A107" s="154" t="s">
        <v>573</v>
      </c>
      <c r="B107" s="154" t="s">
        <v>574</v>
      </c>
      <c r="C107" s="154" t="s">
        <v>497</v>
      </c>
      <c r="D107" s="154" t="s">
        <v>575</v>
      </c>
      <c r="E107" s="155">
        <v>3293119.03</v>
      </c>
      <c r="F107" s="155">
        <v>3293119.03</v>
      </c>
      <c r="G107" s="155">
        <v>3293119.03</v>
      </c>
      <c r="H107" s="155">
        <v>3293119.03</v>
      </c>
      <c r="I107" s="155">
        <v>0</v>
      </c>
      <c r="J107" s="155">
        <v>0</v>
      </c>
      <c r="K107" s="155">
        <v>0</v>
      </c>
      <c r="L107" s="156">
        <v>0</v>
      </c>
      <c r="M107" s="176">
        <f t="shared" si="61"/>
        <v>0</v>
      </c>
      <c r="N107" s="177">
        <f t="shared" si="61"/>
        <v>0</v>
      </c>
      <c r="O107" s="178">
        <f t="shared" si="61"/>
        <v>0</v>
      </c>
      <c r="P107" s="155">
        <v>0</v>
      </c>
      <c r="Q107" s="155">
        <v>0</v>
      </c>
      <c r="R107" s="155">
        <v>0</v>
      </c>
      <c r="S107" s="155">
        <v>0</v>
      </c>
      <c r="T107" s="155">
        <v>0</v>
      </c>
      <c r="U107" s="155">
        <v>0</v>
      </c>
      <c r="V107" s="156">
        <v>0</v>
      </c>
      <c r="W107" s="19">
        <f t="shared" si="63"/>
        <v>0</v>
      </c>
      <c r="X107" s="18">
        <f t="shared" si="63"/>
        <v>0</v>
      </c>
      <c r="Y107" s="18">
        <f t="shared" si="63"/>
        <v>0</v>
      </c>
    </row>
    <row r="108" spans="1:25" ht="14.25" customHeight="1">
      <c r="A108" s="154"/>
      <c r="B108" s="154"/>
      <c r="C108" s="154" t="s">
        <v>576</v>
      </c>
      <c r="D108" s="154" t="s">
        <v>577</v>
      </c>
      <c r="E108" s="155">
        <f t="shared" ref="E108:L108" si="104">E109</f>
        <v>15180</v>
      </c>
      <c r="F108" s="155">
        <f t="shared" si="104"/>
        <v>15180</v>
      </c>
      <c r="G108" s="155">
        <f t="shared" si="104"/>
        <v>15180</v>
      </c>
      <c r="H108" s="155">
        <f t="shared" si="104"/>
        <v>15180</v>
      </c>
      <c r="I108" s="155">
        <f t="shared" si="104"/>
        <v>0</v>
      </c>
      <c r="J108" s="155">
        <f t="shared" si="104"/>
        <v>0</v>
      </c>
      <c r="K108" s="155">
        <f t="shared" si="104"/>
        <v>0</v>
      </c>
      <c r="L108" s="156">
        <f t="shared" si="104"/>
        <v>0</v>
      </c>
      <c r="M108" s="176">
        <f t="shared" si="61"/>
        <v>0</v>
      </c>
      <c r="N108" s="177">
        <f t="shared" si="61"/>
        <v>0</v>
      </c>
      <c r="O108" s="178">
        <f t="shared" si="61"/>
        <v>0</v>
      </c>
      <c r="P108" s="155">
        <f t="shared" ref="P108:V108" si="105">P109</f>
        <v>0</v>
      </c>
      <c r="Q108" s="155">
        <f t="shared" si="105"/>
        <v>0</v>
      </c>
      <c r="R108" s="155">
        <f t="shared" si="105"/>
        <v>0</v>
      </c>
      <c r="S108" s="155">
        <f t="shared" si="105"/>
        <v>0</v>
      </c>
      <c r="T108" s="155">
        <f t="shared" si="105"/>
        <v>0</v>
      </c>
      <c r="U108" s="155">
        <f t="shared" si="105"/>
        <v>0</v>
      </c>
      <c r="V108" s="156">
        <f t="shared" si="105"/>
        <v>0</v>
      </c>
      <c r="W108" s="19">
        <f t="shared" si="63"/>
        <v>0</v>
      </c>
      <c r="X108" s="18">
        <f t="shared" si="63"/>
        <v>0</v>
      </c>
      <c r="Y108" s="18">
        <f t="shared" si="63"/>
        <v>0</v>
      </c>
    </row>
    <row r="109" spans="1:25" ht="14.25" customHeight="1">
      <c r="A109" s="154" t="s">
        <v>578</v>
      </c>
      <c r="B109" s="154" t="s">
        <v>579</v>
      </c>
      <c r="C109" s="154" t="s">
        <v>497</v>
      </c>
      <c r="D109" s="154" t="s">
        <v>580</v>
      </c>
      <c r="E109" s="155">
        <v>15180</v>
      </c>
      <c r="F109" s="155">
        <v>15180</v>
      </c>
      <c r="G109" s="155">
        <v>15180</v>
      </c>
      <c r="H109" s="155">
        <v>15180</v>
      </c>
      <c r="I109" s="155">
        <v>0</v>
      </c>
      <c r="J109" s="155">
        <v>0</v>
      </c>
      <c r="K109" s="155">
        <v>0</v>
      </c>
      <c r="L109" s="156">
        <v>0</v>
      </c>
      <c r="M109" s="176">
        <f t="shared" si="61"/>
        <v>0</v>
      </c>
      <c r="N109" s="177">
        <f t="shared" si="61"/>
        <v>0</v>
      </c>
      <c r="O109" s="178">
        <f t="shared" si="61"/>
        <v>0</v>
      </c>
      <c r="P109" s="155">
        <v>0</v>
      </c>
      <c r="Q109" s="155">
        <v>0</v>
      </c>
      <c r="R109" s="155">
        <v>0</v>
      </c>
      <c r="S109" s="155">
        <v>0</v>
      </c>
      <c r="T109" s="155">
        <v>0</v>
      </c>
      <c r="U109" s="155">
        <v>0</v>
      </c>
      <c r="V109" s="156">
        <v>0</v>
      </c>
      <c r="W109" s="19">
        <f t="shared" si="63"/>
        <v>0</v>
      </c>
      <c r="X109" s="18">
        <f t="shared" si="63"/>
        <v>0</v>
      </c>
      <c r="Y109" s="18">
        <f t="shared" si="63"/>
        <v>0</v>
      </c>
    </row>
    <row r="110" spans="1:25" ht="14.25" customHeight="1">
      <c r="A110" s="154"/>
      <c r="B110" s="154"/>
      <c r="C110" s="154" t="s">
        <v>619</v>
      </c>
      <c r="D110" s="154" t="s">
        <v>620</v>
      </c>
      <c r="E110" s="155">
        <f t="shared" ref="E110:L110" si="106">E111+E113</f>
        <v>5260492.05</v>
      </c>
      <c r="F110" s="155">
        <f t="shared" si="106"/>
        <v>5260492.05</v>
      </c>
      <c r="G110" s="155">
        <f t="shared" si="106"/>
        <v>5260492.05</v>
      </c>
      <c r="H110" s="155">
        <f t="shared" si="106"/>
        <v>5260492.05</v>
      </c>
      <c r="I110" s="155">
        <f t="shared" si="106"/>
        <v>0</v>
      </c>
      <c r="J110" s="155">
        <f t="shared" si="106"/>
        <v>0</v>
      </c>
      <c r="K110" s="155">
        <f t="shared" si="106"/>
        <v>0</v>
      </c>
      <c r="L110" s="156">
        <f t="shared" si="106"/>
        <v>0</v>
      </c>
      <c r="M110" s="176">
        <f t="shared" si="61"/>
        <v>0</v>
      </c>
      <c r="N110" s="177">
        <f t="shared" si="61"/>
        <v>0</v>
      </c>
      <c r="O110" s="178">
        <f t="shared" si="61"/>
        <v>0</v>
      </c>
      <c r="P110" s="155">
        <f t="shared" ref="P110:V110" si="107">P111+P113</f>
        <v>0</v>
      </c>
      <c r="Q110" s="155">
        <f t="shared" si="107"/>
        <v>0</v>
      </c>
      <c r="R110" s="155">
        <f t="shared" si="107"/>
        <v>0</v>
      </c>
      <c r="S110" s="155">
        <f t="shared" si="107"/>
        <v>0</v>
      </c>
      <c r="T110" s="155">
        <f t="shared" si="107"/>
        <v>0</v>
      </c>
      <c r="U110" s="155">
        <f t="shared" si="107"/>
        <v>0</v>
      </c>
      <c r="V110" s="156">
        <f t="shared" si="107"/>
        <v>0</v>
      </c>
      <c r="W110" s="19">
        <f t="shared" si="63"/>
        <v>0</v>
      </c>
      <c r="X110" s="18">
        <f t="shared" si="63"/>
        <v>0</v>
      </c>
      <c r="Y110" s="18">
        <f t="shared" si="63"/>
        <v>0</v>
      </c>
    </row>
    <row r="111" spans="1:25" ht="14.25" customHeight="1">
      <c r="A111" s="154"/>
      <c r="B111" s="154"/>
      <c r="C111" s="154" t="s">
        <v>571</v>
      </c>
      <c r="D111" s="154" t="s">
        <v>572</v>
      </c>
      <c r="E111" s="155">
        <f t="shared" ref="E111:L111" si="108">E112</f>
        <v>5232076.05</v>
      </c>
      <c r="F111" s="155">
        <f t="shared" si="108"/>
        <v>5232076.05</v>
      </c>
      <c r="G111" s="155">
        <f t="shared" si="108"/>
        <v>5232076.05</v>
      </c>
      <c r="H111" s="155">
        <f t="shared" si="108"/>
        <v>5232076.05</v>
      </c>
      <c r="I111" s="155">
        <f t="shared" si="108"/>
        <v>0</v>
      </c>
      <c r="J111" s="155">
        <f t="shared" si="108"/>
        <v>0</v>
      </c>
      <c r="K111" s="155">
        <f t="shared" si="108"/>
        <v>0</v>
      </c>
      <c r="L111" s="156">
        <f t="shared" si="108"/>
        <v>0</v>
      </c>
      <c r="M111" s="176">
        <f t="shared" si="61"/>
        <v>0</v>
      </c>
      <c r="N111" s="177">
        <f t="shared" si="61"/>
        <v>0</v>
      </c>
      <c r="O111" s="178">
        <f t="shared" si="61"/>
        <v>0</v>
      </c>
      <c r="P111" s="155">
        <f t="shared" ref="P111:V111" si="109">P112</f>
        <v>0</v>
      </c>
      <c r="Q111" s="155">
        <f t="shared" si="109"/>
        <v>0</v>
      </c>
      <c r="R111" s="155">
        <f t="shared" si="109"/>
        <v>0</v>
      </c>
      <c r="S111" s="155">
        <f t="shared" si="109"/>
        <v>0</v>
      </c>
      <c r="T111" s="155">
        <f t="shared" si="109"/>
        <v>0</v>
      </c>
      <c r="U111" s="155">
        <f t="shared" si="109"/>
        <v>0</v>
      </c>
      <c r="V111" s="156">
        <f t="shared" si="109"/>
        <v>0</v>
      </c>
      <c r="W111" s="19">
        <f t="shared" si="63"/>
        <v>0</v>
      </c>
      <c r="X111" s="18">
        <f t="shared" si="63"/>
        <v>0</v>
      </c>
      <c r="Y111" s="18">
        <f t="shared" si="63"/>
        <v>0</v>
      </c>
    </row>
    <row r="112" spans="1:25" ht="14.25" customHeight="1">
      <c r="A112" s="154" t="s">
        <v>573</v>
      </c>
      <c r="B112" s="154" t="s">
        <v>574</v>
      </c>
      <c r="C112" s="154" t="s">
        <v>500</v>
      </c>
      <c r="D112" s="154" t="s">
        <v>575</v>
      </c>
      <c r="E112" s="155">
        <v>5232076.05</v>
      </c>
      <c r="F112" s="155">
        <v>5232076.05</v>
      </c>
      <c r="G112" s="155">
        <v>5232076.05</v>
      </c>
      <c r="H112" s="155">
        <v>5232076.05</v>
      </c>
      <c r="I112" s="155">
        <v>0</v>
      </c>
      <c r="J112" s="155">
        <v>0</v>
      </c>
      <c r="K112" s="155">
        <v>0</v>
      </c>
      <c r="L112" s="156">
        <v>0</v>
      </c>
      <c r="M112" s="176">
        <f t="shared" si="61"/>
        <v>0</v>
      </c>
      <c r="N112" s="177">
        <f t="shared" si="61"/>
        <v>0</v>
      </c>
      <c r="O112" s="178">
        <f t="shared" si="61"/>
        <v>0</v>
      </c>
      <c r="P112" s="155">
        <v>0</v>
      </c>
      <c r="Q112" s="155">
        <v>0</v>
      </c>
      <c r="R112" s="155">
        <v>0</v>
      </c>
      <c r="S112" s="155">
        <v>0</v>
      </c>
      <c r="T112" s="155">
        <v>0</v>
      </c>
      <c r="U112" s="155">
        <v>0</v>
      </c>
      <c r="V112" s="156">
        <v>0</v>
      </c>
      <c r="W112" s="19">
        <f t="shared" si="63"/>
        <v>0</v>
      </c>
      <c r="X112" s="18">
        <f t="shared" si="63"/>
        <v>0</v>
      </c>
      <c r="Y112" s="18">
        <f t="shared" si="63"/>
        <v>0</v>
      </c>
    </row>
    <row r="113" spans="1:25" ht="14.25" customHeight="1">
      <c r="A113" s="154"/>
      <c r="B113" s="154"/>
      <c r="C113" s="154" t="s">
        <v>576</v>
      </c>
      <c r="D113" s="154" t="s">
        <v>577</v>
      </c>
      <c r="E113" s="155">
        <f t="shared" ref="E113:L113" si="110">E114</f>
        <v>28416</v>
      </c>
      <c r="F113" s="155">
        <f t="shared" si="110"/>
        <v>28416</v>
      </c>
      <c r="G113" s="155">
        <f t="shared" si="110"/>
        <v>28416</v>
      </c>
      <c r="H113" s="155">
        <f t="shared" si="110"/>
        <v>28416</v>
      </c>
      <c r="I113" s="155">
        <f t="shared" si="110"/>
        <v>0</v>
      </c>
      <c r="J113" s="155">
        <f t="shared" si="110"/>
        <v>0</v>
      </c>
      <c r="K113" s="155">
        <f t="shared" si="110"/>
        <v>0</v>
      </c>
      <c r="L113" s="156">
        <f t="shared" si="110"/>
        <v>0</v>
      </c>
      <c r="M113" s="176">
        <f t="shared" si="61"/>
        <v>0</v>
      </c>
      <c r="N113" s="177">
        <f t="shared" si="61"/>
        <v>0</v>
      </c>
      <c r="O113" s="178">
        <f t="shared" si="61"/>
        <v>0</v>
      </c>
      <c r="P113" s="155">
        <f t="shared" ref="P113:V113" si="111">P114</f>
        <v>0</v>
      </c>
      <c r="Q113" s="155">
        <f t="shared" si="111"/>
        <v>0</v>
      </c>
      <c r="R113" s="155">
        <f t="shared" si="111"/>
        <v>0</v>
      </c>
      <c r="S113" s="155">
        <f t="shared" si="111"/>
        <v>0</v>
      </c>
      <c r="T113" s="155">
        <f t="shared" si="111"/>
        <v>0</v>
      </c>
      <c r="U113" s="155">
        <f t="shared" si="111"/>
        <v>0</v>
      </c>
      <c r="V113" s="156">
        <f t="shared" si="111"/>
        <v>0</v>
      </c>
      <c r="W113" s="19">
        <f t="shared" si="63"/>
        <v>0</v>
      </c>
      <c r="X113" s="18">
        <f t="shared" si="63"/>
        <v>0</v>
      </c>
      <c r="Y113" s="18">
        <f t="shared" si="63"/>
        <v>0</v>
      </c>
    </row>
    <row r="114" spans="1:25" ht="14.25" customHeight="1">
      <c r="A114" s="154" t="s">
        <v>578</v>
      </c>
      <c r="B114" s="154" t="s">
        <v>579</v>
      </c>
      <c r="C114" s="154" t="s">
        <v>500</v>
      </c>
      <c r="D114" s="154" t="s">
        <v>580</v>
      </c>
      <c r="E114" s="155">
        <v>28416</v>
      </c>
      <c r="F114" s="155">
        <v>28416</v>
      </c>
      <c r="G114" s="155">
        <v>28416</v>
      </c>
      <c r="H114" s="155">
        <v>28416</v>
      </c>
      <c r="I114" s="155">
        <v>0</v>
      </c>
      <c r="J114" s="155">
        <v>0</v>
      </c>
      <c r="K114" s="155">
        <v>0</v>
      </c>
      <c r="L114" s="156">
        <v>0</v>
      </c>
      <c r="M114" s="176">
        <f t="shared" si="61"/>
        <v>0</v>
      </c>
      <c r="N114" s="177">
        <f t="shared" si="61"/>
        <v>0</v>
      </c>
      <c r="O114" s="178">
        <f t="shared" si="61"/>
        <v>0</v>
      </c>
      <c r="P114" s="155">
        <v>0</v>
      </c>
      <c r="Q114" s="155">
        <v>0</v>
      </c>
      <c r="R114" s="155">
        <v>0</v>
      </c>
      <c r="S114" s="155">
        <v>0</v>
      </c>
      <c r="T114" s="155">
        <v>0</v>
      </c>
      <c r="U114" s="155">
        <v>0</v>
      </c>
      <c r="V114" s="156">
        <v>0</v>
      </c>
      <c r="W114" s="19">
        <f t="shared" si="63"/>
        <v>0</v>
      </c>
      <c r="X114" s="18">
        <f t="shared" si="63"/>
        <v>0</v>
      </c>
      <c r="Y114" s="18">
        <f t="shared" si="63"/>
        <v>0</v>
      </c>
    </row>
    <row r="115" spans="1:25" ht="14.25" customHeight="1">
      <c r="A115" s="154"/>
      <c r="B115" s="154"/>
      <c r="C115" s="154" t="s">
        <v>621</v>
      </c>
      <c r="D115" s="154" t="s">
        <v>622</v>
      </c>
      <c r="E115" s="155">
        <f t="shared" ref="E115:L115" si="112">E116+E118</f>
        <v>5655258.1499999994</v>
      </c>
      <c r="F115" s="155">
        <f t="shared" si="112"/>
        <v>5655258.1499999994</v>
      </c>
      <c r="G115" s="155">
        <f t="shared" si="112"/>
        <v>5655258.1499999994</v>
      </c>
      <c r="H115" s="155">
        <f t="shared" si="112"/>
        <v>5655258.1499999994</v>
      </c>
      <c r="I115" s="155">
        <f t="shared" si="112"/>
        <v>0</v>
      </c>
      <c r="J115" s="155">
        <f t="shared" si="112"/>
        <v>0</v>
      </c>
      <c r="K115" s="155">
        <f t="shared" si="112"/>
        <v>0</v>
      </c>
      <c r="L115" s="156">
        <f t="shared" si="112"/>
        <v>0</v>
      </c>
      <c r="M115" s="176">
        <f t="shared" si="61"/>
        <v>0</v>
      </c>
      <c r="N115" s="177">
        <f t="shared" si="61"/>
        <v>0</v>
      </c>
      <c r="O115" s="178">
        <f t="shared" si="61"/>
        <v>0</v>
      </c>
      <c r="P115" s="155">
        <f t="shared" ref="P115:V115" si="113">P116+P118</f>
        <v>0</v>
      </c>
      <c r="Q115" s="155">
        <f t="shared" si="113"/>
        <v>0</v>
      </c>
      <c r="R115" s="155">
        <f t="shared" si="113"/>
        <v>0</v>
      </c>
      <c r="S115" s="155">
        <f t="shared" si="113"/>
        <v>0</v>
      </c>
      <c r="T115" s="155">
        <f t="shared" si="113"/>
        <v>0</v>
      </c>
      <c r="U115" s="155">
        <f t="shared" si="113"/>
        <v>0</v>
      </c>
      <c r="V115" s="156">
        <f t="shared" si="113"/>
        <v>0</v>
      </c>
      <c r="W115" s="19">
        <f t="shared" si="63"/>
        <v>0</v>
      </c>
      <c r="X115" s="18">
        <f t="shared" si="63"/>
        <v>0</v>
      </c>
      <c r="Y115" s="18">
        <f t="shared" si="63"/>
        <v>0</v>
      </c>
    </row>
    <row r="116" spans="1:25" ht="14.25" customHeight="1">
      <c r="A116" s="154"/>
      <c r="B116" s="154"/>
      <c r="C116" s="154" t="s">
        <v>571</v>
      </c>
      <c r="D116" s="154" t="s">
        <v>572</v>
      </c>
      <c r="E116" s="155">
        <f t="shared" ref="E116:L116" si="114">E117</f>
        <v>5581591.4699999997</v>
      </c>
      <c r="F116" s="155">
        <f t="shared" si="114"/>
        <v>5581591.4699999997</v>
      </c>
      <c r="G116" s="155">
        <f t="shared" si="114"/>
        <v>5581591.4699999997</v>
      </c>
      <c r="H116" s="155">
        <f t="shared" si="114"/>
        <v>5581591.4699999997</v>
      </c>
      <c r="I116" s="155">
        <f t="shared" si="114"/>
        <v>0</v>
      </c>
      <c r="J116" s="155">
        <f t="shared" si="114"/>
        <v>0</v>
      </c>
      <c r="K116" s="155">
        <f t="shared" si="114"/>
        <v>0</v>
      </c>
      <c r="L116" s="156">
        <f t="shared" si="114"/>
        <v>0</v>
      </c>
      <c r="M116" s="176">
        <f t="shared" si="61"/>
        <v>0</v>
      </c>
      <c r="N116" s="177">
        <f t="shared" si="61"/>
        <v>0</v>
      </c>
      <c r="O116" s="178">
        <f t="shared" si="61"/>
        <v>0</v>
      </c>
      <c r="P116" s="155">
        <f t="shared" ref="P116:V116" si="115">P117</f>
        <v>0</v>
      </c>
      <c r="Q116" s="155">
        <f t="shared" si="115"/>
        <v>0</v>
      </c>
      <c r="R116" s="155">
        <f t="shared" si="115"/>
        <v>0</v>
      </c>
      <c r="S116" s="155">
        <f t="shared" si="115"/>
        <v>0</v>
      </c>
      <c r="T116" s="155">
        <f t="shared" si="115"/>
        <v>0</v>
      </c>
      <c r="U116" s="155">
        <f t="shared" si="115"/>
        <v>0</v>
      </c>
      <c r="V116" s="156">
        <f t="shared" si="115"/>
        <v>0</v>
      </c>
      <c r="W116" s="19">
        <f t="shared" si="63"/>
        <v>0</v>
      </c>
      <c r="X116" s="18">
        <f t="shared" si="63"/>
        <v>0</v>
      </c>
      <c r="Y116" s="18">
        <f t="shared" si="63"/>
        <v>0</v>
      </c>
    </row>
    <row r="117" spans="1:25" ht="14.25" customHeight="1">
      <c r="A117" s="154" t="s">
        <v>573</v>
      </c>
      <c r="B117" s="154" t="s">
        <v>574</v>
      </c>
      <c r="C117" s="154" t="s">
        <v>503</v>
      </c>
      <c r="D117" s="154" t="s">
        <v>575</v>
      </c>
      <c r="E117" s="155">
        <v>5581591.4699999997</v>
      </c>
      <c r="F117" s="155">
        <v>5581591.4699999997</v>
      </c>
      <c r="G117" s="155">
        <v>5581591.4699999997</v>
      </c>
      <c r="H117" s="155">
        <v>5581591.4699999997</v>
      </c>
      <c r="I117" s="155">
        <v>0</v>
      </c>
      <c r="J117" s="155">
        <v>0</v>
      </c>
      <c r="K117" s="155">
        <v>0</v>
      </c>
      <c r="L117" s="156">
        <v>0</v>
      </c>
      <c r="M117" s="176">
        <f t="shared" si="61"/>
        <v>0</v>
      </c>
      <c r="N117" s="177">
        <f t="shared" si="61"/>
        <v>0</v>
      </c>
      <c r="O117" s="178">
        <f t="shared" si="61"/>
        <v>0</v>
      </c>
      <c r="P117" s="155">
        <v>0</v>
      </c>
      <c r="Q117" s="155">
        <v>0</v>
      </c>
      <c r="R117" s="155">
        <v>0</v>
      </c>
      <c r="S117" s="155">
        <v>0</v>
      </c>
      <c r="T117" s="155">
        <v>0</v>
      </c>
      <c r="U117" s="155">
        <v>0</v>
      </c>
      <c r="V117" s="156">
        <v>0</v>
      </c>
      <c r="W117" s="19">
        <f t="shared" si="63"/>
        <v>0</v>
      </c>
      <c r="X117" s="18">
        <f t="shared" si="63"/>
        <v>0</v>
      </c>
      <c r="Y117" s="18">
        <f t="shared" si="63"/>
        <v>0</v>
      </c>
    </row>
    <row r="118" spans="1:25" ht="14.25" customHeight="1">
      <c r="A118" s="154"/>
      <c r="B118" s="154"/>
      <c r="C118" s="154" t="s">
        <v>576</v>
      </c>
      <c r="D118" s="154" t="s">
        <v>577</v>
      </c>
      <c r="E118" s="155">
        <f t="shared" ref="E118:L118" si="116">E119</f>
        <v>73666.679999999993</v>
      </c>
      <c r="F118" s="155">
        <f t="shared" si="116"/>
        <v>73666.679999999993</v>
      </c>
      <c r="G118" s="155">
        <f t="shared" si="116"/>
        <v>73666.679999999993</v>
      </c>
      <c r="H118" s="155">
        <f t="shared" si="116"/>
        <v>73666.679999999993</v>
      </c>
      <c r="I118" s="155">
        <f t="shared" si="116"/>
        <v>0</v>
      </c>
      <c r="J118" s="155">
        <f t="shared" si="116"/>
        <v>0</v>
      </c>
      <c r="K118" s="155">
        <f t="shared" si="116"/>
        <v>0</v>
      </c>
      <c r="L118" s="156">
        <f t="shared" si="116"/>
        <v>0</v>
      </c>
      <c r="M118" s="176">
        <f t="shared" si="61"/>
        <v>0</v>
      </c>
      <c r="N118" s="177">
        <f t="shared" si="61"/>
        <v>0</v>
      </c>
      <c r="O118" s="178">
        <f t="shared" si="61"/>
        <v>0</v>
      </c>
      <c r="P118" s="155">
        <f t="shared" ref="P118:V118" si="117">P119</f>
        <v>0</v>
      </c>
      <c r="Q118" s="155">
        <f t="shared" si="117"/>
        <v>0</v>
      </c>
      <c r="R118" s="155">
        <f t="shared" si="117"/>
        <v>0</v>
      </c>
      <c r="S118" s="155">
        <f t="shared" si="117"/>
        <v>0</v>
      </c>
      <c r="T118" s="155">
        <f t="shared" si="117"/>
        <v>0</v>
      </c>
      <c r="U118" s="155">
        <f t="shared" si="117"/>
        <v>0</v>
      </c>
      <c r="V118" s="156">
        <f t="shared" si="117"/>
        <v>0</v>
      </c>
      <c r="W118" s="19">
        <f t="shared" si="63"/>
        <v>0</v>
      </c>
      <c r="X118" s="18">
        <f t="shared" si="63"/>
        <v>0</v>
      </c>
      <c r="Y118" s="18">
        <f t="shared" si="63"/>
        <v>0</v>
      </c>
    </row>
    <row r="119" spans="1:25" ht="14.25" customHeight="1">
      <c r="A119" s="154" t="s">
        <v>578</v>
      </c>
      <c r="B119" s="154" t="s">
        <v>579</v>
      </c>
      <c r="C119" s="154" t="s">
        <v>503</v>
      </c>
      <c r="D119" s="154" t="s">
        <v>580</v>
      </c>
      <c r="E119" s="155">
        <v>73666.679999999993</v>
      </c>
      <c r="F119" s="155">
        <v>73666.679999999993</v>
      </c>
      <c r="G119" s="155">
        <v>73666.679999999993</v>
      </c>
      <c r="H119" s="155">
        <v>73666.679999999993</v>
      </c>
      <c r="I119" s="155">
        <v>0</v>
      </c>
      <c r="J119" s="155">
        <v>0</v>
      </c>
      <c r="K119" s="155">
        <v>0</v>
      </c>
      <c r="L119" s="156">
        <v>0</v>
      </c>
      <c r="M119" s="176">
        <f t="shared" si="61"/>
        <v>0</v>
      </c>
      <c r="N119" s="177">
        <f t="shared" si="61"/>
        <v>0</v>
      </c>
      <c r="O119" s="178">
        <f t="shared" si="61"/>
        <v>0</v>
      </c>
      <c r="P119" s="155">
        <v>0</v>
      </c>
      <c r="Q119" s="155">
        <v>0</v>
      </c>
      <c r="R119" s="155">
        <v>0</v>
      </c>
      <c r="S119" s="155">
        <v>0</v>
      </c>
      <c r="T119" s="155">
        <v>0</v>
      </c>
      <c r="U119" s="155">
        <v>0</v>
      </c>
      <c r="V119" s="156">
        <v>0</v>
      </c>
      <c r="W119" s="19">
        <f t="shared" si="63"/>
        <v>0</v>
      </c>
      <c r="X119" s="18">
        <f t="shared" si="63"/>
        <v>0</v>
      </c>
      <c r="Y119" s="18">
        <f t="shared" si="63"/>
        <v>0</v>
      </c>
    </row>
    <row r="120" spans="1:25" ht="14.25" customHeight="1">
      <c r="A120" s="154"/>
      <c r="B120" s="154"/>
      <c r="C120" s="154" t="s">
        <v>623</v>
      </c>
      <c r="D120" s="154" t="s">
        <v>624</v>
      </c>
      <c r="E120" s="155">
        <f t="shared" ref="E120:L120" si="118">E121+E123</f>
        <v>3548997.52</v>
      </c>
      <c r="F120" s="155">
        <f t="shared" si="118"/>
        <v>3548997.52</v>
      </c>
      <c r="G120" s="155">
        <f t="shared" si="118"/>
        <v>3548997.52</v>
      </c>
      <c r="H120" s="155">
        <f t="shared" si="118"/>
        <v>3548997.52</v>
      </c>
      <c r="I120" s="155">
        <f t="shared" si="118"/>
        <v>0</v>
      </c>
      <c r="J120" s="155">
        <f t="shared" si="118"/>
        <v>0</v>
      </c>
      <c r="K120" s="155">
        <f t="shared" si="118"/>
        <v>0</v>
      </c>
      <c r="L120" s="156">
        <f t="shared" si="118"/>
        <v>0</v>
      </c>
      <c r="M120" s="176">
        <f t="shared" si="61"/>
        <v>0</v>
      </c>
      <c r="N120" s="177">
        <f t="shared" si="61"/>
        <v>0</v>
      </c>
      <c r="O120" s="178">
        <f t="shared" si="61"/>
        <v>0</v>
      </c>
      <c r="P120" s="155">
        <f t="shared" ref="P120:V120" si="119">P121+P123</f>
        <v>0</v>
      </c>
      <c r="Q120" s="155">
        <f t="shared" si="119"/>
        <v>0</v>
      </c>
      <c r="R120" s="155">
        <f t="shared" si="119"/>
        <v>0</v>
      </c>
      <c r="S120" s="155">
        <f t="shared" si="119"/>
        <v>0</v>
      </c>
      <c r="T120" s="155">
        <f t="shared" si="119"/>
        <v>0</v>
      </c>
      <c r="U120" s="155">
        <f t="shared" si="119"/>
        <v>0</v>
      </c>
      <c r="V120" s="156">
        <f t="shared" si="119"/>
        <v>0</v>
      </c>
      <c r="W120" s="19">
        <f t="shared" si="63"/>
        <v>0</v>
      </c>
      <c r="X120" s="18">
        <f t="shared" si="63"/>
        <v>0</v>
      </c>
      <c r="Y120" s="18">
        <f t="shared" si="63"/>
        <v>0</v>
      </c>
    </row>
    <row r="121" spans="1:25" ht="14.25" customHeight="1">
      <c r="A121" s="154"/>
      <c r="B121" s="154"/>
      <c r="C121" s="154" t="s">
        <v>571</v>
      </c>
      <c r="D121" s="154" t="s">
        <v>572</v>
      </c>
      <c r="E121" s="155">
        <f t="shared" ref="E121:L121" si="120">E122</f>
        <v>3521169.52</v>
      </c>
      <c r="F121" s="155">
        <f t="shared" si="120"/>
        <v>3521169.52</v>
      </c>
      <c r="G121" s="155">
        <f t="shared" si="120"/>
        <v>3521169.52</v>
      </c>
      <c r="H121" s="155">
        <f t="shared" si="120"/>
        <v>3521169.52</v>
      </c>
      <c r="I121" s="155">
        <f t="shared" si="120"/>
        <v>0</v>
      </c>
      <c r="J121" s="155">
        <f t="shared" si="120"/>
        <v>0</v>
      </c>
      <c r="K121" s="155">
        <f t="shared" si="120"/>
        <v>0</v>
      </c>
      <c r="L121" s="156">
        <f t="shared" si="120"/>
        <v>0</v>
      </c>
      <c r="M121" s="176">
        <f t="shared" si="61"/>
        <v>0</v>
      </c>
      <c r="N121" s="177">
        <f t="shared" si="61"/>
        <v>0</v>
      </c>
      <c r="O121" s="178">
        <f t="shared" si="61"/>
        <v>0</v>
      </c>
      <c r="P121" s="155">
        <f t="shared" ref="P121:V121" si="121">P122</f>
        <v>0</v>
      </c>
      <c r="Q121" s="155">
        <f t="shared" si="121"/>
        <v>0</v>
      </c>
      <c r="R121" s="155">
        <f t="shared" si="121"/>
        <v>0</v>
      </c>
      <c r="S121" s="155">
        <f t="shared" si="121"/>
        <v>0</v>
      </c>
      <c r="T121" s="155">
        <f t="shared" si="121"/>
        <v>0</v>
      </c>
      <c r="U121" s="155">
        <f t="shared" si="121"/>
        <v>0</v>
      </c>
      <c r="V121" s="156">
        <f t="shared" si="121"/>
        <v>0</v>
      </c>
      <c r="W121" s="19">
        <f t="shared" si="63"/>
        <v>0</v>
      </c>
      <c r="X121" s="18">
        <f t="shared" si="63"/>
        <v>0</v>
      </c>
      <c r="Y121" s="18">
        <f t="shared" si="63"/>
        <v>0</v>
      </c>
    </row>
    <row r="122" spans="1:25" ht="14.25" customHeight="1">
      <c r="A122" s="154" t="s">
        <v>573</v>
      </c>
      <c r="B122" s="154" t="s">
        <v>574</v>
      </c>
      <c r="C122" s="154" t="s">
        <v>506</v>
      </c>
      <c r="D122" s="154" t="s">
        <v>575</v>
      </c>
      <c r="E122" s="155">
        <v>3521169.52</v>
      </c>
      <c r="F122" s="155">
        <v>3521169.52</v>
      </c>
      <c r="G122" s="155">
        <v>3521169.52</v>
      </c>
      <c r="H122" s="155">
        <v>3521169.52</v>
      </c>
      <c r="I122" s="155">
        <v>0</v>
      </c>
      <c r="J122" s="155">
        <v>0</v>
      </c>
      <c r="K122" s="155">
        <v>0</v>
      </c>
      <c r="L122" s="156">
        <v>0</v>
      </c>
      <c r="M122" s="176">
        <f t="shared" si="61"/>
        <v>0</v>
      </c>
      <c r="N122" s="177">
        <f t="shared" si="61"/>
        <v>0</v>
      </c>
      <c r="O122" s="178">
        <f t="shared" si="61"/>
        <v>0</v>
      </c>
      <c r="P122" s="155">
        <v>0</v>
      </c>
      <c r="Q122" s="155">
        <v>0</v>
      </c>
      <c r="R122" s="155">
        <v>0</v>
      </c>
      <c r="S122" s="155">
        <v>0</v>
      </c>
      <c r="T122" s="155">
        <v>0</v>
      </c>
      <c r="U122" s="155">
        <v>0</v>
      </c>
      <c r="V122" s="156">
        <v>0</v>
      </c>
      <c r="W122" s="19">
        <f t="shared" si="63"/>
        <v>0</v>
      </c>
      <c r="X122" s="18">
        <f t="shared" si="63"/>
        <v>0</v>
      </c>
      <c r="Y122" s="18">
        <f t="shared" si="63"/>
        <v>0</v>
      </c>
    </row>
    <row r="123" spans="1:25" ht="14.25" customHeight="1">
      <c r="A123" s="154"/>
      <c r="B123" s="154"/>
      <c r="C123" s="154" t="s">
        <v>576</v>
      </c>
      <c r="D123" s="154" t="s">
        <v>577</v>
      </c>
      <c r="E123" s="155">
        <f t="shared" ref="E123:L123" si="122">E124</f>
        <v>27828</v>
      </c>
      <c r="F123" s="155">
        <f t="shared" si="122"/>
        <v>27828</v>
      </c>
      <c r="G123" s="155">
        <f t="shared" si="122"/>
        <v>27828</v>
      </c>
      <c r="H123" s="155">
        <f t="shared" si="122"/>
        <v>27828</v>
      </c>
      <c r="I123" s="155">
        <f t="shared" si="122"/>
        <v>0</v>
      </c>
      <c r="J123" s="155">
        <f t="shared" si="122"/>
        <v>0</v>
      </c>
      <c r="K123" s="155">
        <f t="shared" si="122"/>
        <v>0</v>
      </c>
      <c r="L123" s="156">
        <f t="shared" si="122"/>
        <v>0</v>
      </c>
      <c r="M123" s="176">
        <f t="shared" si="61"/>
        <v>0</v>
      </c>
      <c r="N123" s="177">
        <f t="shared" si="61"/>
        <v>0</v>
      </c>
      <c r="O123" s="178">
        <f t="shared" si="61"/>
        <v>0</v>
      </c>
      <c r="P123" s="155">
        <f t="shared" ref="P123:V123" si="123">P124</f>
        <v>0</v>
      </c>
      <c r="Q123" s="155">
        <f t="shared" si="123"/>
        <v>0</v>
      </c>
      <c r="R123" s="155">
        <f t="shared" si="123"/>
        <v>0</v>
      </c>
      <c r="S123" s="155">
        <f t="shared" si="123"/>
        <v>0</v>
      </c>
      <c r="T123" s="155">
        <f t="shared" si="123"/>
        <v>0</v>
      </c>
      <c r="U123" s="155">
        <f t="shared" si="123"/>
        <v>0</v>
      </c>
      <c r="V123" s="156">
        <f t="shared" si="123"/>
        <v>0</v>
      </c>
      <c r="W123" s="19">
        <f t="shared" si="63"/>
        <v>0</v>
      </c>
      <c r="X123" s="18">
        <f t="shared" si="63"/>
        <v>0</v>
      </c>
      <c r="Y123" s="18">
        <f t="shared" si="63"/>
        <v>0</v>
      </c>
    </row>
    <row r="124" spans="1:25" ht="14.25" customHeight="1">
      <c r="A124" s="154" t="s">
        <v>578</v>
      </c>
      <c r="B124" s="154" t="s">
        <v>579</v>
      </c>
      <c r="C124" s="154" t="s">
        <v>506</v>
      </c>
      <c r="D124" s="154" t="s">
        <v>580</v>
      </c>
      <c r="E124" s="155">
        <v>27828</v>
      </c>
      <c r="F124" s="155">
        <v>27828</v>
      </c>
      <c r="G124" s="155">
        <v>27828</v>
      </c>
      <c r="H124" s="155">
        <v>27828</v>
      </c>
      <c r="I124" s="155">
        <v>0</v>
      </c>
      <c r="J124" s="155">
        <v>0</v>
      </c>
      <c r="K124" s="155">
        <v>0</v>
      </c>
      <c r="L124" s="156">
        <v>0</v>
      </c>
      <c r="M124" s="176">
        <f t="shared" si="61"/>
        <v>0</v>
      </c>
      <c r="N124" s="177">
        <f t="shared" si="61"/>
        <v>0</v>
      </c>
      <c r="O124" s="178">
        <f t="shared" si="61"/>
        <v>0</v>
      </c>
      <c r="P124" s="155">
        <v>0</v>
      </c>
      <c r="Q124" s="155">
        <v>0</v>
      </c>
      <c r="R124" s="155">
        <v>0</v>
      </c>
      <c r="S124" s="155">
        <v>0</v>
      </c>
      <c r="T124" s="155">
        <v>0</v>
      </c>
      <c r="U124" s="155">
        <v>0</v>
      </c>
      <c r="V124" s="156">
        <v>0</v>
      </c>
      <c r="W124" s="19">
        <f t="shared" si="63"/>
        <v>0</v>
      </c>
      <c r="X124" s="18">
        <f t="shared" si="63"/>
        <v>0</v>
      </c>
      <c r="Y124" s="18">
        <f t="shared" si="63"/>
        <v>0</v>
      </c>
    </row>
    <row r="125" spans="1:25" ht="14.25" customHeight="1">
      <c r="A125" s="154"/>
      <c r="B125" s="154"/>
      <c r="C125" s="154" t="s">
        <v>625</v>
      </c>
      <c r="D125" s="154" t="s">
        <v>626</v>
      </c>
      <c r="E125" s="155">
        <f t="shared" ref="E125:L125" si="124">E126+E128</f>
        <v>4434840.41</v>
      </c>
      <c r="F125" s="155">
        <f t="shared" si="124"/>
        <v>4434840.41</v>
      </c>
      <c r="G125" s="155">
        <f t="shared" si="124"/>
        <v>4434840.41</v>
      </c>
      <c r="H125" s="155">
        <f t="shared" si="124"/>
        <v>4434840.41</v>
      </c>
      <c r="I125" s="155">
        <f t="shared" si="124"/>
        <v>0</v>
      </c>
      <c r="J125" s="155">
        <f t="shared" si="124"/>
        <v>0</v>
      </c>
      <c r="K125" s="155">
        <f t="shared" si="124"/>
        <v>0</v>
      </c>
      <c r="L125" s="156">
        <f t="shared" si="124"/>
        <v>0</v>
      </c>
      <c r="M125" s="176">
        <f t="shared" si="61"/>
        <v>0</v>
      </c>
      <c r="N125" s="177">
        <f t="shared" si="61"/>
        <v>0</v>
      </c>
      <c r="O125" s="178">
        <f t="shared" si="61"/>
        <v>0</v>
      </c>
      <c r="P125" s="155">
        <f t="shared" ref="P125:V125" si="125">P126+P128</f>
        <v>0</v>
      </c>
      <c r="Q125" s="155">
        <f t="shared" si="125"/>
        <v>0</v>
      </c>
      <c r="R125" s="155">
        <f t="shared" si="125"/>
        <v>0</v>
      </c>
      <c r="S125" s="155">
        <f t="shared" si="125"/>
        <v>0</v>
      </c>
      <c r="T125" s="155">
        <f t="shared" si="125"/>
        <v>0</v>
      </c>
      <c r="U125" s="155">
        <f t="shared" si="125"/>
        <v>0</v>
      </c>
      <c r="V125" s="156">
        <f t="shared" si="125"/>
        <v>0</v>
      </c>
      <c r="W125" s="19">
        <f t="shared" si="63"/>
        <v>0</v>
      </c>
      <c r="X125" s="18">
        <f t="shared" si="63"/>
        <v>0</v>
      </c>
      <c r="Y125" s="18">
        <f t="shared" si="63"/>
        <v>0</v>
      </c>
    </row>
    <row r="126" spans="1:25" ht="14.25" customHeight="1">
      <c r="A126" s="154"/>
      <c r="B126" s="154"/>
      <c r="C126" s="154" t="s">
        <v>571</v>
      </c>
      <c r="D126" s="154" t="s">
        <v>572</v>
      </c>
      <c r="E126" s="155">
        <f t="shared" ref="E126:L126" si="126">E127</f>
        <v>4410456.41</v>
      </c>
      <c r="F126" s="155">
        <f t="shared" si="126"/>
        <v>4410456.41</v>
      </c>
      <c r="G126" s="155">
        <f t="shared" si="126"/>
        <v>4410456.41</v>
      </c>
      <c r="H126" s="155">
        <f t="shared" si="126"/>
        <v>4410456.41</v>
      </c>
      <c r="I126" s="155">
        <f t="shared" si="126"/>
        <v>0</v>
      </c>
      <c r="J126" s="155">
        <f t="shared" si="126"/>
        <v>0</v>
      </c>
      <c r="K126" s="155">
        <f t="shared" si="126"/>
        <v>0</v>
      </c>
      <c r="L126" s="156">
        <f t="shared" si="126"/>
        <v>0</v>
      </c>
      <c r="M126" s="176">
        <f t="shared" si="61"/>
        <v>0</v>
      </c>
      <c r="N126" s="177">
        <f t="shared" si="61"/>
        <v>0</v>
      </c>
      <c r="O126" s="178">
        <f t="shared" si="61"/>
        <v>0</v>
      </c>
      <c r="P126" s="155">
        <f t="shared" ref="P126:V126" si="127">P127</f>
        <v>0</v>
      </c>
      <c r="Q126" s="155">
        <f t="shared" si="127"/>
        <v>0</v>
      </c>
      <c r="R126" s="155">
        <f t="shared" si="127"/>
        <v>0</v>
      </c>
      <c r="S126" s="155">
        <f t="shared" si="127"/>
        <v>0</v>
      </c>
      <c r="T126" s="155">
        <f t="shared" si="127"/>
        <v>0</v>
      </c>
      <c r="U126" s="155">
        <f t="shared" si="127"/>
        <v>0</v>
      </c>
      <c r="V126" s="156">
        <f t="shared" si="127"/>
        <v>0</v>
      </c>
      <c r="W126" s="19">
        <f t="shared" si="63"/>
        <v>0</v>
      </c>
      <c r="X126" s="18">
        <f t="shared" si="63"/>
        <v>0</v>
      </c>
      <c r="Y126" s="18">
        <f t="shared" si="63"/>
        <v>0</v>
      </c>
    </row>
    <row r="127" spans="1:25" ht="14.25" customHeight="1">
      <c r="A127" s="154" t="s">
        <v>573</v>
      </c>
      <c r="B127" s="154" t="s">
        <v>574</v>
      </c>
      <c r="C127" s="154" t="s">
        <v>509</v>
      </c>
      <c r="D127" s="154" t="s">
        <v>575</v>
      </c>
      <c r="E127" s="155">
        <v>4410456.41</v>
      </c>
      <c r="F127" s="155">
        <v>4410456.41</v>
      </c>
      <c r="G127" s="155">
        <v>4410456.41</v>
      </c>
      <c r="H127" s="155">
        <v>4410456.41</v>
      </c>
      <c r="I127" s="155">
        <v>0</v>
      </c>
      <c r="J127" s="155">
        <v>0</v>
      </c>
      <c r="K127" s="155">
        <v>0</v>
      </c>
      <c r="L127" s="156">
        <v>0</v>
      </c>
      <c r="M127" s="176">
        <f t="shared" si="61"/>
        <v>0</v>
      </c>
      <c r="N127" s="177">
        <f t="shared" si="61"/>
        <v>0</v>
      </c>
      <c r="O127" s="178">
        <f t="shared" si="61"/>
        <v>0</v>
      </c>
      <c r="P127" s="155">
        <v>0</v>
      </c>
      <c r="Q127" s="155">
        <v>0</v>
      </c>
      <c r="R127" s="155">
        <v>0</v>
      </c>
      <c r="S127" s="155">
        <v>0</v>
      </c>
      <c r="T127" s="155">
        <v>0</v>
      </c>
      <c r="U127" s="155">
        <v>0</v>
      </c>
      <c r="V127" s="156">
        <v>0</v>
      </c>
      <c r="W127" s="19">
        <f t="shared" si="63"/>
        <v>0</v>
      </c>
      <c r="X127" s="18">
        <f t="shared" si="63"/>
        <v>0</v>
      </c>
      <c r="Y127" s="18">
        <f t="shared" si="63"/>
        <v>0</v>
      </c>
    </row>
    <row r="128" spans="1:25" ht="14.25" customHeight="1">
      <c r="A128" s="154"/>
      <c r="B128" s="154"/>
      <c r="C128" s="154" t="s">
        <v>576</v>
      </c>
      <c r="D128" s="154" t="s">
        <v>577</v>
      </c>
      <c r="E128" s="155">
        <f t="shared" ref="E128:L128" si="128">E129</f>
        <v>24384</v>
      </c>
      <c r="F128" s="155">
        <f t="shared" si="128"/>
        <v>24384</v>
      </c>
      <c r="G128" s="155">
        <f t="shared" si="128"/>
        <v>24384</v>
      </c>
      <c r="H128" s="155">
        <f t="shared" si="128"/>
        <v>24384</v>
      </c>
      <c r="I128" s="155">
        <f t="shared" si="128"/>
        <v>0</v>
      </c>
      <c r="J128" s="155">
        <f t="shared" si="128"/>
        <v>0</v>
      </c>
      <c r="K128" s="155">
        <f t="shared" si="128"/>
        <v>0</v>
      </c>
      <c r="L128" s="156">
        <f t="shared" si="128"/>
        <v>0</v>
      </c>
      <c r="M128" s="176">
        <f t="shared" si="61"/>
        <v>0</v>
      </c>
      <c r="N128" s="177">
        <f t="shared" si="61"/>
        <v>0</v>
      </c>
      <c r="O128" s="178">
        <f t="shared" si="61"/>
        <v>0</v>
      </c>
      <c r="P128" s="155">
        <f t="shared" ref="P128:V128" si="129">P129</f>
        <v>0</v>
      </c>
      <c r="Q128" s="155">
        <f t="shared" si="129"/>
        <v>0</v>
      </c>
      <c r="R128" s="155">
        <f t="shared" si="129"/>
        <v>0</v>
      </c>
      <c r="S128" s="155">
        <f t="shared" si="129"/>
        <v>0</v>
      </c>
      <c r="T128" s="155">
        <f t="shared" si="129"/>
        <v>0</v>
      </c>
      <c r="U128" s="155">
        <f t="shared" si="129"/>
        <v>0</v>
      </c>
      <c r="V128" s="156">
        <f t="shared" si="129"/>
        <v>0</v>
      </c>
      <c r="W128" s="19">
        <f t="shared" si="63"/>
        <v>0</v>
      </c>
      <c r="X128" s="18">
        <f t="shared" si="63"/>
        <v>0</v>
      </c>
      <c r="Y128" s="18">
        <f t="shared" si="63"/>
        <v>0</v>
      </c>
    </row>
    <row r="129" spans="1:25" ht="14.25" customHeight="1">
      <c r="A129" s="154" t="s">
        <v>578</v>
      </c>
      <c r="B129" s="154" t="s">
        <v>579</v>
      </c>
      <c r="C129" s="154" t="s">
        <v>509</v>
      </c>
      <c r="D129" s="154" t="s">
        <v>580</v>
      </c>
      <c r="E129" s="155">
        <v>24384</v>
      </c>
      <c r="F129" s="155">
        <v>24384</v>
      </c>
      <c r="G129" s="155">
        <v>24384</v>
      </c>
      <c r="H129" s="155">
        <v>24384</v>
      </c>
      <c r="I129" s="155">
        <v>0</v>
      </c>
      <c r="J129" s="155">
        <v>0</v>
      </c>
      <c r="K129" s="155">
        <v>0</v>
      </c>
      <c r="L129" s="156">
        <v>0</v>
      </c>
      <c r="M129" s="176">
        <f t="shared" si="61"/>
        <v>0</v>
      </c>
      <c r="N129" s="177">
        <f t="shared" si="61"/>
        <v>0</v>
      </c>
      <c r="O129" s="178">
        <f t="shared" si="61"/>
        <v>0</v>
      </c>
      <c r="P129" s="155">
        <v>0</v>
      </c>
      <c r="Q129" s="155">
        <v>0</v>
      </c>
      <c r="R129" s="155">
        <v>0</v>
      </c>
      <c r="S129" s="155">
        <v>0</v>
      </c>
      <c r="T129" s="155">
        <v>0</v>
      </c>
      <c r="U129" s="155">
        <v>0</v>
      </c>
      <c r="V129" s="156">
        <v>0</v>
      </c>
      <c r="W129" s="19">
        <f t="shared" si="63"/>
        <v>0</v>
      </c>
      <c r="X129" s="18">
        <f t="shared" si="63"/>
        <v>0</v>
      </c>
      <c r="Y129" s="18">
        <f t="shared" si="63"/>
        <v>0</v>
      </c>
    </row>
    <row r="130" spans="1:25" ht="14.25" customHeight="1">
      <c r="A130" s="154"/>
      <c r="B130" s="154"/>
      <c r="C130" s="154" t="s">
        <v>627</v>
      </c>
      <c r="D130" s="154" t="s">
        <v>628</v>
      </c>
      <c r="E130" s="155">
        <f t="shared" ref="E130:L130" si="130">E131+E133</f>
        <v>6343941.5800000001</v>
      </c>
      <c r="F130" s="155">
        <f t="shared" si="130"/>
        <v>6343941.5800000001</v>
      </c>
      <c r="G130" s="155">
        <f t="shared" si="130"/>
        <v>6343941.5800000001</v>
      </c>
      <c r="H130" s="155">
        <f t="shared" si="130"/>
        <v>6343941.5800000001</v>
      </c>
      <c r="I130" s="155">
        <f t="shared" si="130"/>
        <v>0</v>
      </c>
      <c r="J130" s="155">
        <f t="shared" si="130"/>
        <v>0</v>
      </c>
      <c r="K130" s="155">
        <f t="shared" si="130"/>
        <v>0</v>
      </c>
      <c r="L130" s="156">
        <f t="shared" si="130"/>
        <v>0</v>
      </c>
      <c r="M130" s="176">
        <f t="shared" si="61"/>
        <v>0</v>
      </c>
      <c r="N130" s="177">
        <f t="shared" si="61"/>
        <v>0</v>
      </c>
      <c r="O130" s="178">
        <f t="shared" si="61"/>
        <v>0</v>
      </c>
      <c r="P130" s="155">
        <f t="shared" ref="P130:V130" si="131">P131+P133</f>
        <v>0</v>
      </c>
      <c r="Q130" s="155">
        <f t="shared" si="131"/>
        <v>0</v>
      </c>
      <c r="R130" s="155">
        <f t="shared" si="131"/>
        <v>0</v>
      </c>
      <c r="S130" s="155">
        <f t="shared" si="131"/>
        <v>0</v>
      </c>
      <c r="T130" s="155">
        <f t="shared" si="131"/>
        <v>0</v>
      </c>
      <c r="U130" s="155">
        <f t="shared" si="131"/>
        <v>0</v>
      </c>
      <c r="V130" s="156">
        <f t="shared" si="131"/>
        <v>0</v>
      </c>
      <c r="W130" s="19">
        <f t="shared" si="63"/>
        <v>0</v>
      </c>
      <c r="X130" s="18">
        <f t="shared" si="63"/>
        <v>0</v>
      </c>
      <c r="Y130" s="18">
        <f t="shared" si="63"/>
        <v>0</v>
      </c>
    </row>
    <row r="131" spans="1:25" ht="14.25" customHeight="1">
      <c r="A131" s="154"/>
      <c r="B131" s="154"/>
      <c r="C131" s="154" t="s">
        <v>571</v>
      </c>
      <c r="D131" s="154" t="s">
        <v>572</v>
      </c>
      <c r="E131" s="155">
        <f t="shared" ref="E131:L131" si="132">E132</f>
        <v>6263152.9000000004</v>
      </c>
      <c r="F131" s="155">
        <f t="shared" si="132"/>
        <v>6263152.9000000004</v>
      </c>
      <c r="G131" s="155">
        <f t="shared" si="132"/>
        <v>6263152.9000000004</v>
      </c>
      <c r="H131" s="155">
        <f t="shared" si="132"/>
        <v>6263152.9000000004</v>
      </c>
      <c r="I131" s="155">
        <f t="shared" si="132"/>
        <v>0</v>
      </c>
      <c r="J131" s="155">
        <f t="shared" si="132"/>
        <v>0</v>
      </c>
      <c r="K131" s="155">
        <f t="shared" si="132"/>
        <v>0</v>
      </c>
      <c r="L131" s="156">
        <f t="shared" si="132"/>
        <v>0</v>
      </c>
      <c r="M131" s="176">
        <f t="shared" si="61"/>
        <v>0</v>
      </c>
      <c r="N131" s="177">
        <f t="shared" si="61"/>
        <v>0</v>
      </c>
      <c r="O131" s="178">
        <f t="shared" si="61"/>
        <v>0</v>
      </c>
      <c r="P131" s="155">
        <f t="shared" ref="P131:V131" si="133">P132</f>
        <v>0</v>
      </c>
      <c r="Q131" s="155">
        <f t="shared" si="133"/>
        <v>0</v>
      </c>
      <c r="R131" s="155">
        <f t="shared" si="133"/>
        <v>0</v>
      </c>
      <c r="S131" s="155">
        <f t="shared" si="133"/>
        <v>0</v>
      </c>
      <c r="T131" s="155">
        <f t="shared" si="133"/>
        <v>0</v>
      </c>
      <c r="U131" s="155">
        <f t="shared" si="133"/>
        <v>0</v>
      </c>
      <c r="V131" s="156">
        <f t="shared" si="133"/>
        <v>0</v>
      </c>
      <c r="W131" s="19">
        <f t="shared" si="63"/>
        <v>0</v>
      </c>
      <c r="X131" s="18">
        <f t="shared" si="63"/>
        <v>0</v>
      </c>
      <c r="Y131" s="18">
        <f t="shared" si="63"/>
        <v>0</v>
      </c>
    </row>
    <row r="132" spans="1:25" ht="14.25" customHeight="1">
      <c r="A132" s="154" t="s">
        <v>573</v>
      </c>
      <c r="B132" s="154" t="s">
        <v>574</v>
      </c>
      <c r="C132" s="154" t="s">
        <v>512</v>
      </c>
      <c r="D132" s="154" t="s">
        <v>575</v>
      </c>
      <c r="E132" s="155">
        <v>6263152.9000000004</v>
      </c>
      <c r="F132" s="155">
        <v>6263152.9000000004</v>
      </c>
      <c r="G132" s="155">
        <v>6263152.9000000004</v>
      </c>
      <c r="H132" s="155">
        <v>6263152.9000000004</v>
      </c>
      <c r="I132" s="155">
        <v>0</v>
      </c>
      <c r="J132" s="155">
        <v>0</v>
      </c>
      <c r="K132" s="155">
        <v>0</v>
      </c>
      <c r="L132" s="156">
        <v>0</v>
      </c>
      <c r="M132" s="176">
        <f t="shared" si="61"/>
        <v>0</v>
      </c>
      <c r="N132" s="177">
        <f t="shared" si="61"/>
        <v>0</v>
      </c>
      <c r="O132" s="178">
        <f t="shared" si="61"/>
        <v>0</v>
      </c>
      <c r="P132" s="155">
        <v>0</v>
      </c>
      <c r="Q132" s="155">
        <v>0</v>
      </c>
      <c r="R132" s="155">
        <v>0</v>
      </c>
      <c r="S132" s="155">
        <v>0</v>
      </c>
      <c r="T132" s="155">
        <v>0</v>
      </c>
      <c r="U132" s="155">
        <v>0</v>
      </c>
      <c r="V132" s="156">
        <v>0</v>
      </c>
      <c r="W132" s="19">
        <f t="shared" si="63"/>
        <v>0</v>
      </c>
      <c r="X132" s="18">
        <f t="shared" si="63"/>
        <v>0</v>
      </c>
      <c r="Y132" s="18">
        <f t="shared" si="63"/>
        <v>0</v>
      </c>
    </row>
    <row r="133" spans="1:25" ht="14.25" customHeight="1">
      <c r="A133" s="154"/>
      <c r="B133" s="154"/>
      <c r="C133" s="154" t="s">
        <v>576</v>
      </c>
      <c r="D133" s="154" t="s">
        <v>577</v>
      </c>
      <c r="E133" s="155">
        <f t="shared" ref="E133:L133" si="134">E134</f>
        <v>80788.679999999993</v>
      </c>
      <c r="F133" s="155">
        <f t="shared" si="134"/>
        <v>80788.679999999993</v>
      </c>
      <c r="G133" s="155">
        <f t="shared" si="134"/>
        <v>80788.679999999993</v>
      </c>
      <c r="H133" s="155">
        <f t="shared" si="134"/>
        <v>80788.679999999993</v>
      </c>
      <c r="I133" s="155">
        <f t="shared" si="134"/>
        <v>0</v>
      </c>
      <c r="J133" s="155">
        <f t="shared" si="134"/>
        <v>0</v>
      </c>
      <c r="K133" s="155">
        <f t="shared" si="134"/>
        <v>0</v>
      </c>
      <c r="L133" s="156">
        <f t="shared" si="134"/>
        <v>0</v>
      </c>
      <c r="M133" s="176">
        <f t="shared" si="61"/>
        <v>0</v>
      </c>
      <c r="N133" s="177">
        <f t="shared" si="61"/>
        <v>0</v>
      </c>
      <c r="O133" s="178">
        <f t="shared" si="61"/>
        <v>0</v>
      </c>
      <c r="P133" s="155">
        <f t="shared" ref="P133:V133" si="135">P134</f>
        <v>0</v>
      </c>
      <c r="Q133" s="155">
        <f t="shared" si="135"/>
        <v>0</v>
      </c>
      <c r="R133" s="155">
        <f t="shared" si="135"/>
        <v>0</v>
      </c>
      <c r="S133" s="155">
        <f t="shared" si="135"/>
        <v>0</v>
      </c>
      <c r="T133" s="155">
        <f t="shared" si="135"/>
        <v>0</v>
      </c>
      <c r="U133" s="155">
        <f t="shared" si="135"/>
        <v>0</v>
      </c>
      <c r="V133" s="156">
        <f t="shared" si="135"/>
        <v>0</v>
      </c>
      <c r="W133" s="19">
        <f t="shared" si="63"/>
        <v>0</v>
      </c>
      <c r="X133" s="18">
        <f t="shared" si="63"/>
        <v>0</v>
      </c>
      <c r="Y133" s="18">
        <f t="shared" si="63"/>
        <v>0</v>
      </c>
    </row>
    <row r="134" spans="1:25" ht="14.25" customHeight="1">
      <c r="A134" s="154" t="s">
        <v>578</v>
      </c>
      <c r="B134" s="154" t="s">
        <v>579</v>
      </c>
      <c r="C134" s="154" t="s">
        <v>512</v>
      </c>
      <c r="D134" s="154" t="s">
        <v>580</v>
      </c>
      <c r="E134" s="155">
        <v>80788.679999999993</v>
      </c>
      <c r="F134" s="155">
        <v>80788.679999999993</v>
      </c>
      <c r="G134" s="155">
        <v>80788.679999999993</v>
      </c>
      <c r="H134" s="155">
        <v>80788.679999999993</v>
      </c>
      <c r="I134" s="155">
        <v>0</v>
      </c>
      <c r="J134" s="155">
        <v>0</v>
      </c>
      <c r="K134" s="155">
        <v>0</v>
      </c>
      <c r="L134" s="156">
        <v>0</v>
      </c>
      <c r="M134" s="176">
        <f t="shared" si="61"/>
        <v>0</v>
      </c>
      <c r="N134" s="177">
        <f t="shared" si="61"/>
        <v>0</v>
      </c>
      <c r="O134" s="178">
        <f t="shared" si="61"/>
        <v>0</v>
      </c>
      <c r="P134" s="155">
        <v>0</v>
      </c>
      <c r="Q134" s="155">
        <v>0</v>
      </c>
      <c r="R134" s="155">
        <v>0</v>
      </c>
      <c r="S134" s="155">
        <v>0</v>
      </c>
      <c r="T134" s="155">
        <v>0</v>
      </c>
      <c r="U134" s="155">
        <v>0</v>
      </c>
      <c r="V134" s="156">
        <v>0</v>
      </c>
      <c r="W134" s="19">
        <f t="shared" si="63"/>
        <v>0</v>
      </c>
      <c r="X134" s="18">
        <f t="shared" si="63"/>
        <v>0</v>
      </c>
      <c r="Y134" s="18">
        <f t="shared" si="63"/>
        <v>0</v>
      </c>
    </row>
    <row r="135" spans="1:25" ht="14.25" customHeight="1">
      <c r="A135" s="154"/>
      <c r="B135" s="154"/>
      <c r="C135" s="154" t="s">
        <v>629</v>
      </c>
      <c r="D135" s="154" t="s">
        <v>630</v>
      </c>
      <c r="E135" s="155">
        <f t="shared" ref="E135:L135" si="136">E136+E138</f>
        <v>6704107.6399999997</v>
      </c>
      <c r="F135" s="155">
        <f t="shared" si="136"/>
        <v>6704107.6399999997</v>
      </c>
      <c r="G135" s="155">
        <f t="shared" si="136"/>
        <v>6704107.6399999997</v>
      </c>
      <c r="H135" s="155">
        <f t="shared" si="136"/>
        <v>6704107.6399999997</v>
      </c>
      <c r="I135" s="155">
        <f t="shared" si="136"/>
        <v>0</v>
      </c>
      <c r="J135" s="155">
        <f t="shared" si="136"/>
        <v>0</v>
      </c>
      <c r="K135" s="155">
        <f t="shared" si="136"/>
        <v>0</v>
      </c>
      <c r="L135" s="156">
        <f t="shared" si="136"/>
        <v>0</v>
      </c>
      <c r="M135" s="176">
        <f t="shared" si="61"/>
        <v>0</v>
      </c>
      <c r="N135" s="177">
        <f t="shared" si="61"/>
        <v>0</v>
      </c>
      <c r="O135" s="178">
        <f t="shared" si="61"/>
        <v>0</v>
      </c>
      <c r="P135" s="155">
        <f t="shared" ref="P135:V135" si="137">P136+P138</f>
        <v>0</v>
      </c>
      <c r="Q135" s="155">
        <f t="shared" si="137"/>
        <v>0</v>
      </c>
      <c r="R135" s="155">
        <f t="shared" si="137"/>
        <v>0</v>
      </c>
      <c r="S135" s="155">
        <f t="shared" si="137"/>
        <v>0</v>
      </c>
      <c r="T135" s="155">
        <f t="shared" si="137"/>
        <v>0</v>
      </c>
      <c r="U135" s="155">
        <f t="shared" si="137"/>
        <v>0</v>
      </c>
      <c r="V135" s="156">
        <f t="shared" si="137"/>
        <v>0</v>
      </c>
      <c r="W135" s="19">
        <f t="shared" si="63"/>
        <v>0</v>
      </c>
      <c r="X135" s="18">
        <f t="shared" si="63"/>
        <v>0</v>
      </c>
      <c r="Y135" s="18">
        <f t="shared" si="63"/>
        <v>0</v>
      </c>
    </row>
    <row r="136" spans="1:25" ht="14.25" customHeight="1">
      <c r="A136" s="154"/>
      <c r="B136" s="154"/>
      <c r="C136" s="154" t="s">
        <v>571</v>
      </c>
      <c r="D136" s="154" t="s">
        <v>572</v>
      </c>
      <c r="E136" s="155">
        <f t="shared" ref="E136:L136" si="138">E137</f>
        <v>6681857.8399999999</v>
      </c>
      <c r="F136" s="155">
        <f t="shared" si="138"/>
        <v>6681857.8399999999</v>
      </c>
      <c r="G136" s="155">
        <f t="shared" si="138"/>
        <v>6681857.8399999999</v>
      </c>
      <c r="H136" s="155">
        <f t="shared" si="138"/>
        <v>6681857.8399999999</v>
      </c>
      <c r="I136" s="155">
        <f t="shared" si="138"/>
        <v>0</v>
      </c>
      <c r="J136" s="155">
        <f t="shared" si="138"/>
        <v>0</v>
      </c>
      <c r="K136" s="155">
        <f t="shared" si="138"/>
        <v>0</v>
      </c>
      <c r="L136" s="156">
        <f t="shared" si="138"/>
        <v>0</v>
      </c>
      <c r="M136" s="176">
        <f t="shared" ref="M136:O199" si="139">SUM(0)</f>
        <v>0</v>
      </c>
      <c r="N136" s="177">
        <f t="shared" si="139"/>
        <v>0</v>
      </c>
      <c r="O136" s="178">
        <f t="shared" si="139"/>
        <v>0</v>
      </c>
      <c r="P136" s="155">
        <f t="shared" ref="P136:V136" si="140">P137</f>
        <v>0</v>
      </c>
      <c r="Q136" s="155">
        <f t="shared" si="140"/>
        <v>0</v>
      </c>
      <c r="R136" s="155">
        <f t="shared" si="140"/>
        <v>0</v>
      </c>
      <c r="S136" s="155">
        <f t="shared" si="140"/>
        <v>0</v>
      </c>
      <c r="T136" s="155">
        <f t="shared" si="140"/>
        <v>0</v>
      </c>
      <c r="U136" s="155">
        <f t="shared" si="140"/>
        <v>0</v>
      </c>
      <c r="V136" s="156">
        <f t="shared" si="140"/>
        <v>0</v>
      </c>
      <c r="W136" s="19">
        <f t="shared" ref="W136:Y199" si="141">SUM(0)</f>
        <v>0</v>
      </c>
      <c r="X136" s="18">
        <f t="shared" si="141"/>
        <v>0</v>
      </c>
      <c r="Y136" s="18">
        <f t="shared" si="141"/>
        <v>0</v>
      </c>
    </row>
    <row r="137" spans="1:25" ht="14.25" customHeight="1">
      <c r="A137" s="154" t="s">
        <v>573</v>
      </c>
      <c r="B137" s="154" t="s">
        <v>574</v>
      </c>
      <c r="C137" s="154" t="s">
        <v>515</v>
      </c>
      <c r="D137" s="154" t="s">
        <v>575</v>
      </c>
      <c r="E137" s="155">
        <v>6681857.8399999999</v>
      </c>
      <c r="F137" s="155">
        <v>6681857.8399999999</v>
      </c>
      <c r="G137" s="155">
        <v>6681857.8399999999</v>
      </c>
      <c r="H137" s="155">
        <v>6681857.8399999999</v>
      </c>
      <c r="I137" s="155">
        <v>0</v>
      </c>
      <c r="J137" s="155">
        <v>0</v>
      </c>
      <c r="K137" s="155">
        <v>0</v>
      </c>
      <c r="L137" s="156">
        <v>0</v>
      </c>
      <c r="M137" s="176">
        <f t="shared" si="139"/>
        <v>0</v>
      </c>
      <c r="N137" s="177">
        <f t="shared" si="139"/>
        <v>0</v>
      </c>
      <c r="O137" s="178">
        <f t="shared" si="139"/>
        <v>0</v>
      </c>
      <c r="P137" s="155">
        <v>0</v>
      </c>
      <c r="Q137" s="155">
        <v>0</v>
      </c>
      <c r="R137" s="155">
        <v>0</v>
      </c>
      <c r="S137" s="155">
        <v>0</v>
      </c>
      <c r="T137" s="155">
        <v>0</v>
      </c>
      <c r="U137" s="155">
        <v>0</v>
      </c>
      <c r="V137" s="156">
        <v>0</v>
      </c>
      <c r="W137" s="19">
        <f t="shared" si="141"/>
        <v>0</v>
      </c>
      <c r="X137" s="18">
        <f t="shared" si="141"/>
        <v>0</v>
      </c>
      <c r="Y137" s="18">
        <f t="shared" si="141"/>
        <v>0</v>
      </c>
    </row>
    <row r="138" spans="1:25" ht="14.25" customHeight="1">
      <c r="A138" s="154"/>
      <c r="B138" s="154"/>
      <c r="C138" s="154" t="s">
        <v>576</v>
      </c>
      <c r="D138" s="154" t="s">
        <v>577</v>
      </c>
      <c r="E138" s="155">
        <f t="shared" ref="E138:L138" si="142">E139</f>
        <v>22249.8</v>
      </c>
      <c r="F138" s="155">
        <f t="shared" si="142"/>
        <v>22249.8</v>
      </c>
      <c r="G138" s="155">
        <f t="shared" si="142"/>
        <v>22249.8</v>
      </c>
      <c r="H138" s="155">
        <f t="shared" si="142"/>
        <v>22249.8</v>
      </c>
      <c r="I138" s="155">
        <f t="shared" si="142"/>
        <v>0</v>
      </c>
      <c r="J138" s="155">
        <f t="shared" si="142"/>
        <v>0</v>
      </c>
      <c r="K138" s="155">
        <f t="shared" si="142"/>
        <v>0</v>
      </c>
      <c r="L138" s="156">
        <f t="shared" si="142"/>
        <v>0</v>
      </c>
      <c r="M138" s="176">
        <f t="shared" si="139"/>
        <v>0</v>
      </c>
      <c r="N138" s="177">
        <f t="shared" si="139"/>
        <v>0</v>
      </c>
      <c r="O138" s="178">
        <f t="shared" si="139"/>
        <v>0</v>
      </c>
      <c r="P138" s="155">
        <f t="shared" ref="P138:V138" si="143">P139</f>
        <v>0</v>
      </c>
      <c r="Q138" s="155">
        <f t="shared" si="143"/>
        <v>0</v>
      </c>
      <c r="R138" s="155">
        <f t="shared" si="143"/>
        <v>0</v>
      </c>
      <c r="S138" s="155">
        <f t="shared" si="143"/>
        <v>0</v>
      </c>
      <c r="T138" s="155">
        <f t="shared" si="143"/>
        <v>0</v>
      </c>
      <c r="U138" s="155">
        <f t="shared" si="143"/>
        <v>0</v>
      </c>
      <c r="V138" s="156">
        <f t="shared" si="143"/>
        <v>0</v>
      </c>
      <c r="W138" s="19">
        <f t="shared" si="141"/>
        <v>0</v>
      </c>
      <c r="X138" s="18">
        <f t="shared" si="141"/>
        <v>0</v>
      </c>
      <c r="Y138" s="18">
        <f t="shared" si="141"/>
        <v>0</v>
      </c>
    </row>
    <row r="139" spans="1:25" ht="14.25" customHeight="1">
      <c r="A139" s="154" t="s">
        <v>578</v>
      </c>
      <c r="B139" s="154" t="s">
        <v>579</v>
      </c>
      <c r="C139" s="154" t="s">
        <v>515</v>
      </c>
      <c r="D139" s="154" t="s">
        <v>580</v>
      </c>
      <c r="E139" s="155">
        <v>22249.8</v>
      </c>
      <c r="F139" s="155">
        <v>22249.8</v>
      </c>
      <c r="G139" s="155">
        <v>22249.8</v>
      </c>
      <c r="H139" s="155">
        <v>22249.8</v>
      </c>
      <c r="I139" s="155">
        <v>0</v>
      </c>
      <c r="J139" s="155">
        <v>0</v>
      </c>
      <c r="K139" s="155">
        <v>0</v>
      </c>
      <c r="L139" s="156">
        <v>0</v>
      </c>
      <c r="M139" s="176">
        <f t="shared" si="139"/>
        <v>0</v>
      </c>
      <c r="N139" s="177">
        <f t="shared" si="139"/>
        <v>0</v>
      </c>
      <c r="O139" s="178">
        <f t="shared" si="139"/>
        <v>0</v>
      </c>
      <c r="P139" s="155">
        <v>0</v>
      </c>
      <c r="Q139" s="155">
        <v>0</v>
      </c>
      <c r="R139" s="155">
        <v>0</v>
      </c>
      <c r="S139" s="155">
        <v>0</v>
      </c>
      <c r="T139" s="155">
        <v>0</v>
      </c>
      <c r="U139" s="155">
        <v>0</v>
      </c>
      <c r="V139" s="156">
        <v>0</v>
      </c>
      <c r="W139" s="19">
        <f t="shared" si="141"/>
        <v>0</v>
      </c>
      <c r="X139" s="18">
        <f t="shared" si="141"/>
        <v>0</v>
      </c>
      <c r="Y139" s="18">
        <f t="shared" si="141"/>
        <v>0</v>
      </c>
    </row>
    <row r="140" spans="1:25" ht="14.25" customHeight="1">
      <c r="A140" s="154"/>
      <c r="B140" s="154"/>
      <c r="C140" s="154" t="s">
        <v>631</v>
      </c>
      <c r="D140" s="154" t="s">
        <v>632</v>
      </c>
      <c r="E140" s="155">
        <f t="shared" ref="E140:L140" si="144">E141+E143</f>
        <v>3257029.57</v>
      </c>
      <c r="F140" s="155">
        <f t="shared" si="144"/>
        <v>3257029.57</v>
      </c>
      <c r="G140" s="155">
        <f t="shared" si="144"/>
        <v>3257029.57</v>
      </c>
      <c r="H140" s="155">
        <f t="shared" si="144"/>
        <v>3257029.57</v>
      </c>
      <c r="I140" s="155">
        <f t="shared" si="144"/>
        <v>0</v>
      </c>
      <c r="J140" s="155">
        <f t="shared" si="144"/>
        <v>0</v>
      </c>
      <c r="K140" s="155">
        <f t="shared" si="144"/>
        <v>0</v>
      </c>
      <c r="L140" s="156">
        <f t="shared" si="144"/>
        <v>0</v>
      </c>
      <c r="M140" s="176">
        <f t="shared" si="139"/>
        <v>0</v>
      </c>
      <c r="N140" s="177">
        <f t="shared" si="139"/>
        <v>0</v>
      </c>
      <c r="O140" s="178">
        <f t="shared" si="139"/>
        <v>0</v>
      </c>
      <c r="P140" s="155">
        <f t="shared" ref="P140:V140" si="145">P141+P143</f>
        <v>0</v>
      </c>
      <c r="Q140" s="155">
        <f t="shared" si="145"/>
        <v>0</v>
      </c>
      <c r="R140" s="155">
        <f t="shared" si="145"/>
        <v>0</v>
      </c>
      <c r="S140" s="155">
        <f t="shared" si="145"/>
        <v>0</v>
      </c>
      <c r="T140" s="155">
        <f t="shared" si="145"/>
        <v>0</v>
      </c>
      <c r="U140" s="155">
        <f t="shared" si="145"/>
        <v>0</v>
      </c>
      <c r="V140" s="156">
        <f t="shared" si="145"/>
        <v>0</v>
      </c>
      <c r="W140" s="19">
        <f t="shared" si="141"/>
        <v>0</v>
      </c>
      <c r="X140" s="18">
        <f t="shared" si="141"/>
        <v>0</v>
      </c>
      <c r="Y140" s="18">
        <f t="shared" si="141"/>
        <v>0</v>
      </c>
    </row>
    <row r="141" spans="1:25" ht="14.25" customHeight="1">
      <c r="A141" s="154"/>
      <c r="B141" s="154"/>
      <c r="C141" s="154" t="s">
        <v>571</v>
      </c>
      <c r="D141" s="154" t="s">
        <v>572</v>
      </c>
      <c r="E141" s="155">
        <f t="shared" ref="E141:L141" si="146">E142</f>
        <v>3256429.57</v>
      </c>
      <c r="F141" s="155">
        <f t="shared" si="146"/>
        <v>3256429.57</v>
      </c>
      <c r="G141" s="155">
        <f t="shared" si="146"/>
        <v>3256429.57</v>
      </c>
      <c r="H141" s="155">
        <f t="shared" si="146"/>
        <v>3256429.57</v>
      </c>
      <c r="I141" s="155">
        <f t="shared" si="146"/>
        <v>0</v>
      </c>
      <c r="J141" s="155">
        <f t="shared" si="146"/>
        <v>0</v>
      </c>
      <c r="K141" s="155">
        <f t="shared" si="146"/>
        <v>0</v>
      </c>
      <c r="L141" s="156">
        <f t="shared" si="146"/>
        <v>0</v>
      </c>
      <c r="M141" s="176">
        <f t="shared" si="139"/>
        <v>0</v>
      </c>
      <c r="N141" s="177">
        <f t="shared" si="139"/>
        <v>0</v>
      </c>
      <c r="O141" s="178">
        <f t="shared" si="139"/>
        <v>0</v>
      </c>
      <c r="P141" s="155">
        <f t="shared" ref="P141:V141" si="147">P142</f>
        <v>0</v>
      </c>
      <c r="Q141" s="155">
        <f t="shared" si="147"/>
        <v>0</v>
      </c>
      <c r="R141" s="155">
        <f t="shared" si="147"/>
        <v>0</v>
      </c>
      <c r="S141" s="155">
        <f t="shared" si="147"/>
        <v>0</v>
      </c>
      <c r="T141" s="155">
        <f t="shared" si="147"/>
        <v>0</v>
      </c>
      <c r="U141" s="155">
        <f t="shared" si="147"/>
        <v>0</v>
      </c>
      <c r="V141" s="156">
        <f t="shared" si="147"/>
        <v>0</v>
      </c>
      <c r="W141" s="19">
        <f t="shared" si="141"/>
        <v>0</v>
      </c>
      <c r="X141" s="18">
        <f t="shared" si="141"/>
        <v>0</v>
      </c>
      <c r="Y141" s="18">
        <f t="shared" si="141"/>
        <v>0</v>
      </c>
    </row>
    <row r="142" spans="1:25" ht="14.25" customHeight="1">
      <c r="A142" s="154" t="s">
        <v>573</v>
      </c>
      <c r="B142" s="154" t="s">
        <v>574</v>
      </c>
      <c r="C142" s="154" t="s">
        <v>518</v>
      </c>
      <c r="D142" s="154" t="s">
        <v>575</v>
      </c>
      <c r="E142" s="155">
        <v>3256429.57</v>
      </c>
      <c r="F142" s="155">
        <v>3256429.57</v>
      </c>
      <c r="G142" s="155">
        <v>3256429.57</v>
      </c>
      <c r="H142" s="155">
        <v>3256429.57</v>
      </c>
      <c r="I142" s="155">
        <v>0</v>
      </c>
      <c r="J142" s="155">
        <v>0</v>
      </c>
      <c r="K142" s="155">
        <v>0</v>
      </c>
      <c r="L142" s="156">
        <v>0</v>
      </c>
      <c r="M142" s="176">
        <f t="shared" si="139"/>
        <v>0</v>
      </c>
      <c r="N142" s="177">
        <f t="shared" si="139"/>
        <v>0</v>
      </c>
      <c r="O142" s="178">
        <f t="shared" si="139"/>
        <v>0</v>
      </c>
      <c r="P142" s="155">
        <v>0</v>
      </c>
      <c r="Q142" s="155">
        <v>0</v>
      </c>
      <c r="R142" s="155">
        <v>0</v>
      </c>
      <c r="S142" s="155">
        <v>0</v>
      </c>
      <c r="T142" s="155">
        <v>0</v>
      </c>
      <c r="U142" s="155">
        <v>0</v>
      </c>
      <c r="V142" s="156">
        <v>0</v>
      </c>
      <c r="W142" s="19">
        <f t="shared" si="141"/>
        <v>0</v>
      </c>
      <c r="X142" s="18">
        <f t="shared" si="141"/>
        <v>0</v>
      </c>
      <c r="Y142" s="18">
        <f t="shared" si="141"/>
        <v>0</v>
      </c>
    </row>
    <row r="143" spans="1:25" ht="14.25" customHeight="1">
      <c r="A143" s="154"/>
      <c r="B143" s="154"/>
      <c r="C143" s="154" t="s">
        <v>576</v>
      </c>
      <c r="D143" s="154" t="s">
        <v>577</v>
      </c>
      <c r="E143" s="155">
        <f t="shared" ref="E143:L143" si="148">E144</f>
        <v>600</v>
      </c>
      <c r="F143" s="155">
        <f t="shared" si="148"/>
        <v>600</v>
      </c>
      <c r="G143" s="155">
        <f t="shared" si="148"/>
        <v>600</v>
      </c>
      <c r="H143" s="155">
        <f t="shared" si="148"/>
        <v>600</v>
      </c>
      <c r="I143" s="155">
        <f t="shared" si="148"/>
        <v>0</v>
      </c>
      <c r="J143" s="155">
        <f t="shared" si="148"/>
        <v>0</v>
      </c>
      <c r="K143" s="155">
        <f t="shared" si="148"/>
        <v>0</v>
      </c>
      <c r="L143" s="156">
        <f t="shared" si="148"/>
        <v>0</v>
      </c>
      <c r="M143" s="176">
        <f t="shared" si="139"/>
        <v>0</v>
      </c>
      <c r="N143" s="177">
        <f t="shared" si="139"/>
        <v>0</v>
      </c>
      <c r="O143" s="178">
        <f t="shared" si="139"/>
        <v>0</v>
      </c>
      <c r="P143" s="155">
        <f t="shared" ref="P143:V143" si="149">P144</f>
        <v>0</v>
      </c>
      <c r="Q143" s="155">
        <f t="shared" si="149"/>
        <v>0</v>
      </c>
      <c r="R143" s="155">
        <f t="shared" si="149"/>
        <v>0</v>
      </c>
      <c r="S143" s="155">
        <f t="shared" si="149"/>
        <v>0</v>
      </c>
      <c r="T143" s="155">
        <f t="shared" si="149"/>
        <v>0</v>
      </c>
      <c r="U143" s="155">
        <f t="shared" si="149"/>
        <v>0</v>
      </c>
      <c r="V143" s="156">
        <f t="shared" si="149"/>
        <v>0</v>
      </c>
      <c r="W143" s="19">
        <f t="shared" si="141"/>
        <v>0</v>
      </c>
      <c r="X143" s="18">
        <f t="shared" si="141"/>
        <v>0</v>
      </c>
      <c r="Y143" s="18">
        <f t="shared" si="141"/>
        <v>0</v>
      </c>
    </row>
    <row r="144" spans="1:25" ht="14.25" customHeight="1">
      <c r="A144" s="154" t="s">
        <v>578</v>
      </c>
      <c r="B144" s="154" t="s">
        <v>579</v>
      </c>
      <c r="C144" s="154" t="s">
        <v>518</v>
      </c>
      <c r="D144" s="154" t="s">
        <v>580</v>
      </c>
      <c r="E144" s="155">
        <v>600</v>
      </c>
      <c r="F144" s="155">
        <v>600</v>
      </c>
      <c r="G144" s="155">
        <v>600</v>
      </c>
      <c r="H144" s="155">
        <v>600</v>
      </c>
      <c r="I144" s="155">
        <v>0</v>
      </c>
      <c r="J144" s="155">
        <v>0</v>
      </c>
      <c r="K144" s="155">
        <v>0</v>
      </c>
      <c r="L144" s="156">
        <v>0</v>
      </c>
      <c r="M144" s="176">
        <f t="shared" si="139"/>
        <v>0</v>
      </c>
      <c r="N144" s="177">
        <f t="shared" si="139"/>
        <v>0</v>
      </c>
      <c r="O144" s="178">
        <f t="shared" si="139"/>
        <v>0</v>
      </c>
      <c r="P144" s="155">
        <v>0</v>
      </c>
      <c r="Q144" s="155">
        <v>0</v>
      </c>
      <c r="R144" s="155">
        <v>0</v>
      </c>
      <c r="S144" s="155">
        <v>0</v>
      </c>
      <c r="T144" s="155">
        <v>0</v>
      </c>
      <c r="U144" s="155">
        <v>0</v>
      </c>
      <c r="V144" s="156">
        <v>0</v>
      </c>
      <c r="W144" s="19">
        <f t="shared" si="141"/>
        <v>0</v>
      </c>
      <c r="X144" s="18">
        <f t="shared" si="141"/>
        <v>0</v>
      </c>
      <c r="Y144" s="18">
        <f t="shared" si="141"/>
        <v>0</v>
      </c>
    </row>
    <row r="145" spans="1:25" ht="14.25" customHeight="1">
      <c r="A145" s="154"/>
      <c r="B145" s="154"/>
      <c r="C145" s="154" t="s">
        <v>633</v>
      </c>
      <c r="D145" s="154" t="s">
        <v>634</v>
      </c>
      <c r="E145" s="155">
        <f t="shared" ref="E145:L145" si="150">E146+E148</f>
        <v>3436807.97</v>
      </c>
      <c r="F145" s="155">
        <f t="shared" si="150"/>
        <v>3436807.97</v>
      </c>
      <c r="G145" s="155">
        <f t="shared" si="150"/>
        <v>3436807.97</v>
      </c>
      <c r="H145" s="155">
        <f t="shared" si="150"/>
        <v>3436807.97</v>
      </c>
      <c r="I145" s="155">
        <f t="shared" si="150"/>
        <v>0</v>
      </c>
      <c r="J145" s="155">
        <f t="shared" si="150"/>
        <v>0</v>
      </c>
      <c r="K145" s="155">
        <f t="shared" si="150"/>
        <v>0</v>
      </c>
      <c r="L145" s="156">
        <f t="shared" si="150"/>
        <v>0</v>
      </c>
      <c r="M145" s="176">
        <f t="shared" si="139"/>
        <v>0</v>
      </c>
      <c r="N145" s="177">
        <f t="shared" si="139"/>
        <v>0</v>
      </c>
      <c r="O145" s="178">
        <f t="shared" si="139"/>
        <v>0</v>
      </c>
      <c r="P145" s="155">
        <f t="shared" ref="P145:V145" si="151">P146+P148</f>
        <v>0</v>
      </c>
      <c r="Q145" s="155">
        <f t="shared" si="151"/>
        <v>0</v>
      </c>
      <c r="R145" s="155">
        <f t="shared" si="151"/>
        <v>0</v>
      </c>
      <c r="S145" s="155">
        <f t="shared" si="151"/>
        <v>0</v>
      </c>
      <c r="T145" s="155">
        <f t="shared" si="151"/>
        <v>0</v>
      </c>
      <c r="U145" s="155">
        <f t="shared" si="151"/>
        <v>0</v>
      </c>
      <c r="V145" s="156">
        <f t="shared" si="151"/>
        <v>0</v>
      </c>
      <c r="W145" s="19">
        <f t="shared" si="141"/>
        <v>0</v>
      </c>
      <c r="X145" s="18">
        <f t="shared" si="141"/>
        <v>0</v>
      </c>
      <c r="Y145" s="18">
        <f t="shared" si="141"/>
        <v>0</v>
      </c>
    </row>
    <row r="146" spans="1:25" ht="14.25" customHeight="1">
      <c r="A146" s="154"/>
      <c r="B146" s="154"/>
      <c r="C146" s="154" t="s">
        <v>571</v>
      </c>
      <c r="D146" s="154" t="s">
        <v>572</v>
      </c>
      <c r="E146" s="155">
        <f t="shared" ref="E146:L146" si="152">E147</f>
        <v>3436147.97</v>
      </c>
      <c r="F146" s="155">
        <f t="shared" si="152"/>
        <v>3436147.97</v>
      </c>
      <c r="G146" s="155">
        <f t="shared" si="152"/>
        <v>3436147.97</v>
      </c>
      <c r="H146" s="155">
        <f t="shared" si="152"/>
        <v>3436147.97</v>
      </c>
      <c r="I146" s="155">
        <f t="shared" si="152"/>
        <v>0</v>
      </c>
      <c r="J146" s="155">
        <f t="shared" si="152"/>
        <v>0</v>
      </c>
      <c r="K146" s="155">
        <f t="shared" si="152"/>
        <v>0</v>
      </c>
      <c r="L146" s="156">
        <f t="shared" si="152"/>
        <v>0</v>
      </c>
      <c r="M146" s="176">
        <f t="shared" si="139"/>
        <v>0</v>
      </c>
      <c r="N146" s="177">
        <f t="shared" si="139"/>
        <v>0</v>
      </c>
      <c r="O146" s="178">
        <f t="shared" si="139"/>
        <v>0</v>
      </c>
      <c r="P146" s="155">
        <f t="shared" ref="P146:V146" si="153">P147</f>
        <v>0</v>
      </c>
      <c r="Q146" s="155">
        <f t="shared" si="153"/>
        <v>0</v>
      </c>
      <c r="R146" s="155">
        <f t="shared" si="153"/>
        <v>0</v>
      </c>
      <c r="S146" s="155">
        <f t="shared" si="153"/>
        <v>0</v>
      </c>
      <c r="T146" s="155">
        <f t="shared" si="153"/>
        <v>0</v>
      </c>
      <c r="U146" s="155">
        <f t="shared" si="153"/>
        <v>0</v>
      </c>
      <c r="V146" s="156">
        <f t="shared" si="153"/>
        <v>0</v>
      </c>
      <c r="W146" s="19">
        <f t="shared" si="141"/>
        <v>0</v>
      </c>
      <c r="X146" s="18">
        <f t="shared" si="141"/>
        <v>0</v>
      </c>
      <c r="Y146" s="18">
        <f t="shared" si="141"/>
        <v>0</v>
      </c>
    </row>
    <row r="147" spans="1:25" ht="14.25" customHeight="1">
      <c r="A147" s="154" t="s">
        <v>573</v>
      </c>
      <c r="B147" s="154" t="s">
        <v>574</v>
      </c>
      <c r="C147" s="154" t="s">
        <v>521</v>
      </c>
      <c r="D147" s="154" t="s">
        <v>575</v>
      </c>
      <c r="E147" s="155">
        <v>3436147.97</v>
      </c>
      <c r="F147" s="155">
        <v>3436147.97</v>
      </c>
      <c r="G147" s="155">
        <v>3436147.97</v>
      </c>
      <c r="H147" s="155">
        <v>3436147.97</v>
      </c>
      <c r="I147" s="155">
        <v>0</v>
      </c>
      <c r="J147" s="155">
        <v>0</v>
      </c>
      <c r="K147" s="155">
        <v>0</v>
      </c>
      <c r="L147" s="156">
        <v>0</v>
      </c>
      <c r="M147" s="176">
        <f t="shared" si="139"/>
        <v>0</v>
      </c>
      <c r="N147" s="177">
        <f t="shared" si="139"/>
        <v>0</v>
      </c>
      <c r="O147" s="178">
        <f t="shared" si="139"/>
        <v>0</v>
      </c>
      <c r="P147" s="155">
        <v>0</v>
      </c>
      <c r="Q147" s="155">
        <v>0</v>
      </c>
      <c r="R147" s="155">
        <v>0</v>
      </c>
      <c r="S147" s="155">
        <v>0</v>
      </c>
      <c r="T147" s="155">
        <v>0</v>
      </c>
      <c r="U147" s="155">
        <v>0</v>
      </c>
      <c r="V147" s="156">
        <v>0</v>
      </c>
      <c r="W147" s="19">
        <f t="shared" si="141"/>
        <v>0</v>
      </c>
      <c r="X147" s="18">
        <f t="shared" si="141"/>
        <v>0</v>
      </c>
      <c r="Y147" s="18">
        <f t="shared" si="141"/>
        <v>0</v>
      </c>
    </row>
    <row r="148" spans="1:25" ht="14.25" customHeight="1">
      <c r="A148" s="154"/>
      <c r="B148" s="154"/>
      <c r="C148" s="154" t="s">
        <v>576</v>
      </c>
      <c r="D148" s="154" t="s">
        <v>577</v>
      </c>
      <c r="E148" s="155">
        <f t="shared" ref="E148:L148" si="154">E149</f>
        <v>660</v>
      </c>
      <c r="F148" s="155">
        <f t="shared" si="154"/>
        <v>660</v>
      </c>
      <c r="G148" s="155">
        <f t="shared" si="154"/>
        <v>660</v>
      </c>
      <c r="H148" s="155">
        <f t="shared" si="154"/>
        <v>660</v>
      </c>
      <c r="I148" s="155">
        <f t="shared" si="154"/>
        <v>0</v>
      </c>
      <c r="J148" s="155">
        <f t="shared" si="154"/>
        <v>0</v>
      </c>
      <c r="K148" s="155">
        <f t="shared" si="154"/>
        <v>0</v>
      </c>
      <c r="L148" s="156">
        <f t="shared" si="154"/>
        <v>0</v>
      </c>
      <c r="M148" s="176">
        <f t="shared" si="139"/>
        <v>0</v>
      </c>
      <c r="N148" s="177">
        <f t="shared" si="139"/>
        <v>0</v>
      </c>
      <c r="O148" s="178">
        <f t="shared" si="139"/>
        <v>0</v>
      </c>
      <c r="P148" s="155">
        <f t="shared" ref="P148:V148" si="155">P149</f>
        <v>0</v>
      </c>
      <c r="Q148" s="155">
        <f t="shared" si="155"/>
        <v>0</v>
      </c>
      <c r="R148" s="155">
        <f t="shared" si="155"/>
        <v>0</v>
      </c>
      <c r="S148" s="155">
        <f t="shared" si="155"/>
        <v>0</v>
      </c>
      <c r="T148" s="155">
        <f t="shared" si="155"/>
        <v>0</v>
      </c>
      <c r="U148" s="155">
        <f t="shared" si="155"/>
        <v>0</v>
      </c>
      <c r="V148" s="156">
        <f t="shared" si="155"/>
        <v>0</v>
      </c>
      <c r="W148" s="19">
        <f t="shared" si="141"/>
        <v>0</v>
      </c>
      <c r="X148" s="18">
        <f t="shared" si="141"/>
        <v>0</v>
      </c>
      <c r="Y148" s="18">
        <f t="shared" si="141"/>
        <v>0</v>
      </c>
    </row>
    <row r="149" spans="1:25" ht="14.25" customHeight="1">
      <c r="A149" s="154" t="s">
        <v>578</v>
      </c>
      <c r="B149" s="154" t="s">
        <v>579</v>
      </c>
      <c r="C149" s="154" t="s">
        <v>521</v>
      </c>
      <c r="D149" s="154" t="s">
        <v>580</v>
      </c>
      <c r="E149" s="155">
        <v>660</v>
      </c>
      <c r="F149" s="155">
        <v>660</v>
      </c>
      <c r="G149" s="155">
        <v>660</v>
      </c>
      <c r="H149" s="155">
        <v>660</v>
      </c>
      <c r="I149" s="155">
        <v>0</v>
      </c>
      <c r="J149" s="155">
        <v>0</v>
      </c>
      <c r="K149" s="155">
        <v>0</v>
      </c>
      <c r="L149" s="156">
        <v>0</v>
      </c>
      <c r="M149" s="176">
        <f t="shared" si="139"/>
        <v>0</v>
      </c>
      <c r="N149" s="177">
        <f t="shared" si="139"/>
        <v>0</v>
      </c>
      <c r="O149" s="178">
        <f t="shared" si="139"/>
        <v>0</v>
      </c>
      <c r="P149" s="155">
        <v>0</v>
      </c>
      <c r="Q149" s="155">
        <v>0</v>
      </c>
      <c r="R149" s="155">
        <v>0</v>
      </c>
      <c r="S149" s="155">
        <v>0</v>
      </c>
      <c r="T149" s="155">
        <v>0</v>
      </c>
      <c r="U149" s="155">
        <v>0</v>
      </c>
      <c r="V149" s="156">
        <v>0</v>
      </c>
      <c r="W149" s="19">
        <f t="shared" si="141"/>
        <v>0</v>
      </c>
      <c r="X149" s="18">
        <f t="shared" si="141"/>
        <v>0</v>
      </c>
      <c r="Y149" s="18">
        <f t="shared" si="141"/>
        <v>0</v>
      </c>
    </row>
    <row r="150" spans="1:25" ht="14.25" customHeight="1">
      <c r="A150" s="154"/>
      <c r="B150" s="154"/>
      <c r="C150" s="154" t="s">
        <v>635</v>
      </c>
      <c r="D150" s="154" t="s">
        <v>636</v>
      </c>
      <c r="E150" s="155">
        <f t="shared" ref="E150:L150" si="156">E151+E153</f>
        <v>4094197.26</v>
      </c>
      <c r="F150" s="155">
        <f t="shared" si="156"/>
        <v>4094197.26</v>
      </c>
      <c r="G150" s="155">
        <f t="shared" si="156"/>
        <v>4094197.26</v>
      </c>
      <c r="H150" s="155">
        <f t="shared" si="156"/>
        <v>4094197.26</v>
      </c>
      <c r="I150" s="155">
        <f t="shared" si="156"/>
        <v>0</v>
      </c>
      <c r="J150" s="155">
        <f t="shared" si="156"/>
        <v>0</v>
      </c>
      <c r="K150" s="155">
        <f t="shared" si="156"/>
        <v>0</v>
      </c>
      <c r="L150" s="156">
        <f t="shared" si="156"/>
        <v>0</v>
      </c>
      <c r="M150" s="176">
        <f t="shared" si="139"/>
        <v>0</v>
      </c>
      <c r="N150" s="177">
        <f t="shared" si="139"/>
        <v>0</v>
      </c>
      <c r="O150" s="178">
        <f t="shared" si="139"/>
        <v>0</v>
      </c>
      <c r="P150" s="155">
        <f t="shared" ref="P150:V150" si="157">P151+P153</f>
        <v>0</v>
      </c>
      <c r="Q150" s="155">
        <f t="shared" si="157"/>
        <v>0</v>
      </c>
      <c r="R150" s="155">
        <f t="shared" si="157"/>
        <v>0</v>
      </c>
      <c r="S150" s="155">
        <f t="shared" si="157"/>
        <v>0</v>
      </c>
      <c r="T150" s="155">
        <f t="shared" si="157"/>
        <v>0</v>
      </c>
      <c r="U150" s="155">
        <f t="shared" si="157"/>
        <v>0</v>
      </c>
      <c r="V150" s="156">
        <f t="shared" si="157"/>
        <v>0</v>
      </c>
      <c r="W150" s="19">
        <f t="shared" si="141"/>
        <v>0</v>
      </c>
      <c r="X150" s="18">
        <f t="shared" si="141"/>
        <v>0</v>
      </c>
      <c r="Y150" s="18">
        <f t="shared" si="141"/>
        <v>0</v>
      </c>
    </row>
    <row r="151" spans="1:25" ht="14.25" customHeight="1">
      <c r="A151" s="154"/>
      <c r="B151" s="154"/>
      <c r="C151" s="154" t="s">
        <v>571</v>
      </c>
      <c r="D151" s="154" t="s">
        <v>572</v>
      </c>
      <c r="E151" s="155">
        <f t="shared" ref="E151:L151" si="158">E152</f>
        <v>4067545.26</v>
      </c>
      <c r="F151" s="155">
        <f t="shared" si="158"/>
        <v>4067545.26</v>
      </c>
      <c r="G151" s="155">
        <f t="shared" si="158"/>
        <v>4067545.26</v>
      </c>
      <c r="H151" s="155">
        <f t="shared" si="158"/>
        <v>4067545.26</v>
      </c>
      <c r="I151" s="155">
        <f t="shared" si="158"/>
        <v>0</v>
      </c>
      <c r="J151" s="155">
        <f t="shared" si="158"/>
        <v>0</v>
      </c>
      <c r="K151" s="155">
        <f t="shared" si="158"/>
        <v>0</v>
      </c>
      <c r="L151" s="156">
        <f t="shared" si="158"/>
        <v>0</v>
      </c>
      <c r="M151" s="176">
        <f t="shared" si="139"/>
        <v>0</v>
      </c>
      <c r="N151" s="177">
        <f t="shared" si="139"/>
        <v>0</v>
      </c>
      <c r="O151" s="178">
        <f t="shared" si="139"/>
        <v>0</v>
      </c>
      <c r="P151" s="155">
        <f t="shared" ref="P151:V151" si="159">P152</f>
        <v>0</v>
      </c>
      <c r="Q151" s="155">
        <f t="shared" si="159"/>
        <v>0</v>
      </c>
      <c r="R151" s="155">
        <f t="shared" si="159"/>
        <v>0</v>
      </c>
      <c r="S151" s="155">
        <f t="shared" si="159"/>
        <v>0</v>
      </c>
      <c r="T151" s="155">
        <f t="shared" si="159"/>
        <v>0</v>
      </c>
      <c r="U151" s="155">
        <f t="shared" si="159"/>
        <v>0</v>
      </c>
      <c r="V151" s="156">
        <f t="shared" si="159"/>
        <v>0</v>
      </c>
      <c r="W151" s="19">
        <f t="shared" si="141"/>
        <v>0</v>
      </c>
      <c r="X151" s="18">
        <f t="shared" si="141"/>
        <v>0</v>
      </c>
      <c r="Y151" s="18">
        <f t="shared" si="141"/>
        <v>0</v>
      </c>
    </row>
    <row r="152" spans="1:25" ht="14.25" customHeight="1">
      <c r="A152" s="154" t="s">
        <v>573</v>
      </c>
      <c r="B152" s="154" t="s">
        <v>574</v>
      </c>
      <c r="C152" s="154" t="s">
        <v>524</v>
      </c>
      <c r="D152" s="154" t="s">
        <v>575</v>
      </c>
      <c r="E152" s="155">
        <v>4067545.26</v>
      </c>
      <c r="F152" s="155">
        <v>4067545.26</v>
      </c>
      <c r="G152" s="155">
        <v>4067545.26</v>
      </c>
      <c r="H152" s="155">
        <v>4067545.26</v>
      </c>
      <c r="I152" s="155">
        <v>0</v>
      </c>
      <c r="J152" s="155">
        <v>0</v>
      </c>
      <c r="K152" s="155">
        <v>0</v>
      </c>
      <c r="L152" s="156">
        <v>0</v>
      </c>
      <c r="M152" s="176">
        <f t="shared" si="139"/>
        <v>0</v>
      </c>
      <c r="N152" s="177">
        <f t="shared" si="139"/>
        <v>0</v>
      </c>
      <c r="O152" s="178">
        <f t="shared" si="139"/>
        <v>0</v>
      </c>
      <c r="P152" s="155">
        <v>0</v>
      </c>
      <c r="Q152" s="155">
        <v>0</v>
      </c>
      <c r="R152" s="155">
        <v>0</v>
      </c>
      <c r="S152" s="155">
        <v>0</v>
      </c>
      <c r="T152" s="155">
        <v>0</v>
      </c>
      <c r="U152" s="155">
        <v>0</v>
      </c>
      <c r="V152" s="156">
        <v>0</v>
      </c>
      <c r="W152" s="19">
        <f t="shared" si="141"/>
        <v>0</v>
      </c>
      <c r="X152" s="18">
        <f t="shared" si="141"/>
        <v>0</v>
      </c>
      <c r="Y152" s="18">
        <f t="shared" si="141"/>
        <v>0</v>
      </c>
    </row>
    <row r="153" spans="1:25" ht="14.25" customHeight="1">
      <c r="A153" s="154"/>
      <c r="B153" s="154"/>
      <c r="C153" s="154" t="s">
        <v>576</v>
      </c>
      <c r="D153" s="154" t="s">
        <v>577</v>
      </c>
      <c r="E153" s="155">
        <f t="shared" ref="E153:L153" si="160">E154</f>
        <v>26652</v>
      </c>
      <c r="F153" s="155">
        <f t="shared" si="160"/>
        <v>26652</v>
      </c>
      <c r="G153" s="155">
        <f t="shared" si="160"/>
        <v>26652</v>
      </c>
      <c r="H153" s="155">
        <f t="shared" si="160"/>
        <v>26652</v>
      </c>
      <c r="I153" s="155">
        <f t="shared" si="160"/>
        <v>0</v>
      </c>
      <c r="J153" s="155">
        <f t="shared" si="160"/>
        <v>0</v>
      </c>
      <c r="K153" s="155">
        <f t="shared" si="160"/>
        <v>0</v>
      </c>
      <c r="L153" s="156">
        <f t="shared" si="160"/>
        <v>0</v>
      </c>
      <c r="M153" s="176">
        <f t="shared" si="139"/>
        <v>0</v>
      </c>
      <c r="N153" s="177">
        <f t="shared" si="139"/>
        <v>0</v>
      </c>
      <c r="O153" s="178">
        <f t="shared" si="139"/>
        <v>0</v>
      </c>
      <c r="P153" s="155">
        <f t="shared" ref="P153:V153" si="161">P154</f>
        <v>0</v>
      </c>
      <c r="Q153" s="155">
        <f t="shared" si="161"/>
        <v>0</v>
      </c>
      <c r="R153" s="155">
        <f t="shared" si="161"/>
        <v>0</v>
      </c>
      <c r="S153" s="155">
        <f t="shared" si="161"/>
        <v>0</v>
      </c>
      <c r="T153" s="155">
        <f t="shared" si="161"/>
        <v>0</v>
      </c>
      <c r="U153" s="155">
        <f t="shared" si="161"/>
        <v>0</v>
      </c>
      <c r="V153" s="156">
        <f t="shared" si="161"/>
        <v>0</v>
      </c>
      <c r="W153" s="19">
        <f t="shared" si="141"/>
        <v>0</v>
      </c>
      <c r="X153" s="18">
        <f t="shared" si="141"/>
        <v>0</v>
      </c>
      <c r="Y153" s="18">
        <f t="shared" si="141"/>
        <v>0</v>
      </c>
    </row>
    <row r="154" spans="1:25" ht="14.25" customHeight="1">
      <c r="A154" s="154" t="s">
        <v>578</v>
      </c>
      <c r="B154" s="154" t="s">
        <v>579</v>
      </c>
      <c r="C154" s="154" t="s">
        <v>524</v>
      </c>
      <c r="D154" s="154" t="s">
        <v>580</v>
      </c>
      <c r="E154" s="155">
        <v>26652</v>
      </c>
      <c r="F154" s="155">
        <v>26652</v>
      </c>
      <c r="G154" s="155">
        <v>26652</v>
      </c>
      <c r="H154" s="155">
        <v>26652</v>
      </c>
      <c r="I154" s="155">
        <v>0</v>
      </c>
      <c r="J154" s="155">
        <v>0</v>
      </c>
      <c r="K154" s="155">
        <v>0</v>
      </c>
      <c r="L154" s="156">
        <v>0</v>
      </c>
      <c r="M154" s="176">
        <f t="shared" si="139"/>
        <v>0</v>
      </c>
      <c r="N154" s="177">
        <f t="shared" si="139"/>
        <v>0</v>
      </c>
      <c r="O154" s="178">
        <f t="shared" si="139"/>
        <v>0</v>
      </c>
      <c r="P154" s="155">
        <v>0</v>
      </c>
      <c r="Q154" s="155">
        <v>0</v>
      </c>
      <c r="R154" s="155">
        <v>0</v>
      </c>
      <c r="S154" s="155">
        <v>0</v>
      </c>
      <c r="T154" s="155">
        <v>0</v>
      </c>
      <c r="U154" s="155">
        <v>0</v>
      </c>
      <c r="V154" s="156">
        <v>0</v>
      </c>
      <c r="W154" s="19">
        <f t="shared" si="141"/>
        <v>0</v>
      </c>
      <c r="X154" s="18">
        <f t="shared" si="141"/>
        <v>0</v>
      </c>
      <c r="Y154" s="18">
        <f t="shared" si="141"/>
        <v>0</v>
      </c>
    </row>
    <row r="155" spans="1:25" ht="14.25" customHeight="1">
      <c r="A155" s="154"/>
      <c r="B155" s="154"/>
      <c r="C155" s="154" t="s">
        <v>637</v>
      </c>
      <c r="D155" s="154" t="s">
        <v>638</v>
      </c>
      <c r="E155" s="155">
        <f t="shared" ref="E155:L155" si="162">E156+E158</f>
        <v>7081482.7199999997</v>
      </c>
      <c r="F155" s="155">
        <f t="shared" si="162"/>
        <v>7081482.7199999997</v>
      </c>
      <c r="G155" s="155">
        <f t="shared" si="162"/>
        <v>7081482.7199999997</v>
      </c>
      <c r="H155" s="155">
        <f t="shared" si="162"/>
        <v>7081482.7199999997</v>
      </c>
      <c r="I155" s="155">
        <f t="shared" si="162"/>
        <v>0</v>
      </c>
      <c r="J155" s="155">
        <f t="shared" si="162"/>
        <v>0</v>
      </c>
      <c r="K155" s="155">
        <f t="shared" si="162"/>
        <v>0</v>
      </c>
      <c r="L155" s="156">
        <f t="shared" si="162"/>
        <v>0</v>
      </c>
      <c r="M155" s="176">
        <f t="shared" si="139"/>
        <v>0</v>
      </c>
      <c r="N155" s="177">
        <f t="shared" si="139"/>
        <v>0</v>
      </c>
      <c r="O155" s="178">
        <f t="shared" si="139"/>
        <v>0</v>
      </c>
      <c r="P155" s="155">
        <f t="shared" ref="P155:V155" si="163">P156+P158</f>
        <v>0</v>
      </c>
      <c r="Q155" s="155">
        <f t="shared" si="163"/>
        <v>0</v>
      </c>
      <c r="R155" s="155">
        <f t="shared" si="163"/>
        <v>0</v>
      </c>
      <c r="S155" s="155">
        <f t="shared" si="163"/>
        <v>0</v>
      </c>
      <c r="T155" s="155">
        <f t="shared" si="163"/>
        <v>0</v>
      </c>
      <c r="U155" s="155">
        <f t="shared" si="163"/>
        <v>0</v>
      </c>
      <c r="V155" s="156">
        <f t="shared" si="163"/>
        <v>0</v>
      </c>
      <c r="W155" s="19">
        <f t="shared" si="141"/>
        <v>0</v>
      </c>
      <c r="X155" s="18">
        <f t="shared" si="141"/>
        <v>0</v>
      </c>
      <c r="Y155" s="18">
        <f t="shared" si="141"/>
        <v>0</v>
      </c>
    </row>
    <row r="156" spans="1:25" ht="14.25" customHeight="1">
      <c r="A156" s="154"/>
      <c r="B156" s="154"/>
      <c r="C156" s="154" t="s">
        <v>571</v>
      </c>
      <c r="D156" s="154" t="s">
        <v>572</v>
      </c>
      <c r="E156" s="155">
        <f t="shared" ref="E156:L156" si="164">E157</f>
        <v>7040526.7199999997</v>
      </c>
      <c r="F156" s="155">
        <f t="shared" si="164"/>
        <v>7040526.7199999997</v>
      </c>
      <c r="G156" s="155">
        <f t="shared" si="164"/>
        <v>7040526.7199999997</v>
      </c>
      <c r="H156" s="155">
        <f t="shared" si="164"/>
        <v>7040526.7199999997</v>
      </c>
      <c r="I156" s="155">
        <f t="shared" si="164"/>
        <v>0</v>
      </c>
      <c r="J156" s="155">
        <f t="shared" si="164"/>
        <v>0</v>
      </c>
      <c r="K156" s="155">
        <f t="shared" si="164"/>
        <v>0</v>
      </c>
      <c r="L156" s="156">
        <f t="shared" si="164"/>
        <v>0</v>
      </c>
      <c r="M156" s="176">
        <f t="shared" si="139"/>
        <v>0</v>
      </c>
      <c r="N156" s="177">
        <f t="shared" si="139"/>
        <v>0</v>
      </c>
      <c r="O156" s="178">
        <f t="shared" si="139"/>
        <v>0</v>
      </c>
      <c r="P156" s="155">
        <f t="shared" ref="P156:V156" si="165">P157</f>
        <v>0</v>
      </c>
      <c r="Q156" s="155">
        <f t="shared" si="165"/>
        <v>0</v>
      </c>
      <c r="R156" s="155">
        <f t="shared" si="165"/>
        <v>0</v>
      </c>
      <c r="S156" s="155">
        <f t="shared" si="165"/>
        <v>0</v>
      </c>
      <c r="T156" s="155">
        <f t="shared" si="165"/>
        <v>0</v>
      </c>
      <c r="U156" s="155">
        <f t="shared" si="165"/>
        <v>0</v>
      </c>
      <c r="V156" s="156">
        <f t="shared" si="165"/>
        <v>0</v>
      </c>
      <c r="W156" s="19">
        <f t="shared" si="141"/>
        <v>0</v>
      </c>
      <c r="X156" s="18">
        <f t="shared" si="141"/>
        <v>0</v>
      </c>
      <c r="Y156" s="18">
        <f t="shared" si="141"/>
        <v>0</v>
      </c>
    </row>
    <row r="157" spans="1:25" ht="14.25" customHeight="1">
      <c r="A157" s="154" t="s">
        <v>573</v>
      </c>
      <c r="B157" s="154" t="s">
        <v>574</v>
      </c>
      <c r="C157" s="154" t="s">
        <v>527</v>
      </c>
      <c r="D157" s="154" t="s">
        <v>575</v>
      </c>
      <c r="E157" s="155">
        <v>7040526.7199999997</v>
      </c>
      <c r="F157" s="155">
        <v>7040526.7199999997</v>
      </c>
      <c r="G157" s="155">
        <v>7040526.7199999997</v>
      </c>
      <c r="H157" s="155">
        <v>7040526.7199999997</v>
      </c>
      <c r="I157" s="155">
        <v>0</v>
      </c>
      <c r="J157" s="155">
        <v>0</v>
      </c>
      <c r="K157" s="155">
        <v>0</v>
      </c>
      <c r="L157" s="156">
        <v>0</v>
      </c>
      <c r="M157" s="176">
        <f t="shared" si="139"/>
        <v>0</v>
      </c>
      <c r="N157" s="177">
        <f t="shared" si="139"/>
        <v>0</v>
      </c>
      <c r="O157" s="178">
        <f t="shared" si="139"/>
        <v>0</v>
      </c>
      <c r="P157" s="155">
        <v>0</v>
      </c>
      <c r="Q157" s="155">
        <v>0</v>
      </c>
      <c r="R157" s="155">
        <v>0</v>
      </c>
      <c r="S157" s="155">
        <v>0</v>
      </c>
      <c r="T157" s="155">
        <v>0</v>
      </c>
      <c r="U157" s="155">
        <v>0</v>
      </c>
      <c r="V157" s="156">
        <v>0</v>
      </c>
      <c r="W157" s="19">
        <f t="shared" si="141"/>
        <v>0</v>
      </c>
      <c r="X157" s="18">
        <f t="shared" si="141"/>
        <v>0</v>
      </c>
      <c r="Y157" s="18">
        <f t="shared" si="141"/>
        <v>0</v>
      </c>
    </row>
    <row r="158" spans="1:25" ht="14.25" customHeight="1">
      <c r="A158" s="154"/>
      <c r="B158" s="154"/>
      <c r="C158" s="154" t="s">
        <v>576</v>
      </c>
      <c r="D158" s="154" t="s">
        <v>577</v>
      </c>
      <c r="E158" s="155">
        <f t="shared" ref="E158:L158" si="166">SUM(E159:E160)</f>
        <v>40956</v>
      </c>
      <c r="F158" s="155">
        <f t="shared" si="166"/>
        <v>40956</v>
      </c>
      <c r="G158" s="155">
        <f t="shared" si="166"/>
        <v>40956</v>
      </c>
      <c r="H158" s="155">
        <f t="shared" si="166"/>
        <v>40956</v>
      </c>
      <c r="I158" s="155">
        <f t="shared" si="166"/>
        <v>0</v>
      </c>
      <c r="J158" s="155">
        <f t="shared" si="166"/>
        <v>0</v>
      </c>
      <c r="K158" s="155">
        <f t="shared" si="166"/>
        <v>0</v>
      </c>
      <c r="L158" s="156">
        <f t="shared" si="166"/>
        <v>0</v>
      </c>
      <c r="M158" s="176">
        <f t="shared" si="139"/>
        <v>0</v>
      </c>
      <c r="N158" s="177">
        <f t="shared" si="139"/>
        <v>0</v>
      </c>
      <c r="O158" s="178">
        <f t="shared" si="139"/>
        <v>0</v>
      </c>
      <c r="P158" s="155">
        <f t="shared" ref="P158:V158" si="167">SUM(P159:P160)</f>
        <v>0</v>
      </c>
      <c r="Q158" s="155">
        <f t="shared" si="167"/>
        <v>0</v>
      </c>
      <c r="R158" s="155">
        <f t="shared" si="167"/>
        <v>0</v>
      </c>
      <c r="S158" s="155">
        <f t="shared" si="167"/>
        <v>0</v>
      </c>
      <c r="T158" s="155">
        <f t="shared" si="167"/>
        <v>0</v>
      </c>
      <c r="U158" s="155">
        <f t="shared" si="167"/>
        <v>0</v>
      </c>
      <c r="V158" s="156">
        <f t="shared" si="167"/>
        <v>0</v>
      </c>
      <c r="W158" s="19">
        <f t="shared" si="141"/>
        <v>0</v>
      </c>
      <c r="X158" s="18">
        <f t="shared" si="141"/>
        <v>0</v>
      </c>
      <c r="Y158" s="18">
        <f t="shared" si="141"/>
        <v>0</v>
      </c>
    </row>
    <row r="159" spans="1:25" ht="14.25" customHeight="1">
      <c r="A159" s="154" t="s">
        <v>578</v>
      </c>
      <c r="B159" s="154" t="s">
        <v>579</v>
      </c>
      <c r="C159" s="154" t="s">
        <v>527</v>
      </c>
      <c r="D159" s="154" t="s">
        <v>580</v>
      </c>
      <c r="E159" s="155">
        <v>27996</v>
      </c>
      <c r="F159" s="155">
        <v>27996</v>
      </c>
      <c r="G159" s="155">
        <v>27996</v>
      </c>
      <c r="H159" s="155">
        <v>27996</v>
      </c>
      <c r="I159" s="155">
        <v>0</v>
      </c>
      <c r="J159" s="155">
        <v>0</v>
      </c>
      <c r="K159" s="155">
        <v>0</v>
      </c>
      <c r="L159" s="156">
        <v>0</v>
      </c>
      <c r="M159" s="176">
        <f t="shared" si="139"/>
        <v>0</v>
      </c>
      <c r="N159" s="177">
        <f t="shared" si="139"/>
        <v>0</v>
      </c>
      <c r="O159" s="178">
        <f t="shared" si="139"/>
        <v>0</v>
      </c>
      <c r="P159" s="155">
        <v>0</v>
      </c>
      <c r="Q159" s="155">
        <v>0</v>
      </c>
      <c r="R159" s="155">
        <v>0</v>
      </c>
      <c r="S159" s="155">
        <v>0</v>
      </c>
      <c r="T159" s="155">
        <v>0</v>
      </c>
      <c r="U159" s="155">
        <v>0</v>
      </c>
      <c r="V159" s="156">
        <v>0</v>
      </c>
      <c r="W159" s="19">
        <f t="shared" si="141"/>
        <v>0</v>
      </c>
      <c r="X159" s="18">
        <f t="shared" si="141"/>
        <v>0</v>
      </c>
      <c r="Y159" s="18">
        <f t="shared" si="141"/>
        <v>0</v>
      </c>
    </row>
    <row r="160" spans="1:25" ht="14.25" customHeight="1">
      <c r="A160" s="154" t="s">
        <v>578</v>
      </c>
      <c r="B160" s="154" t="s">
        <v>583</v>
      </c>
      <c r="C160" s="154" t="s">
        <v>527</v>
      </c>
      <c r="D160" s="154" t="s">
        <v>584</v>
      </c>
      <c r="E160" s="155">
        <v>12960</v>
      </c>
      <c r="F160" s="155">
        <v>12960</v>
      </c>
      <c r="G160" s="155">
        <v>12960</v>
      </c>
      <c r="H160" s="155">
        <v>12960</v>
      </c>
      <c r="I160" s="155">
        <v>0</v>
      </c>
      <c r="J160" s="155">
        <v>0</v>
      </c>
      <c r="K160" s="155">
        <v>0</v>
      </c>
      <c r="L160" s="156">
        <v>0</v>
      </c>
      <c r="M160" s="176">
        <f t="shared" si="139"/>
        <v>0</v>
      </c>
      <c r="N160" s="177">
        <f t="shared" si="139"/>
        <v>0</v>
      </c>
      <c r="O160" s="178">
        <f t="shared" si="139"/>
        <v>0</v>
      </c>
      <c r="P160" s="155">
        <v>0</v>
      </c>
      <c r="Q160" s="155">
        <v>0</v>
      </c>
      <c r="R160" s="155">
        <v>0</v>
      </c>
      <c r="S160" s="155">
        <v>0</v>
      </c>
      <c r="T160" s="155">
        <v>0</v>
      </c>
      <c r="U160" s="155">
        <v>0</v>
      </c>
      <c r="V160" s="156">
        <v>0</v>
      </c>
      <c r="W160" s="19">
        <f t="shared" si="141"/>
        <v>0</v>
      </c>
      <c r="X160" s="18">
        <f t="shared" si="141"/>
        <v>0</v>
      </c>
      <c r="Y160" s="18">
        <f t="shared" si="141"/>
        <v>0</v>
      </c>
    </row>
    <row r="161" spans="1:25" ht="14.25" customHeight="1">
      <c r="A161" s="154"/>
      <c r="B161" s="154"/>
      <c r="C161" s="154" t="s">
        <v>639</v>
      </c>
      <c r="D161" s="154" t="s">
        <v>640</v>
      </c>
      <c r="E161" s="155">
        <f t="shared" ref="E161:L161" si="168">E162+E164</f>
        <v>7485285.1100000003</v>
      </c>
      <c r="F161" s="155">
        <f t="shared" si="168"/>
        <v>7485285.1100000003</v>
      </c>
      <c r="G161" s="155">
        <f t="shared" si="168"/>
        <v>7485285.1100000003</v>
      </c>
      <c r="H161" s="155">
        <f t="shared" si="168"/>
        <v>7485285.1100000003</v>
      </c>
      <c r="I161" s="155">
        <f t="shared" si="168"/>
        <v>0</v>
      </c>
      <c r="J161" s="155">
        <f t="shared" si="168"/>
        <v>0</v>
      </c>
      <c r="K161" s="155">
        <f t="shared" si="168"/>
        <v>0</v>
      </c>
      <c r="L161" s="156">
        <f t="shared" si="168"/>
        <v>0</v>
      </c>
      <c r="M161" s="176">
        <f t="shared" si="139"/>
        <v>0</v>
      </c>
      <c r="N161" s="177">
        <f t="shared" si="139"/>
        <v>0</v>
      </c>
      <c r="O161" s="178">
        <f t="shared" si="139"/>
        <v>0</v>
      </c>
      <c r="P161" s="155">
        <f t="shared" ref="P161:V161" si="169">P162+P164</f>
        <v>0</v>
      </c>
      <c r="Q161" s="155">
        <f t="shared" si="169"/>
        <v>0</v>
      </c>
      <c r="R161" s="155">
        <f t="shared" si="169"/>
        <v>0</v>
      </c>
      <c r="S161" s="155">
        <f t="shared" si="169"/>
        <v>0</v>
      </c>
      <c r="T161" s="155">
        <f t="shared" si="169"/>
        <v>0</v>
      </c>
      <c r="U161" s="155">
        <f t="shared" si="169"/>
        <v>0</v>
      </c>
      <c r="V161" s="156">
        <f t="shared" si="169"/>
        <v>0</v>
      </c>
      <c r="W161" s="19">
        <f t="shared" si="141"/>
        <v>0</v>
      </c>
      <c r="X161" s="18">
        <f t="shared" si="141"/>
        <v>0</v>
      </c>
      <c r="Y161" s="18">
        <f t="shared" si="141"/>
        <v>0</v>
      </c>
    </row>
    <row r="162" spans="1:25" ht="14.25" customHeight="1">
      <c r="A162" s="154"/>
      <c r="B162" s="154"/>
      <c r="C162" s="154" t="s">
        <v>571</v>
      </c>
      <c r="D162" s="154" t="s">
        <v>572</v>
      </c>
      <c r="E162" s="155">
        <f t="shared" ref="E162:L162" si="170">E163</f>
        <v>7477557.1100000003</v>
      </c>
      <c r="F162" s="155">
        <f t="shared" si="170"/>
        <v>7477557.1100000003</v>
      </c>
      <c r="G162" s="155">
        <f t="shared" si="170"/>
        <v>7477557.1100000003</v>
      </c>
      <c r="H162" s="155">
        <f t="shared" si="170"/>
        <v>7477557.1100000003</v>
      </c>
      <c r="I162" s="155">
        <f t="shared" si="170"/>
        <v>0</v>
      </c>
      <c r="J162" s="155">
        <f t="shared" si="170"/>
        <v>0</v>
      </c>
      <c r="K162" s="155">
        <f t="shared" si="170"/>
        <v>0</v>
      </c>
      <c r="L162" s="156">
        <f t="shared" si="170"/>
        <v>0</v>
      </c>
      <c r="M162" s="176">
        <f t="shared" si="139"/>
        <v>0</v>
      </c>
      <c r="N162" s="177">
        <f t="shared" si="139"/>
        <v>0</v>
      </c>
      <c r="O162" s="178">
        <f t="shared" si="139"/>
        <v>0</v>
      </c>
      <c r="P162" s="155">
        <f t="shared" ref="P162:V162" si="171">P163</f>
        <v>0</v>
      </c>
      <c r="Q162" s="155">
        <f t="shared" si="171"/>
        <v>0</v>
      </c>
      <c r="R162" s="155">
        <f t="shared" si="171"/>
        <v>0</v>
      </c>
      <c r="S162" s="155">
        <f t="shared" si="171"/>
        <v>0</v>
      </c>
      <c r="T162" s="155">
        <f t="shared" si="171"/>
        <v>0</v>
      </c>
      <c r="U162" s="155">
        <f t="shared" si="171"/>
        <v>0</v>
      </c>
      <c r="V162" s="156">
        <f t="shared" si="171"/>
        <v>0</v>
      </c>
      <c r="W162" s="19">
        <f t="shared" si="141"/>
        <v>0</v>
      </c>
      <c r="X162" s="18">
        <f t="shared" si="141"/>
        <v>0</v>
      </c>
      <c r="Y162" s="18">
        <f t="shared" si="141"/>
        <v>0</v>
      </c>
    </row>
    <row r="163" spans="1:25" ht="14.25" customHeight="1">
      <c r="A163" s="154" t="s">
        <v>573</v>
      </c>
      <c r="B163" s="154" t="s">
        <v>574</v>
      </c>
      <c r="C163" s="154" t="s">
        <v>530</v>
      </c>
      <c r="D163" s="154" t="s">
        <v>575</v>
      </c>
      <c r="E163" s="155">
        <v>7477557.1100000003</v>
      </c>
      <c r="F163" s="155">
        <v>7477557.1100000003</v>
      </c>
      <c r="G163" s="155">
        <v>7477557.1100000003</v>
      </c>
      <c r="H163" s="155">
        <v>7477557.1100000003</v>
      </c>
      <c r="I163" s="155">
        <v>0</v>
      </c>
      <c r="J163" s="155">
        <v>0</v>
      </c>
      <c r="K163" s="155">
        <v>0</v>
      </c>
      <c r="L163" s="156">
        <v>0</v>
      </c>
      <c r="M163" s="176">
        <f t="shared" si="139"/>
        <v>0</v>
      </c>
      <c r="N163" s="177">
        <f t="shared" si="139"/>
        <v>0</v>
      </c>
      <c r="O163" s="178">
        <f t="shared" si="139"/>
        <v>0</v>
      </c>
      <c r="P163" s="155">
        <v>0</v>
      </c>
      <c r="Q163" s="155">
        <v>0</v>
      </c>
      <c r="R163" s="155">
        <v>0</v>
      </c>
      <c r="S163" s="155">
        <v>0</v>
      </c>
      <c r="T163" s="155">
        <v>0</v>
      </c>
      <c r="U163" s="155">
        <v>0</v>
      </c>
      <c r="V163" s="156">
        <v>0</v>
      </c>
      <c r="W163" s="19">
        <f t="shared" si="141"/>
        <v>0</v>
      </c>
      <c r="X163" s="18">
        <f t="shared" si="141"/>
        <v>0</v>
      </c>
      <c r="Y163" s="18">
        <f t="shared" si="141"/>
        <v>0</v>
      </c>
    </row>
    <row r="164" spans="1:25" ht="14.25" customHeight="1">
      <c r="A164" s="154"/>
      <c r="B164" s="154"/>
      <c r="C164" s="154" t="s">
        <v>576</v>
      </c>
      <c r="D164" s="154" t="s">
        <v>577</v>
      </c>
      <c r="E164" s="155">
        <f t="shared" ref="E164:L164" si="172">E165</f>
        <v>7728</v>
      </c>
      <c r="F164" s="155">
        <f t="shared" si="172"/>
        <v>7728</v>
      </c>
      <c r="G164" s="155">
        <f t="shared" si="172"/>
        <v>7728</v>
      </c>
      <c r="H164" s="155">
        <f t="shared" si="172"/>
        <v>7728</v>
      </c>
      <c r="I164" s="155">
        <f t="shared" si="172"/>
        <v>0</v>
      </c>
      <c r="J164" s="155">
        <f t="shared" si="172"/>
        <v>0</v>
      </c>
      <c r="K164" s="155">
        <f t="shared" si="172"/>
        <v>0</v>
      </c>
      <c r="L164" s="156">
        <f t="shared" si="172"/>
        <v>0</v>
      </c>
      <c r="M164" s="176">
        <f t="shared" si="139"/>
        <v>0</v>
      </c>
      <c r="N164" s="177">
        <f t="shared" si="139"/>
        <v>0</v>
      </c>
      <c r="O164" s="178">
        <f t="shared" si="139"/>
        <v>0</v>
      </c>
      <c r="P164" s="155">
        <f t="shared" ref="P164:V164" si="173">P165</f>
        <v>0</v>
      </c>
      <c r="Q164" s="155">
        <f t="shared" si="173"/>
        <v>0</v>
      </c>
      <c r="R164" s="155">
        <f t="shared" si="173"/>
        <v>0</v>
      </c>
      <c r="S164" s="155">
        <f t="shared" si="173"/>
        <v>0</v>
      </c>
      <c r="T164" s="155">
        <f t="shared" si="173"/>
        <v>0</v>
      </c>
      <c r="U164" s="155">
        <f t="shared" si="173"/>
        <v>0</v>
      </c>
      <c r="V164" s="156">
        <f t="shared" si="173"/>
        <v>0</v>
      </c>
      <c r="W164" s="19">
        <f t="shared" si="141"/>
        <v>0</v>
      </c>
      <c r="X164" s="18">
        <f t="shared" si="141"/>
        <v>0</v>
      </c>
      <c r="Y164" s="18">
        <f t="shared" si="141"/>
        <v>0</v>
      </c>
    </row>
    <row r="165" spans="1:25" ht="14.25" customHeight="1">
      <c r="A165" s="154" t="s">
        <v>578</v>
      </c>
      <c r="B165" s="154" t="s">
        <v>579</v>
      </c>
      <c r="C165" s="154" t="s">
        <v>530</v>
      </c>
      <c r="D165" s="154" t="s">
        <v>580</v>
      </c>
      <c r="E165" s="155">
        <v>7728</v>
      </c>
      <c r="F165" s="155">
        <v>7728</v>
      </c>
      <c r="G165" s="155">
        <v>7728</v>
      </c>
      <c r="H165" s="155">
        <v>7728</v>
      </c>
      <c r="I165" s="155">
        <v>0</v>
      </c>
      <c r="J165" s="155">
        <v>0</v>
      </c>
      <c r="K165" s="155">
        <v>0</v>
      </c>
      <c r="L165" s="156">
        <v>0</v>
      </c>
      <c r="M165" s="176">
        <f t="shared" si="139"/>
        <v>0</v>
      </c>
      <c r="N165" s="177">
        <f t="shared" si="139"/>
        <v>0</v>
      </c>
      <c r="O165" s="178">
        <f t="shared" si="139"/>
        <v>0</v>
      </c>
      <c r="P165" s="155">
        <v>0</v>
      </c>
      <c r="Q165" s="155">
        <v>0</v>
      </c>
      <c r="R165" s="155">
        <v>0</v>
      </c>
      <c r="S165" s="155">
        <v>0</v>
      </c>
      <c r="T165" s="155">
        <v>0</v>
      </c>
      <c r="U165" s="155">
        <v>0</v>
      </c>
      <c r="V165" s="156">
        <v>0</v>
      </c>
      <c r="W165" s="19">
        <f t="shared" si="141"/>
        <v>0</v>
      </c>
      <c r="X165" s="18">
        <f t="shared" si="141"/>
        <v>0</v>
      </c>
      <c r="Y165" s="18">
        <f t="shared" si="141"/>
        <v>0</v>
      </c>
    </row>
    <row r="166" spans="1:25" ht="14.25" customHeight="1">
      <c r="A166" s="154"/>
      <c r="B166" s="154"/>
      <c r="C166" s="154" t="s">
        <v>641</v>
      </c>
      <c r="D166" s="154" t="s">
        <v>642</v>
      </c>
      <c r="E166" s="155">
        <f t="shared" ref="E166:L166" si="174">E167+E169</f>
        <v>4243638.2300000004</v>
      </c>
      <c r="F166" s="155">
        <f t="shared" si="174"/>
        <v>4243638.2300000004</v>
      </c>
      <c r="G166" s="155">
        <f t="shared" si="174"/>
        <v>4243638.2300000004</v>
      </c>
      <c r="H166" s="155">
        <f t="shared" si="174"/>
        <v>4243638.2300000004</v>
      </c>
      <c r="I166" s="155">
        <f t="shared" si="174"/>
        <v>0</v>
      </c>
      <c r="J166" s="155">
        <f t="shared" si="174"/>
        <v>0</v>
      </c>
      <c r="K166" s="155">
        <f t="shared" si="174"/>
        <v>0</v>
      </c>
      <c r="L166" s="156">
        <f t="shared" si="174"/>
        <v>0</v>
      </c>
      <c r="M166" s="176">
        <f t="shared" si="139"/>
        <v>0</v>
      </c>
      <c r="N166" s="177">
        <f t="shared" si="139"/>
        <v>0</v>
      </c>
      <c r="O166" s="178">
        <f t="shared" si="139"/>
        <v>0</v>
      </c>
      <c r="P166" s="155">
        <f t="shared" ref="P166:V166" si="175">P167+P169</f>
        <v>0</v>
      </c>
      <c r="Q166" s="155">
        <f t="shared" si="175"/>
        <v>0</v>
      </c>
      <c r="R166" s="155">
        <f t="shared" si="175"/>
        <v>0</v>
      </c>
      <c r="S166" s="155">
        <f t="shared" si="175"/>
        <v>0</v>
      </c>
      <c r="T166" s="155">
        <f t="shared" si="175"/>
        <v>0</v>
      </c>
      <c r="U166" s="155">
        <f t="shared" si="175"/>
        <v>0</v>
      </c>
      <c r="V166" s="156">
        <f t="shared" si="175"/>
        <v>0</v>
      </c>
      <c r="W166" s="19">
        <f t="shared" si="141"/>
        <v>0</v>
      </c>
      <c r="X166" s="18">
        <f t="shared" si="141"/>
        <v>0</v>
      </c>
      <c r="Y166" s="18">
        <f t="shared" si="141"/>
        <v>0</v>
      </c>
    </row>
    <row r="167" spans="1:25" ht="14.25" customHeight="1">
      <c r="A167" s="154"/>
      <c r="B167" s="154"/>
      <c r="C167" s="154" t="s">
        <v>571</v>
      </c>
      <c r="D167" s="154" t="s">
        <v>572</v>
      </c>
      <c r="E167" s="155">
        <f t="shared" ref="E167:L167" si="176">E168</f>
        <v>4204616.2300000004</v>
      </c>
      <c r="F167" s="155">
        <f t="shared" si="176"/>
        <v>4204616.2300000004</v>
      </c>
      <c r="G167" s="155">
        <f t="shared" si="176"/>
        <v>4204616.2300000004</v>
      </c>
      <c r="H167" s="155">
        <f t="shared" si="176"/>
        <v>4204616.2300000004</v>
      </c>
      <c r="I167" s="155">
        <f t="shared" si="176"/>
        <v>0</v>
      </c>
      <c r="J167" s="155">
        <f t="shared" si="176"/>
        <v>0</v>
      </c>
      <c r="K167" s="155">
        <f t="shared" si="176"/>
        <v>0</v>
      </c>
      <c r="L167" s="156">
        <f t="shared" si="176"/>
        <v>0</v>
      </c>
      <c r="M167" s="176">
        <f t="shared" si="139"/>
        <v>0</v>
      </c>
      <c r="N167" s="177">
        <f t="shared" si="139"/>
        <v>0</v>
      </c>
      <c r="O167" s="178">
        <f t="shared" si="139"/>
        <v>0</v>
      </c>
      <c r="P167" s="155">
        <f t="shared" ref="P167:V167" si="177">P168</f>
        <v>0</v>
      </c>
      <c r="Q167" s="155">
        <f t="shared" si="177"/>
        <v>0</v>
      </c>
      <c r="R167" s="155">
        <f t="shared" si="177"/>
        <v>0</v>
      </c>
      <c r="S167" s="155">
        <f t="shared" si="177"/>
        <v>0</v>
      </c>
      <c r="T167" s="155">
        <f t="shared" si="177"/>
        <v>0</v>
      </c>
      <c r="U167" s="155">
        <f t="shared" si="177"/>
        <v>0</v>
      </c>
      <c r="V167" s="156">
        <f t="shared" si="177"/>
        <v>0</v>
      </c>
      <c r="W167" s="19">
        <f t="shared" si="141"/>
        <v>0</v>
      </c>
      <c r="X167" s="18">
        <f t="shared" si="141"/>
        <v>0</v>
      </c>
      <c r="Y167" s="18">
        <f t="shared" si="141"/>
        <v>0</v>
      </c>
    </row>
    <row r="168" spans="1:25" ht="14.25" customHeight="1">
      <c r="A168" s="154" t="s">
        <v>573</v>
      </c>
      <c r="B168" s="154" t="s">
        <v>574</v>
      </c>
      <c r="C168" s="154" t="s">
        <v>533</v>
      </c>
      <c r="D168" s="154" t="s">
        <v>575</v>
      </c>
      <c r="E168" s="155">
        <v>4204616.2300000004</v>
      </c>
      <c r="F168" s="155">
        <v>4204616.2300000004</v>
      </c>
      <c r="G168" s="155">
        <v>4204616.2300000004</v>
      </c>
      <c r="H168" s="155">
        <v>4204616.2300000004</v>
      </c>
      <c r="I168" s="155">
        <v>0</v>
      </c>
      <c r="J168" s="155">
        <v>0</v>
      </c>
      <c r="K168" s="155">
        <v>0</v>
      </c>
      <c r="L168" s="156">
        <v>0</v>
      </c>
      <c r="M168" s="176">
        <f t="shared" si="139"/>
        <v>0</v>
      </c>
      <c r="N168" s="177">
        <f t="shared" si="139"/>
        <v>0</v>
      </c>
      <c r="O168" s="178">
        <f t="shared" si="139"/>
        <v>0</v>
      </c>
      <c r="P168" s="155">
        <v>0</v>
      </c>
      <c r="Q168" s="155">
        <v>0</v>
      </c>
      <c r="R168" s="155">
        <v>0</v>
      </c>
      <c r="S168" s="155">
        <v>0</v>
      </c>
      <c r="T168" s="155">
        <v>0</v>
      </c>
      <c r="U168" s="155">
        <v>0</v>
      </c>
      <c r="V168" s="156">
        <v>0</v>
      </c>
      <c r="W168" s="19">
        <f t="shared" si="141"/>
        <v>0</v>
      </c>
      <c r="X168" s="18">
        <f t="shared" si="141"/>
        <v>0</v>
      </c>
      <c r="Y168" s="18">
        <f t="shared" si="141"/>
        <v>0</v>
      </c>
    </row>
    <row r="169" spans="1:25" ht="14.25" customHeight="1">
      <c r="A169" s="154"/>
      <c r="B169" s="154"/>
      <c r="C169" s="154" t="s">
        <v>576</v>
      </c>
      <c r="D169" s="154" t="s">
        <v>577</v>
      </c>
      <c r="E169" s="155">
        <f t="shared" ref="E169:L169" si="178">E170</f>
        <v>39022</v>
      </c>
      <c r="F169" s="155">
        <f t="shared" si="178"/>
        <v>39022</v>
      </c>
      <c r="G169" s="155">
        <f t="shared" si="178"/>
        <v>39022</v>
      </c>
      <c r="H169" s="155">
        <f t="shared" si="178"/>
        <v>39022</v>
      </c>
      <c r="I169" s="155">
        <f t="shared" si="178"/>
        <v>0</v>
      </c>
      <c r="J169" s="155">
        <f t="shared" si="178"/>
        <v>0</v>
      </c>
      <c r="K169" s="155">
        <f t="shared" si="178"/>
        <v>0</v>
      </c>
      <c r="L169" s="156">
        <f t="shared" si="178"/>
        <v>0</v>
      </c>
      <c r="M169" s="176">
        <f t="shared" si="139"/>
        <v>0</v>
      </c>
      <c r="N169" s="177">
        <f t="shared" si="139"/>
        <v>0</v>
      </c>
      <c r="O169" s="178">
        <f t="shared" si="139"/>
        <v>0</v>
      </c>
      <c r="P169" s="155">
        <f t="shared" ref="P169:V169" si="179">P170</f>
        <v>0</v>
      </c>
      <c r="Q169" s="155">
        <f t="shared" si="179"/>
        <v>0</v>
      </c>
      <c r="R169" s="155">
        <f t="shared" si="179"/>
        <v>0</v>
      </c>
      <c r="S169" s="155">
        <f t="shared" si="179"/>
        <v>0</v>
      </c>
      <c r="T169" s="155">
        <f t="shared" si="179"/>
        <v>0</v>
      </c>
      <c r="U169" s="155">
        <f t="shared" si="179"/>
        <v>0</v>
      </c>
      <c r="V169" s="156">
        <f t="shared" si="179"/>
        <v>0</v>
      </c>
      <c r="W169" s="19">
        <f t="shared" si="141"/>
        <v>0</v>
      </c>
      <c r="X169" s="18">
        <f t="shared" si="141"/>
        <v>0</v>
      </c>
      <c r="Y169" s="18">
        <f t="shared" si="141"/>
        <v>0</v>
      </c>
    </row>
    <row r="170" spans="1:25" ht="14.25" customHeight="1">
      <c r="A170" s="154" t="s">
        <v>578</v>
      </c>
      <c r="B170" s="154" t="s">
        <v>579</v>
      </c>
      <c r="C170" s="154" t="s">
        <v>533</v>
      </c>
      <c r="D170" s="154" t="s">
        <v>580</v>
      </c>
      <c r="E170" s="155">
        <v>39022</v>
      </c>
      <c r="F170" s="155">
        <v>39022</v>
      </c>
      <c r="G170" s="155">
        <v>39022</v>
      </c>
      <c r="H170" s="155">
        <v>39022</v>
      </c>
      <c r="I170" s="155">
        <v>0</v>
      </c>
      <c r="J170" s="155">
        <v>0</v>
      </c>
      <c r="K170" s="155">
        <v>0</v>
      </c>
      <c r="L170" s="156">
        <v>0</v>
      </c>
      <c r="M170" s="176">
        <f t="shared" si="139"/>
        <v>0</v>
      </c>
      <c r="N170" s="177">
        <f t="shared" si="139"/>
        <v>0</v>
      </c>
      <c r="O170" s="178">
        <f t="shared" si="139"/>
        <v>0</v>
      </c>
      <c r="P170" s="155">
        <v>0</v>
      </c>
      <c r="Q170" s="155">
        <v>0</v>
      </c>
      <c r="R170" s="155">
        <v>0</v>
      </c>
      <c r="S170" s="155">
        <v>0</v>
      </c>
      <c r="T170" s="155">
        <v>0</v>
      </c>
      <c r="U170" s="155">
        <v>0</v>
      </c>
      <c r="V170" s="156">
        <v>0</v>
      </c>
      <c r="W170" s="19">
        <f t="shared" si="141"/>
        <v>0</v>
      </c>
      <c r="X170" s="18">
        <f t="shared" si="141"/>
        <v>0</v>
      </c>
      <c r="Y170" s="18">
        <f t="shared" si="141"/>
        <v>0</v>
      </c>
    </row>
    <row r="171" spans="1:25" ht="14.25" customHeight="1">
      <c r="A171" s="154"/>
      <c r="B171" s="154"/>
      <c r="C171" s="154" t="s">
        <v>643</v>
      </c>
      <c r="D171" s="154" t="s">
        <v>644</v>
      </c>
      <c r="E171" s="155">
        <f t="shared" ref="E171:L171" si="180">E172+E174</f>
        <v>4377497.9800000004</v>
      </c>
      <c r="F171" s="155">
        <f t="shared" si="180"/>
        <v>4377497.9800000004</v>
      </c>
      <c r="G171" s="155">
        <f t="shared" si="180"/>
        <v>4377497.9800000004</v>
      </c>
      <c r="H171" s="155">
        <f t="shared" si="180"/>
        <v>4377497.9800000004</v>
      </c>
      <c r="I171" s="155">
        <f t="shared" si="180"/>
        <v>0</v>
      </c>
      <c r="J171" s="155">
        <f t="shared" si="180"/>
        <v>0</v>
      </c>
      <c r="K171" s="155">
        <f t="shared" si="180"/>
        <v>0</v>
      </c>
      <c r="L171" s="156">
        <f t="shared" si="180"/>
        <v>0</v>
      </c>
      <c r="M171" s="176">
        <f t="shared" si="139"/>
        <v>0</v>
      </c>
      <c r="N171" s="177">
        <f t="shared" si="139"/>
        <v>0</v>
      </c>
      <c r="O171" s="178">
        <f t="shared" si="139"/>
        <v>0</v>
      </c>
      <c r="P171" s="155">
        <f t="shared" ref="P171:V171" si="181">P172+P174</f>
        <v>0</v>
      </c>
      <c r="Q171" s="155">
        <f t="shared" si="181"/>
        <v>0</v>
      </c>
      <c r="R171" s="155">
        <f t="shared" si="181"/>
        <v>0</v>
      </c>
      <c r="S171" s="155">
        <f t="shared" si="181"/>
        <v>0</v>
      </c>
      <c r="T171" s="155">
        <f t="shared" si="181"/>
        <v>0</v>
      </c>
      <c r="U171" s="155">
        <f t="shared" si="181"/>
        <v>0</v>
      </c>
      <c r="V171" s="156">
        <f t="shared" si="181"/>
        <v>0</v>
      </c>
      <c r="W171" s="19">
        <f t="shared" si="141"/>
        <v>0</v>
      </c>
      <c r="X171" s="18">
        <f t="shared" si="141"/>
        <v>0</v>
      </c>
      <c r="Y171" s="18">
        <f t="shared" si="141"/>
        <v>0</v>
      </c>
    </row>
    <row r="172" spans="1:25" ht="14.25" customHeight="1">
      <c r="A172" s="154"/>
      <c r="B172" s="154"/>
      <c r="C172" s="154" t="s">
        <v>571</v>
      </c>
      <c r="D172" s="154" t="s">
        <v>572</v>
      </c>
      <c r="E172" s="155">
        <f t="shared" ref="E172:L172" si="182">E173</f>
        <v>4351073.74</v>
      </c>
      <c r="F172" s="155">
        <f t="shared" si="182"/>
        <v>4351073.74</v>
      </c>
      <c r="G172" s="155">
        <f t="shared" si="182"/>
        <v>4351073.74</v>
      </c>
      <c r="H172" s="155">
        <f t="shared" si="182"/>
        <v>4351073.74</v>
      </c>
      <c r="I172" s="155">
        <f t="shared" si="182"/>
        <v>0</v>
      </c>
      <c r="J172" s="155">
        <f t="shared" si="182"/>
        <v>0</v>
      </c>
      <c r="K172" s="155">
        <f t="shared" si="182"/>
        <v>0</v>
      </c>
      <c r="L172" s="156">
        <f t="shared" si="182"/>
        <v>0</v>
      </c>
      <c r="M172" s="176">
        <f t="shared" si="139"/>
        <v>0</v>
      </c>
      <c r="N172" s="177">
        <f t="shared" si="139"/>
        <v>0</v>
      </c>
      <c r="O172" s="178">
        <f t="shared" si="139"/>
        <v>0</v>
      </c>
      <c r="P172" s="155">
        <f t="shared" ref="P172:V172" si="183">P173</f>
        <v>0</v>
      </c>
      <c r="Q172" s="155">
        <f t="shared" si="183"/>
        <v>0</v>
      </c>
      <c r="R172" s="155">
        <f t="shared" si="183"/>
        <v>0</v>
      </c>
      <c r="S172" s="155">
        <f t="shared" si="183"/>
        <v>0</v>
      </c>
      <c r="T172" s="155">
        <f t="shared" si="183"/>
        <v>0</v>
      </c>
      <c r="U172" s="155">
        <f t="shared" si="183"/>
        <v>0</v>
      </c>
      <c r="V172" s="156">
        <f t="shared" si="183"/>
        <v>0</v>
      </c>
      <c r="W172" s="19">
        <f t="shared" si="141"/>
        <v>0</v>
      </c>
      <c r="X172" s="18">
        <f t="shared" si="141"/>
        <v>0</v>
      </c>
      <c r="Y172" s="18">
        <f t="shared" si="141"/>
        <v>0</v>
      </c>
    </row>
    <row r="173" spans="1:25" ht="14.25" customHeight="1">
      <c r="A173" s="154" t="s">
        <v>573</v>
      </c>
      <c r="B173" s="154" t="s">
        <v>574</v>
      </c>
      <c r="C173" s="154" t="s">
        <v>536</v>
      </c>
      <c r="D173" s="154" t="s">
        <v>575</v>
      </c>
      <c r="E173" s="155">
        <v>4351073.74</v>
      </c>
      <c r="F173" s="155">
        <v>4351073.74</v>
      </c>
      <c r="G173" s="155">
        <v>4351073.74</v>
      </c>
      <c r="H173" s="155">
        <v>4351073.74</v>
      </c>
      <c r="I173" s="155">
        <v>0</v>
      </c>
      <c r="J173" s="155">
        <v>0</v>
      </c>
      <c r="K173" s="155">
        <v>0</v>
      </c>
      <c r="L173" s="156">
        <v>0</v>
      </c>
      <c r="M173" s="176">
        <f t="shared" si="139"/>
        <v>0</v>
      </c>
      <c r="N173" s="177">
        <f t="shared" si="139"/>
        <v>0</v>
      </c>
      <c r="O173" s="178">
        <f t="shared" si="139"/>
        <v>0</v>
      </c>
      <c r="P173" s="155">
        <v>0</v>
      </c>
      <c r="Q173" s="155">
        <v>0</v>
      </c>
      <c r="R173" s="155">
        <v>0</v>
      </c>
      <c r="S173" s="155">
        <v>0</v>
      </c>
      <c r="T173" s="155">
        <v>0</v>
      </c>
      <c r="U173" s="155">
        <v>0</v>
      </c>
      <c r="V173" s="156">
        <v>0</v>
      </c>
      <c r="W173" s="19">
        <f t="shared" si="141"/>
        <v>0</v>
      </c>
      <c r="X173" s="18">
        <f t="shared" si="141"/>
        <v>0</v>
      </c>
      <c r="Y173" s="18">
        <f t="shared" si="141"/>
        <v>0</v>
      </c>
    </row>
    <row r="174" spans="1:25" ht="14.25" customHeight="1">
      <c r="A174" s="154"/>
      <c r="B174" s="154"/>
      <c r="C174" s="154" t="s">
        <v>576</v>
      </c>
      <c r="D174" s="154" t="s">
        <v>577</v>
      </c>
      <c r="E174" s="155">
        <f t="shared" ref="E174:L174" si="184">E175</f>
        <v>26424.240000000002</v>
      </c>
      <c r="F174" s="155">
        <f t="shared" si="184"/>
        <v>26424.240000000002</v>
      </c>
      <c r="G174" s="155">
        <f t="shared" si="184"/>
        <v>26424.240000000002</v>
      </c>
      <c r="H174" s="155">
        <f t="shared" si="184"/>
        <v>26424.240000000002</v>
      </c>
      <c r="I174" s="155">
        <f t="shared" si="184"/>
        <v>0</v>
      </c>
      <c r="J174" s="155">
        <f t="shared" si="184"/>
        <v>0</v>
      </c>
      <c r="K174" s="155">
        <f t="shared" si="184"/>
        <v>0</v>
      </c>
      <c r="L174" s="156">
        <f t="shared" si="184"/>
        <v>0</v>
      </c>
      <c r="M174" s="176">
        <f t="shared" si="139"/>
        <v>0</v>
      </c>
      <c r="N174" s="177">
        <f t="shared" si="139"/>
        <v>0</v>
      </c>
      <c r="O174" s="178">
        <f t="shared" si="139"/>
        <v>0</v>
      </c>
      <c r="P174" s="155">
        <f t="shared" ref="P174:V174" si="185">P175</f>
        <v>0</v>
      </c>
      <c r="Q174" s="155">
        <f t="shared" si="185"/>
        <v>0</v>
      </c>
      <c r="R174" s="155">
        <f t="shared" si="185"/>
        <v>0</v>
      </c>
      <c r="S174" s="155">
        <f t="shared" si="185"/>
        <v>0</v>
      </c>
      <c r="T174" s="155">
        <f t="shared" si="185"/>
        <v>0</v>
      </c>
      <c r="U174" s="155">
        <f t="shared" si="185"/>
        <v>0</v>
      </c>
      <c r="V174" s="156">
        <f t="shared" si="185"/>
        <v>0</v>
      </c>
      <c r="W174" s="19">
        <f t="shared" si="141"/>
        <v>0</v>
      </c>
      <c r="X174" s="18">
        <f t="shared" si="141"/>
        <v>0</v>
      </c>
      <c r="Y174" s="18">
        <f t="shared" si="141"/>
        <v>0</v>
      </c>
    </row>
    <row r="175" spans="1:25" ht="14.25" customHeight="1">
      <c r="A175" s="154" t="s">
        <v>578</v>
      </c>
      <c r="B175" s="154" t="s">
        <v>579</v>
      </c>
      <c r="C175" s="154" t="s">
        <v>536</v>
      </c>
      <c r="D175" s="154" t="s">
        <v>580</v>
      </c>
      <c r="E175" s="155">
        <v>26424.240000000002</v>
      </c>
      <c r="F175" s="155">
        <v>26424.240000000002</v>
      </c>
      <c r="G175" s="155">
        <v>26424.240000000002</v>
      </c>
      <c r="H175" s="155">
        <v>26424.240000000002</v>
      </c>
      <c r="I175" s="155">
        <v>0</v>
      </c>
      <c r="J175" s="155">
        <v>0</v>
      </c>
      <c r="K175" s="155">
        <v>0</v>
      </c>
      <c r="L175" s="156">
        <v>0</v>
      </c>
      <c r="M175" s="176">
        <f t="shared" si="139"/>
        <v>0</v>
      </c>
      <c r="N175" s="177">
        <f t="shared" si="139"/>
        <v>0</v>
      </c>
      <c r="O175" s="178">
        <f t="shared" si="139"/>
        <v>0</v>
      </c>
      <c r="P175" s="155">
        <v>0</v>
      </c>
      <c r="Q175" s="155">
        <v>0</v>
      </c>
      <c r="R175" s="155">
        <v>0</v>
      </c>
      <c r="S175" s="155">
        <v>0</v>
      </c>
      <c r="T175" s="155">
        <v>0</v>
      </c>
      <c r="U175" s="155">
        <v>0</v>
      </c>
      <c r="V175" s="156">
        <v>0</v>
      </c>
      <c r="W175" s="19">
        <f t="shared" si="141"/>
        <v>0</v>
      </c>
      <c r="X175" s="18">
        <f t="shared" si="141"/>
        <v>0</v>
      </c>
      <c r="Y175" s="18">
        <f t="shared" si="141"/>
        <v>0</v>
      </c>
    </row>
    <row r="176" spans="1:25" ht="14.25" customHeight="1">
      <c r="A176" s="154"/>
      <c r="B176" s="154"/>
      <c r="C176" s="154" t="s">
        <v>645</v>
      </c>
      <c r="D176" s="154" t="s">
        <v>646</v>
      </c>
      <c r="E176" s="155">
        <f t="shared" ref="E176:L176" si="186">E177+E179</f>
        <v>8996343.9000000004</v>
      </c>
      <c r="F176" s="155">
        <f t="shared" si="186"/>
        <v>8996343.9000000004</v>
      </c>
      <c r="G176" s="155">
        <f t="shared" si="186"/>
        <v>8996343.9000000004</v>
      </c>
      <c r="H176" s="155">
        <f t="shared" si="186"/>
        <v>8996343.9000000004</v>
      </c>
      <c r="I176" s="155">
        <f t="shared" si="186"/>
        <v>0</v>
      </c>
      <c r="J176" s="155">
        <f t="shared" si="186"/>
        <v>0</v>
      </c>
      <c r="K176" s="155">
        <f t="shared" si="186"/>
        <v>0</v>
      </c>
      <c r="L176" s="156">
        <f t="shared" si="186"/>
        <v>0</v>
      </c>
      <c r="M176" s="176">
        <f t="shared" si="139"/>
        <v>0</v>
      </c>
      <c r="N176" s="177">
        <f t="shared" si="139"/>
        <v>0</v>
      </c>
      <c r="O176" s="178">
        <f t="shared" si="139"/>
        <v>0</v>
      </c>
      <c r="P176" s="155">
        <f t="shared" ref="P176:V176" si="187">P177+P179</f>
        <v>0</v>
      </c>
      <c r="Q176" s="155">
        <f t="shared" si="187"/>
        <v>0</v>
      </c>
      <c r="R176" s="155">
        <f t="shared" si="187"/>
        <v>0</v>
      </c>
      <c r="S176" s="155">
        <f t="shared" si="187"/>
        <v>0</v>
      </c>
      <c r="T176" s="155">
        <f t="shared" si="187"/>
        <v>0</v>
      </c>
      <c r="U176" s="155">
        <f t="shared" si="187"/>
        <v>0</v>
      </c>
      <c r="V176" s="156">
        <f t="shared" si="187"/>
        <v>0</v>
      </c>
      <c r="W176" s="19">
        <f t="shared" si="141"/>
        <v>0</v>
      </c>
      <c r="X176" s="18">
        <f t="shared" si="141"/>
        <v>0</v>
      </c>
      <c r="Y176" s="18">
        <f t="shared" si="141"/>
        <v>0</v>
      </c>
    </row>
    <row r="177" spans="1:25" ht="14.25" customHeight="1">
      <c r="A177" s="154"/>
      <c r="B177" s="154"/>
      <c r="C177" s="154" t="s">
        <v>571</v>
      </c>
      <c r="D177" s="154" t="s">
        <v>572</v>
      </c>
      <c r="E177" s="155">
        <f t="shared" ref="E177:L177" si="188">E178</f>
        <v>8923347.9000000004</v>
      </c>
      <c r="F177" s="155">
        <f t="shared" si="188"/>
        <v>8923347.9000000004</v>
      </c>
      <c r="G177" s="155">
        <f t="shared" si="188"/>
        <v>8923347.9000000004</v>
      </c>
      <c r="H177" s="155">
        <f t="shared" si="188"/>
        <v>8923347.9000000004</v>
      </c>
      <c r="I177" s="155">
        <f t="shared" si="188"/>
        <v>0</v>
      </c>
      <c r="J177" s="155">
        <f t="shared" si="188"/>
        <v>0</v>
      </c>
      <c r="K177" s="155">
        <f t="shared" si="188"/>
        <v>0</v>
      </c>
      <c r="L177" s="156">
        <f t="shared" si="188"/>
        <v>0</v>
      </c>
      <c r="M177" s="176">
        <f t="shared" si="139"/>
        <v>0</v>
      </c>
      <c r="N177" s="177">
        <f t="shared" si="139"/>
        <v>0</v>
      </c>
      <c r="O177" s="178">
        <f t="shared" si="139"/>
        <v>0</v>
      </c>
      <c r="P177" s="155">
        <f t="shared" ref="P177:V177" si="189">P178</f>
        <v>0</v>
      </c>
      <c r="Q177" s="155">
        <f t="shared" si="189"/>
        <v>0</v>
      </c>
      <c r="R177" s="155">
        <f t="shared" si="189"/>
        <v>0</v>
      </c>
      <c r="S177" s="155">
        <f t="shared" si="189"/>
        <v>0</v>
      </c>
      <c r="T177" s="155">
        <f t="shared" si="189"/>
        <v>0</v>
      </c>
      <c r="U177" s="155">
        <f t="shared" si="189"/>
        <v>0</v>
      </c>
      <c r="V177" s="156">
        <f t="shared" si="189"/>
        <v>0</v>
      </c>
      <c r="W177" s="19">
        <f t="shared" si="141"/>
        <v>0</v>
      </c>
      <c r="X177" s="18">
        <f t="shared" si="141"/>
        <v>0</v>
      </c>
      <c r="Y177" s="18">
        <f t="shared" si="141"/>
        <v>0</v>
      </c>
    </row>
    <row r="178" spans="1:25" ht="14.25" customHeight="1">
      <c r="A178" s="154" t="s">
        <v>573</v>
      </c>
      <c r="B178" s="154" t="s">
        <v>574</v>
      </c>
      <c r="C178" s="154" t="s">
        <v>539</v>
      </c>
      <c r="D178" s="154" t="s">
        <v>575</v>
      </c>
      <c r="E178" s="155">
        <v>8923347.9000000004</v>
      </c>
      <c r="F178" s="155">
        <v>8923347.9000000004</v>
      </c>
      <c r="G178" s="155">
        <v>8923347.9000000004</v>
      </c>
      <c r="H178" s="155">
        <v>8923347.9000000004</v>
      </c>
      <c r="I178" s="155">
        <v>0</v>
      </c>
      <c r="J178" s="155">
        <v>0</v>
      </c>
      <c r="K178" s="155">
        <v>0</v>
      </c>
      <c r="L178" s="156">
        <v>0</v>
      </c>
      <c r="M178" s="176">
        <f t="shared" si="139"/>
        <v>0</v>
      </c>
      <c r="N178" s="177">
        <f t="shared" si="139"/>
        <v>0</v>
      </c>
      <c r="O178" s="178">
        <f t="shared" si="139"/>
        <v>0</v>
      </c>
      <c r="P178" s="155">
        <v>0</v>
      </c>
      <c r="Q178" s="155">
        <v>0</v>
      </c>
      <c r="R178" s="155">
        <v>0</v>
      </c>
      <c r="S178" s="155">
        <v>0</v>
      </c>
      <c r="T178" s="155">
        <v>0</v>
      </c>
      <c r="U178" s="155">
        <v>0</v>
      </c>
      <c r="V178" s="156">
        <v>0</v>
      </c>
      <c r="W178" s="19">
        <f t="shared" si="141"/>
        <v>0</v>
      </c>
      <c r="X178" s="18">
        <f t="shared" si="141"/>
        <v>0</v>
      </c>
      <c r="Y178" s="18">
        <f t="shared" si="141"/>
        <v>0</v>
      </c>
    </row>
    <row r="179" spans="1:25" ht="14.25" customHeight="1">
      <c r="A179" s="154"/>
      <c r="B179" s="154"/>
      <c r="C179" s="154" t="s">
        <v>576</v>
      </c>
      <c r="D179" s="154" t="s">
        <v>577</v>
      </c>
      <c r="E179" s="155">
        <f t="shared" ref="E179:L179" si="190">E180</f>
        <v>72996</v>
      </c>
      <c r="F179" s="155">
        <f t="shared" si="190"/>
        <v>72996</v>
      </c>
      <c r="G179" s="155">
        <f t="shared" si="190"/>
        <v>72996</v>
      </c>
      <c r="H179" s="155">
        <f t="shared" si="190"/>
        <v>72996</v>
      </c>
      <c r="I179" s="155">
        <f t="shared" si="190"/>
        <v>0</v>
      </c>
      <c r="J179" s="155">
        <f t="shared" si="190"/>
        <v>0</v>
      </c>
      <c r="K179" s="155">
        <f t="shared" si="190"/>
        <v>0</v>
      </c>
      <c r="L179" s="156">
        <f t="shared" si="190"/>
        <v>0</v>
      </c>
      <c r="M179" s="176">
        <f t="shared" si="139"/>
        <v>0</v>
      </c>
      <c r="N179" s="177">
        <f t="shared" si="139"/>
        <v>0</v>
      </c>
      <c r="O179" s="178">
        <f t="shared" si="139"/>
        <v>0</v>
      </c>
      <c r="P179" s="155">
        <f t="shared" ref="P179:V179" si="191">P180</f>
        <v>0</v>
      </c>
      <c r="Q179" s="155">
        <f t="shared" si="191"/>
        <v>0</v>
      </c>
      <c r="R179" s="155">
        <f t="shared" si="191"/>
        <v>0</v>
      </c>
      <c r="S179" s="155">
        <f t="shared" si="191"/>
        <v>0</v>
      </c>
      <c r="T179" s="155">
        <f t="shared" si="191"/>
        <v>0</v>
      </c>
      <c r="U179" s="155">
        <f t="shared" si="191"/>
        <v>0</v>
      </c>
      <c r="V179" s="156">
        <f t="shared" si="191"/>
        <v>0</v>
      </c>
      <c r="W179" s="19">
        <f t="shared" si="141"/>
        <v>0</v>
      </c>
      <c r="X179" s="18">
        <f t="shared" si="141"/>
        <v>0</v>
      </c>
      <c r="Y179" s="18">
        <f t="shared" si="141"/>
        <v>0</v>
      </c>
    </row>
    <row r="180" spans="1:25" ht="14.25" customHeight="1">
      <c r="A180" s="154" t="s">
        <v>578</v>
      </c>
      <c r="B180" s="154" t="s">
        <v>579</v>
      </c>
      <c r="C180" s="154" t="s">
        <v>539</v>
      </c>
      <c r="D180" s="154" t="s">
        <v>580</v>
      </c>
      <c r="E180" s="155">
        <v>72996</v>
      </c>
      <c r="F180" s="155">
        <v>72996</v>
      </c>
      <c r="G180" s="155">
        <v>72996</v>
      </c>
      <c r="H180" s="155">
        <v>72996</v>
      </c>
      <c r="I180" s="155">
        <v>0</v>
      </c>
      <c r="J180" s="155">
        <v>0</v>
      </c>
      <c r="K180" s="155">
        <v>0</v>
      </c>
      <c r="L180" s="156">
        <v>0</v>
      </c>
      <c r="M180" s="176">
        <f t="shared" si="139"/>
        <v>0</v>
      </c>
      <c r="N180" s="177">
        <f t="shared" si="139"/>
        <v>0</v>
      </c>
      <c r="O180" s="178">
        <f t="shared" si="139"/>
        <v>0</v>
      </c>
      <c r="P180" s="155">
        <v>0</v>
      </c>
      <c r="Q180" s="155">
        <v>0</v>
      </c>
      <c r="R180" s="155">
        <v>0</v>
      </c>
      <c r="S180" s="155">
        <v>0</v>
      </c>
      <c r="T180" s="155">
        <v>0</v>
      </c>
      <c r="U180" s="155">
        <v>0</v>
      </c>
      <c r="V180" s="156">
        <v>0</v>
      </c>
      <c r="W180" s="19">
        <f t="shared" si="141"/>
        <v>0</v>
      </c>
      <c r="X180" s="18">
        <f t="shared" si="141"/>
        <v>0</v>
      </c>
      <c r="Y180" s="18">
        <f t="shared" si="141"/>
        <v>0</v>
      </c>
    </row>
    <row r="181" spans="1:25" ht="14.25" customHeight="1">
      <c r="A181" s="154"/>
      <c r="B181" s="154"/>
      <c r="C181" s="154" t="s">
        <v>647</v>
      </c>
      <c r="D181" s="154" t="s">
        <v>648</v>
      </c>
      <c r="E181" s="155">
        <f t="shared" ref="E181:L181" si="192">E182+E184</f>
        <v>4495416.45</v>
      </c>
      <c r="F181" s="155">
        <f t="shared" si="192"/>
        <v>4495416.45</v>
      </c>
      <c r="G181" s="155">
        <f t="shared" si="192"/>
        <v>4495416.45</v>
      </c>
      <c r="H181" s="155">
        <f t="shared" si="192"/>
        <v>4495416.45</v>
      </c>
      <c r="I181" s="155">
        <f t="shared" si="192"/>
        <v>0</v>
      </c>
      <c r="J181" s="155">
        <f t="shared" si="192"/>
        <v>0</v>
      </c>
      <c r="K181" s="155">
        <f t="shared" si="192"/>
        <v>0</v>
      </c>
      <c r="L181" s="156">
        <f t="shared" si="192"/>
        <v>0</v>
      </c>
      <c r="M181" s="176">
        <f t="shared" si="139"/>
        <v>0</v>
      </c>
      <c r="N181" s="177">
        <f t="shared" si="139"/>
        <v>0</v>
      </c>
      <c r="O181" s="178">
        <f t="shared" si="139"/>
        <v>0</v>
      </c>
      <c r="P181" s="155">
        <f t="shared" ref="P181:V181" si="193">P182+P184</f>
        <v>0</v>
      </c>
      <c r="Q181" s="155">
        <f t="shared" si="193"/>
        <v>0</v>
      </c>
      <c r="R181" s="155">
        <f t="shared" si="193"/>
        <v>0</v>
      </c>
      <c r="S181" s="155">
        <f t="shared" si="193"/>
        <v>0</v>
      </c>
      <c r="T181" s="155">
        <f t="shared" si="193"/>
        <v>0</v>
      </c>
      <c r="U181" s="155">
        <f t="shared" si="193"/>
        <v>0</v>
      </c>
      <c r="V181" s="156">
        <f t="shared" si="193"/>
        <v>0</v>
      </c>
      <c r="W181" s="19">
        <f t="shared" si="141"/>
        <v>0</v>
      </c>
      <c r="X181" s="18">
        <f t="shared" si="141"/>
        <v>0</v>
      </c>
      <c r="Y181" s="18">
        <f t="shared" si="141"/>
        <v>0</v>
      </c>
    </row>
    <row r="182" spans="1:25" ht="14.25" customHeight="1">
      <c r="A182" s="154"/>
      <c r="B182" s="154"/>
      <c r="C182" s="154" t="s">
        <v>571</v>
      </c>
      <c r="D182" s="154" t="s">
        <v>572</v>
      </c>
      <c r="E182" s="155">
        <f t="shared" ref="E182:L182" si="194">E183</f>
        <v>4473372.45</v>
      </c>
      <c r="F182" s="155">
        <f t="shared" si="194"/>
        <v>4473372.45</v>
      </c>
      <c r="G182" s="155">
        <f t="shared" si="194"/>
        <v>4473372.45</v>
      </c>
      <c r="H182" s="155">
        <f t="shared" si="194"/>
        <v>4473372.45</v>
      </c>
      <c r="I182" s="155">
        <f t="shared" si="194"/>
        <v>0</v>
      </c>
      <c r="J182" s="155">
        <f t="shared" si="194"/>
        <v>0</v>
      </c>
      <c r="K182" s="155">
        <f t="shared" si="194"/>
        <v>0</v>
      </c>
      <c r="L182" s="156">
        <f t="shared" si="194"/>
        <v>0</v>
      </c>
      <c r="M182" s="176">
        <f t="shared" si="139"/>
        <v>0</v>
      </c>
      <c r="N182" s="177">
        <f t="shared" si="139"/>
        <v>0</v>
      </c>
      <c r="O182" s="178">
        <f t="shared" si="139"/>
        <v>0</v>
      </c>
      <c r="P182" s="155">
        <f t="shared" ref="P182:V182" si="195">P183</f>
        <v>0</v>
      </c>
      <c r="Q182" s="155">
        <f t="shared" si="195"/>
        <v>0</v>
      </c>
      <c r="R182" s="155">
        <f t="shared" si="195"/>
        <v>0</v>
      </c>
      <c r="S182" s="155">
        <f t="shared" si="195"/>
        <v>0</v>
      </c>
      <c r="T182" s="155">
        <f t="shared" si="195"/>
        <v>0</v>
      </c>
      <c r="U182" s="155">
        <f t="shared" si="195"/>
        <v>0</v>
      </c>
      <c r="V182" s="156">
        <f t="shared" si="195"/>
        <v>0</v>
      </c>
      <c r="W182" s="19">
        <f t="shared" si="141"/>
        <v>0</v>
      </c>
      <c r="X182" s="18">
        <f t="shared" si="141"/>
        <v>0</v>
      </c>
      <c r="Y182" s="18">
        <f t="shared" si="141"/>
        <v>0</v>
      </c>
    </row>
    <row r="183" spans="1:25" ht="14.25" customHeight="1">
      <c r="A183" s="154" t="s">
        <v>573</v>
      </c>
      <c r="B183" s="154" t="s">
        <v>574</v>
      </c>
      <c r="C183" s="154" t="s">
        <v>542</v>
      </c>
      <c r="D183" s="154" t="s">
        <v>575</v>
      </c>
      <c r="E183" s="155">
        <v>4473372.45</v>
      </c>
      <c r="F183" s="155">
        <v>4473372.45</v>
      </c>
      <c r="G183" s="155">
        <v>4473372.45</v>
      </c>
      <c r="H183" s="155">
        <v>4473372.45</v>
      </c>
      <c r="I183" s="155">
        <v>0</v>
      </c>
      <c r="J183" s="155">
        <v>0</v>
      </c>
      <c r="K183" s="155">
        <v>0</v>
      </c>
      <c r="L183" s="156">
        <v>0</v>
      </c>
      <c r="M183" s="176">
        <f t="shared" si="139"/>
        <v>0</v>
      </c>
      <c r="N183" s="177">
        <f t="shared" si="139"/>
        <v>0</v>
      </c>
      <c r="O183" s="178">
        <f t="shared" si="139"/>
        <v>0</v>
      </c>
      <c r="P183" s="155">
        <v>0</v>
      </c>
      <c r="Q183" s="155">
        <v>0</v>
      </c>
      <c r="R183" s="155">
        <v>0</v>
      </c>
      <c r="S183" s="155">
        <v>0</v>
      </c>
      <c r="T183" s="155">
        <v>0</v>
      </c>
      <c r="U183" s="155">
        <v>0</v>
      </c>
      <c r="V183" s="156">
        <v>0</v>
      </c>
      <c r="W183" s="19">
        <f t="shared" si="141"/>
        <v>0</v>
      </c>
      <c r="X183" s="18">
        <f t="shared" si="141"/>
        <v>0</v>
      </c>
      <c r="Y183" s="18">
        <f t="shared" si="141"/>
        <v>0</v>
      </c>
    </row>
    <row r="184" spans="1:25" ht="14.25" customHeight="1">
      <c r="A184" s="154"/>
      <c r="B184" s="154"/>
      <c r="C184" s="154" t="s">
        <v>576</v>
      </c>
      <c r="D184" s="154" t="s">
        <v>577</v>
      </c>
      <c r="E184" s="155">
        <f t="shared" ref="E184:L184" si="196">E185</f>
        <v>22044</v>
      </c>
      <c r="F184" s="155">
        <f t="shared" si="196"/>
        <v>22044</v>
      </c>
      <c r="G184" s="155">
        <f t="shared" si="196"/>
        <v>22044</v>
      </c>
      <c r="H184" s="155">
        <f t="shared" si="196"/>
        <v>22044</v>
      </c>
      <c r="I184" s="155">
        <f t="shared" si="196"/>
        <v>0</v>
      </c>
      <c r="J184" s="155">
        <f t="shared" si="196"/>
        <v>0</v>
      </c>
      <c r="K184" s="155">
        <f t="shared" si="196"/>
        <v>0</v>
      </c>
      <c r="L184" s="156">
        <f t="shared" si="196"/>
        <v>0</v>
      </c>
      <c r="M184" s="176">
        <f t="shared" si="139"/>
        <v>0</v>
      </c>
      <c r="N184" s="177">
        <f t="shared" si="139"/>
        <v>0</v>
      </c>
      <c r="O184" s="178">
        <f t="shared" si="139"/>
        <v>0</v>
      </c>
      <c r="P184" s="155">
        <f t="shared" ref="P184:V184" si="197">P185</f>
        <v>0</v>
      </c>
      <c r="Q184" s="155">
        <f t="shared" si="197"/>
        <v>0</v>
      </c>
      <c r="R184" s="155">
        <f t="shared" si="197"/>
        <v>0</v>
      </c>
      <c r="S184" s="155">
        <f t="shared" si="197"/>
        <v>0</v>
      </c>
      <c r="T184" s="155">
        <f t="shared" si="197"/>
        <v>0</v>
      </c>
      <c r="U184" s="155">
        <f t="shared" si="197"/>
        <v>0</v>
      </c>
      <c r="V184" s="156">
        <f t="shared" si="197"/>
        <v>0</v>
      </c>
      <c r="W184" s="19">
        <f t="shared" si="141"/>
        <v>0</v>
      </c>
      <c r="X184" s="18">
        <f t="shared" si="141"/>
        <v>0</v>
      </c>
      <c r="Y184" s="18">
        <f t="shared" si="141"/>
        <v>0</v>
      </c>
    </row>
    <row r="185" spans="1:25" ht="14.25" customHeight="1">
      <c r="A185" s="154" t="s">
        <v>578</v>
      </c>
      <c r="B185" s="154" t="s">
        <v>579</v>
      </c>
      <c r="C185" s="154" t="s">
        <v>542</v>
      </c>
      <c r="D185" s="154" t="s">
        <v>580</v>
      </c>
      <c r="E185" s="155">
        <v>22044</v>
      </c>
      <c r="F185" s="155">
        <v>22044</v>
      </c>
      <c r="G185" s="155">
        <v>22044</v>
      </c>
      <c r="H185" s="155">
        <v>22044</v>
      </c>
      <c r="I185" s="155">
        <v>0</v>
      </c>
      <c r="J185" s="155">
        <v>0</v>
      </c>
      <c r="K185" s="155">
        <v>0</v>
      </c>
      <c r="L185" s="156">
        <v>0</v>
      </c>
      <c r="M185" s="176">
        <f t="shared" si="139"/>
        <v>0</v>
      </c>
      <c r="N185" s="177">
        <f t="shared" si="139"/>
        <v>0</v>
      </c>
      <c r="O185" s="178">
        <f t="shared" si="139"/>
        <v>0</v>
      </c>
      <c r="P185" s="155">
        <v>0</v>
      </c>
      <c r="Q185" s="155">
        <v>0</v>
      </c>
      <c r="R185" s="155">
        <v>0</v>
      </c>
      <c r="S185" s="155">
        <v>0</v>
      </c>
      <c r="T185" s="155">
        <v>0</v>
      </c>
      <c r="U185" s="155">
        <v>0</v>
      </c>
      <c r="V185" s="156">
        <v>0</v>
      </c>
      <c r="W185" s="19">
        <f t="shared" si="141"/>
        <v>0</v>
      </c>
      <c r="X185" s="18">
        <f t="shared" si="141"/>
        <v>0</v>
      </c>
      <c r="Y185" s="18">
        <f t="shared" si="141"/>
        <v>0</v>
      </c>
    </row>
    <row r="186" spans="1:25" ht="14.25" customHeight="1">
      <c r="A186" s="154"/>
      <c r="B186" s="154"/>
      <c r="C186" s="154" t="s">
        <v>649</v>
      </c>
      <c r="D186" s="154" t="s">
        <v>650</v>
      </c>
      <c r="E186" s="155">
        <f t="shared" ref="E186:L186" si="198">E187+E189</f>
        <v>4426569.5</v>
      </c>
      <c r="F186" s="155">
        <f t="shared" si="198"/>
        <v>4426569.5</v>
      </c>
      <c r="G186" s="155">
        <f t="shared" si="198"/>
        <v>4426569.5</v>
      </c>
      <c r="H186" s="155">
        <f t="shared" si="198"/>
        <v>4426569.5</v>
      </c>
      <c r="I186" s="155">
        <f t="shared" si="198"/>
        <v>0</v>
      </c>
      <c r="J186" s="155">
        <f t="shared" si="198"/>
        <v>0</v>
      </c>
      <c r="K186" s="155">
        <f t="shared" si="198"/>
        <v>0</v>
      </c>
      <c r="L186" s="156">
        <f t="shared" si="198"/>
        <v>0</v>
      </c>
      <c r="M186" s="176">
        <f t="shared" si="139"/>
        <v>0</v>
      </c>
      <c r="N186" s="177">
        <f t="shared" si="139"/>
        <v>0</v>
      </c>
      <c r="O186" s="178">
        <f t="shared" si="139"/>
        <v>0</v>
      </c>
      <c r="P186" s="155">
        <f t="shared" ref="P186:V186" si="199">P187+P189</f>
        <v>0</v>
      </c>
      <c r="Q186" s="155">
        <f t="shared" si="199"/>
        <v>0</v>
      </c>
      <c r="R186" s="155">
        <f t="shared" si="199"/>
        <v>0</v>
      </c>
      <c r="S186" s="155">
        <f t="shared" si="199"/>
        <v>0</v>
      </c>
      <c r="T186" s="155">
        <f t="shared" si="199"/>
        <v>0</v>
      </c>
      <c r="U186" s="155">
        <f t="shared" si="199"/>
        <v>0</v>
      </c>
      <c r="V186" s="156">
        <f t="shared" si="199"/>
        <v>0</v>
      </c>
      <c r="W186" s="19">
        <f t="shared" si="141"/>
        <v>0</v>
      </c>
      <c r="X186" s="18">
        <f t="shared" si="141"/>
        <v>0</v>
      </c>
      <c r="Y186" s="18">
        <f t="shared" si="141"/>
        <v>0</v>
      </c>
    </row>
    <row r="187" spans="1:25" ht="14.25" customHeight="1">
      <c r="A187" s="154"/>
      <c r="B187" s="154"/>
      <c r="C187" s="154" t="s">
        <v>571</v>
      </c>
      <c r="D187" s="154" t="s">
        <v>572</v>
      </c>
      <c r="E187" s="155">
        <f t="shared" ref="E187:L187" si="200">E188</f>
        <v>4426269.5</v>
      </c>
      <c r="F187" s="155">
        <f t="shared" si="200"/>
        <v>4426269.5</v>
      </c>
      <c r="G187" s="155">
        <f t="shared" si="200"/>
        <v>4426269.5</v>
      </c>
      <c r="H187" s="155">
        <f t="shared" si="200"/>
        <v>4426269.5</v>
      </c>
      <c r="I187" s="155">
        <f t="shared" si="200"/>
        <v>0</v>
      </c>
      <c r="J187" s="155">
        <f t="shared" si="200"/>
        <v>0</v>
      </c>
      <c r="K187" s="155">
        <f t="shared" si="200"/>
        <v>0</v>
      </c>
      <c r="L187" s="156">
        <f t="shared" si="200"/>
        <v>0</v>
      </c>
      <c r="M187" s="176">
        <f t="shared" si="139"/>
        <v>0</v>
      </c>
      <c r="N187" s="177">
        <f t="shared" si="139"/>
        <v>0</v>
      </c>
      <c r="O187" s="178">
        <f t="shared" si="139"/>
        <v>0</v>
      </c>
      <c r="P187" s="155">
        <f t="shared" ref="P187:V187" si="201">P188</f>
        <v>0</v>
      </c>
      <c r="Q187" s="155">
        <f t="shared" si="201"/>
        <v>0</v>
      </c>
      <c r="R187" s="155">
        <f t="shared" si="201"/>
        <v>0</v>
      </c>
      <c r="S187" s="155">
        <f t="shared" si="201"/>
        <v>0</v>
      </c>
      <c r="T187" s="155">
        <f t="shared" si="201"/>
        <v>0</v>
      </c>
      <c r="U187" s="155">
        <f t="shared" si="201"/>
        <v>0</v>
      </c>
      <c r="V187" s="156">
        <f t="shared" si="201"/>
        <v>0</v>
      </c>
      <c r="W187" s="19">
        <f t="shared" si="141"/>
        <v>0</v>
      </c>
      <c r="X187" s="18">
        <f t="shared" si="141"/>
        <v>0</v>
      </c>
      <c r="Y187" s="18">
        <f t="shared" si="141"/>
        <v>0</v>
      </c>
    </row>
    <row r="188" spans="1:25" ht="14.25" customHeight="1">
      <c r="A188" s="154" t="s">
        <v>573</v>
      </c>
      <c r="B188" s="154" t="s">
        <v>574</v>
      </c>
      <c r="C188" s="154" t="s">
        <v>545</v>
      </c>
      <c r="D188" s="154" t="s">
        <v>575</v>
      </c>
      <c r="E188" s="155">
        <v>4426269.5</v>
      </c>
      <c r="F188" s="155">
        <v>4426269.5</v>
      </c>
      <c r="G188" s="155">
        <v>4426269.5</v>
      </c>
      <c r="H188" s="155">
        <v>4426269.5</v>
      </c>
      <c r="I188" s="155">
        <v>0</v>
      </c>
      <c r="J188" s="155">
        <v>0</v>
      </c>
      <c r="K188" s="155">
        <v>0</v>
      </c>
      <c r="L188" s="156">
        <v>0</v>
      </c>
      <c r="M188" s="176">
        <f t="shared" si="139"/>
        <v>0</v>
      </c>
      <c r="N188" s="177">
        <f t="shared" si="139"/>
        <v>0</v>
      </c>
      <c r="O188" s="178">
        <f t="shared" si="139"/>
        <v>0</v>
      </c>
      <c r="P188" s="155">
        <v>0</v>
      </c>
      <c r="Q188" s="155">
        <v>0</v>
      </c>
      <c r="R188" s="155">
        <v>0</v>
      </c>
      <c r="S188" s="155">
        <v>0</v>
      </c>
      <c r="T188" s="155">
        <v>0</v>
      </c>
      <c r="U188" s="155">
        <v>0</v>
      </c>
      <c r="V188" s="156">
        <v>0</v>
      </c>
      <c r="W188" s="19">
        <f t="shared" si="141"/>
        <v>0</v>
      </c>
      <c r="X188" s="18">
        <f t="shared" si="141"/>
        <v>0</v>
      </c>
      <c r="Y188" s="18">
        <f t="shared" si="141"/>
        <v>0</v>
      </c>
    </row>
    <row r="189" spans="1:25" ht="14.25" customHeight="1">
      <c r="A189" s="154"/>
      <c r="B189" s="154"/>
      <c r="C189" s="154" t="s">
        <v>576</v>
      </c>
      <c r="D189" s="154" t="s">
        <v>577</v>
      </c>
      <c r="E189" s="155">
        <f t="shared" ref="E189:L189" si="202">E190</f>
        <v>300</v>
      </c>
      <c r="F189" s="155">
        <f t="shared" si="202"/>
        <v>300</v>
      </c>
      <c r="G189" s="155">
        <f t="shared" si="202"/>
        <v>300</v>
      </c>
      <c r="H189" s="155">
        <f t="shared" si="202"/>
        <v>300</v>
      </c>
      <c r="I189" s="155">
        <f t="shared" si="202"/>
        <v>0</v>
      </c>
      <c r="J189" s="155">
        <f t="shared" si="202"/>
        <v>0</v>
      </c>
      <c r="K189" s="155">
        <f t="shared" si="202"/>
        <v>0</v>
      </c>
      <c r="L189" s="156">
        <f t="shared" si="202"/>
        <v>0</v>
      </c>
      <c r="M189" s="176">
        <f t="shared" si="139"/>
        <v>0</v>
      </c>
      <c r="N189" s="177">
        <f t="shared" si="139"/>
        <v>0</v>
      </c>
      <c r="O189" s="178">
        <f t="shared" si="139"/>
        <v>0</v>
      </c>
      <c r="P189" s="155">
        <f t="shared" ref="P189:V189" si="203">P190</f>
        <v>0</v>
      </c>
      <c r="Q189" s="155">
        <f t="shared" si="203"/>
        <v>0</v>
      </c>
      <c r="R189" s="155">
        <f t="shared" si="203"/>
        <v>0</v>
      </c>
      <c r="S189" s="155">
        <f t="shared" si="203"/>
        <v>0</v>
      </c>
      <c r="T189" s="155">
        <f t="shared" si="203"/>
        <v>0</v>
      </c>
      <c r="U189" s="155">
        <f t="shared" si="203"/>
        <v>0</v>
      </c>
      <c r="V189" s="156">
        <f t="shared" si="203"/>
        <v>0</v>
      </c>
      <c r="W189" s="19">
        <f t="shared" si="141"/>
        <v>0</v>
      </c>
      <c r="X189" s="18">
        <f t="shared" si="141"/>
        <v>0</v>
      </c>
      <c r="Y189" s="18">
        <f t="shared" si="141"/>
        <v>0</v>
      </c>
    </row>
    <row r="190" spans="1:25" ht="14.25" customHeight="1">
      <c r="A190" s="154" t="s">
        <v>578</v>
      </c>
      <c r="B190" s="154" t="s">
        <v>579</v>
      </c>
      <c r="C190" s="154" t="s">
        <v>545</v>
      </c>
      <c r="D190" s="154" t="s">
        <v>580</v>
      </c>
      <c r="E190" s="155">
        <v>300</v>
      </c>
      <c r="F190" s="155">
        <v>300</v>
      </c>
      <c r="G190" s="155">
        <v>300</v>
      </c>
      <c r="H190" s="155">
        <v>300</v>
      </c>
      <c r="I190" s="155">
        <v>0</v>
      </c>
      <c r="J190" s="155">
        <v>0</v>
      </c>
      <c r="K190" s="155">
        <v>0</v>
      </c>
      <c r="L190" s="156">
        <v>0</v>
      </c>
      <c r="M190" s="176">
        <f t="shared" si="139"/>
        <v>0</v>
      </c>
      <c r="N190" s="177">
        <f t="shared" si="139"/>
        <v>0</v>
      </c>
      <c r="O190" s="178">
        <f t="shared" si="139"/>
        <v>0</v>
      </c>
      <c r="P190" s="155">
        <v>0</v>
      </c>
      <c r="Q190" s="155">
        <v>0</v>
      </c>
      <c r="R190" s="155">
        <v>0</v>
      </c>
      <c r="S190" s="155">
        <v>0</v>
      </c>
      <c r="T190" s="155">
        <v>0</v>
      </c>
      <c r="U190" s="155">
        <v>0</v>
      </c>
      <c r="V190" s="156">
        <v>0</v>
      </c>
      <c r="W190" s="19">
        <f t="shared" si="141"/>
        <v>0</v>
      </c>
      <c r="X190" s="18">
        <f t="shared" si="141"/>
        <v>0</v>
      </c>
      <c r="Y190" s="18">
        <f t="shared" si="141"/>
        <v>0</v>
      </c>
    </row>
    <row r="191" spans="1:25" ht="14.25" customHeight="1">
      <c r="A191" s="154"/>
      <c r="B191" s="154"/>
      <c r="C191" s="154" t="s">
        <v>651</v>
      </c>
      <c r="D191" s="154" t="s">
        <v>652</v>
      </c>
      <c r="E191" s="155">
        <f t="shared" ref="E191:L191" si="204">E192+E194</f>
        <v>7926782</v>
      </c>
      <c r="F191" s="155">
        <f t="shared" si="204"/>
        <v>7926782</v>
      </c>
      <c r="G191" s="155">
        <f t="shared" si="204"/>
        <v>7926782</v>
      </c>
      <c r="H191" s="155">
        <f t="shared" si="204"/>
        <v>7926782</v>
      </c>
      <c r="I191" s="155">
        <f t="shared" si="204"/>
        <v>0</v>
      </c>
      <c r="J191" s="155">
        <f t="shared" si="204"/>
        <v>0</v>
      </c>
      <c r="K191" s="155">
        <f t="shared" si="204"/>
        <v>0</v>
      </c>
      <c r="L191" s="156">
        <f t="shared" si="204"/>
        <v>0</v>
      </c>
      <c r="M191" s="176">
        <f t="shared" si="139"/>
        <v>0</v>
      </c>
      <c r="N191" s="177">
        <f t="shared" si="139"/>
        <v>0</v>
      </c>
      <c r="O191" s="178">
        <f t="shared" si="139"/>
        <v>0</v>
      </c>
      <c r="P191" s="155">
        <f t="shared" ref="P191:V191" si="205">P192+P194</f>
        <v>0</v>
      </c>
      <c r="Q191" s="155">
        <f t="shared" si="205"/>
        <v>0</v>
      </c>
      <c r="R191" s="155">
        <f t="shared" si="205"/>
        <v>0</v>
      </c>
      <c r="S191" s="155">
        <f t="shared" si="205"/>
        <v>0</v>
      </c>
      <c r="T191" s="155">
        <f t="shared" si="205"/>
        <v>0</v>
      </c>
      <c r="U191" s="155">
        <f t="shared" si="205"/>
        <v>0</v>
      </c>
      <c r="V191" s="156">
        <f t="shared" si="205"/>
        <v>0</v>
      </c>
      <c r="W191" s="19">
        <f t="shared" si="141"/>
        <v>0</v>
      </c>
      <c r="X191" s="18">
        <f t="shared" si="141"/>
        <v>0</v>
      </c>
      <c r="Y191" s="18">
        <f t="shared" si="141"/>
        <v>0</v>
      </c>
    </row>
    <row r="192" spans="1:25" ht="14.25" customHeight="1">
      <c r="A192" s="154"/>
      <c r="B192" s="154"/>
      <c r="C192" s="154" t="s">
        <v>571</v>
      </c>
      <c r="D192" s="154" t="s">
        <v>572</v>
      </c>
      <c r="E192" s="155">
        <f t="shared" ref="E192:L192" si="206">E193</f>
        <v>7915232</v>
      </c>
      <c r="F192" s="155">
        <f t="shared" si="206"/>
        <v>7915232</v>
      </c>
      <c r="G192" s="155">
        <f t="shared" si="206"/>
        <v>7915232</v>
      </c>
      <c r="H192" s="155">
        <f t="shared" si="206"/>
        <v>7915232</v>
      </c>
      <c r="I192" s="155">
        <f t="shared" si="206"/>
        <v>0</v>
      </c>
      <c r="J192" s="155">
        <f t="shared" si="206"/>
        <v>0</v>
      </c>
      <c r="K192" s="155">
        <f t="shared" si="206"/>
        <v>0</v>
      </c>
      <c r="L192" s="156">
        <f t="shared" si="206"/>
        <v>0</v>
      </c>
      <c r="M192" s="176">
        <f t="shared" si="139"/>
        <v>0</v>
      </c>
      <c r="N192" s="177">
        <f t="shared" si="139"/>
        <v>0</v>
      </c>
      <c r="O192" s="178">
        <f t="shared" si="139"/>
        <v>0</v>
      </c>
      <c r="P192" s="155">
        <f t="shared" ref="P192:V192" si="207">P193</f>
        <v>0</v>
      </c>
      <c r="Q192" s="155">
        <f t="shared" si="207"/>
        <v>0</v>
      </c>
      <c r="R192" s="155">
        <f t="shared" si="207"/>
        <v>0</v>
      </c>
      <c r="S192" s="155">
        <f t="shared" si="207"/>
        <v>0</v>
      </c>
      <c r="T192" s="155">
        <f t="shared" si="207"/>
        <v>0</v>
      </c>
      <c r="U192" s="155">
        <f t="shared" si="207"/>
        <v>0</v>
      </c>
      <c r="V192" s="156">
        <f t="shared" si="207"/>
        <v>0</v>
      </c>
      <c r="W192" s="19">
        <f t="shared" si="141"/>
        <v>0</v>
      </c>
      <c r="X192" s="18">
        <f t="shared" si="141"/>
        <v>0</v>
      </c>
      <c r="Y192" s="18">
        <f t="shared" si="141"/>
        <v>0</v>
      </c>
    </row>
    <row r="193" spans="1:25" ht="14.25" customHeight="1">
      <c r="A193" s="154" t="s">
        <v>573</v>
      </c>
      <c r="B193" s="154" t="s">
        <v>574</v>
      </c>
      <c r="C193" s="154" t="s">
        <v>548</v>
      </c>
      <c r="D193" s="154" t="s">
        <v>575</v>
      </c>
      <c r="E193" s="155">
        <v>7915232</v>
      </c>
      <c r="F193" s="155">
        <v>7915232</v>
      </c>
      <c r="G193" s="155">
        <v>7915232</v>
      </c>
      <c r="H193" s="155">
        <v>7915232</v>
      </c>
      <c r="I193" s="155">
        <v>0</v>
      </c>
      <c r="J193" s="155">
        <v>0</v>
      </c>
      <c r="K193" s="155">
        <v>0</v>
      </c>
      <c r="L193" s="156">
        <v>0</v>
      </c>
      <c r="M193" s="176">
        <f t="shared" si="139"/>
        <v>0</v>
      </c>
      <c r="N193" s="177">
        <f t="shared" si="139"/>
        <v>0</v>
      </c>
      <c r="O193" s="178">
        <f t="shared" si="139"/>
        <v>0</v>
      </c>
      <c r="P193" s="155">
        <v>0</v>
      </c>
      <c r="Q193" s="155">
        <v>0</v>
      </c>
      <c r="R193" s="155">
        <v>0</v>
      </c>
      <c r="S193" s="155">
        <v>0</v>
      </c>
      <c r="T193" s="155">
        <v>0</v>
      </c>
      <c r="U193" s="155">
        <v>0</v>
      </c>
      <c r="V193" s="156">
        <v>0</v>
      </c>
      <c r="W193" s="19">
        <f t="shared" si="141"/>
        <v>0</v>
      </c>
      <c r="X193" s="18">
        <f t="shared" si="141"/>
        <v>0</v>
      </c>
      <c r="Y193" s="18">
        <f t="shared" si="141"/>
        <v>0</v>
      </c>
    </row>
    <row r="194" spans="1:25" ht="14.25" customHeight="1">
      <c r="A194" s="154"/>
      <c r="B194" s="154"/>
      <c r="C194" s="154" t="s">
        <v>576</v>
      </c>
      <c r="D194" s="154" t="s">
        <v>577</v>
      </c>
      <c r="E194" s="155">
        <f t="shared" ref="E194:L194" si="208">E195</f>
        <v>11550</v>
      </c>
      <c r="F194" s="155">
        <f t="shared" si="208"/>
        <v>11550</v>
      </c>
      <c r="G194" s="155">
        <f t="shared" si="208"/>
        <v>11550</v>
      </c>
      <c r="H194" s="155">
        <f t="shared" si="208"/>
        <v>11550</v>
      </c>
      <c r="I194" s="155">
        <f t="shared" si="208"/>
        <v>0</v>
      </c>
      <c r="J194" s="155">
        <f t="shared" si="208"/>
        <v>0</v>
      </c>
      <c r="K194" s="155">
        <f t="shared" si="208"/>
        <v>0</v>
      </c>
      <c r="L194" s="156">
        <f t="shared" si="208"/>
        <v>0</v>
      </c>
      <c r="M194" s="176">
        <f t="shared" si="139"/>
        <v>0</v>
      </c>
      <c r="N194" s="177">
        <f t="shared" si="139"/>
        <v>0</v>
      </c>
      <c r="O194" s="178">
        <f t="shared" si="139"/>
        <v>0</v>
      </c>
      <c r="P194" s="155">
        <f t="shared" ref="P194:V194" si="209">P195</f>
        <v>0</v>
      </c>
      <c r="Q194" s="155">
        <f t="shared" si="209"/>
        <v>0</v>
      </c>
      <c r="R194" s="155">
        <f t="shared" si="209"/>
        <v>0</v>
      </c>
      <c r="S194" s="155">
        <f t="shared" si="209"/>
        <v>0</v>
      </c>
      <c r="T194" s="155">
        <f t="shared" si="209"/>
        <v>0</v>
      </c>
      <c r="U194" s="155">
        <f t="shared" si="209"/>
        <v>0</v>
      </c>
      <c r="V194" s="156">
        <f t="shared" si="209"/>
        <v>0</v>
      </c>
      <c r="W194" s="19">
        <f t="shared" si="141"/>
        <v>0</v>
      </c>
      <c r="X194" s="18">
        <f t="shared" si="141"/>
        <v>0</v>
      </c>
      <c r="Y194" s="18">
        <f t="shared" si="141"/>
        <v>0</v>
      </c>
    </row>
    <row r="195" spans="1:25" ht="14.25" customHeight="1">
      <c r="A195" s="154" t="s">
        <v>578</v>
      </c>
      <c r="B195" s="154" t="s">
        <v>579</v>
      </c>
      <c r="C195" s="154" t="s">
        <v>548</v>
      </c>
      <c r="D195" s="154" t="s">
        <v>580</v>
      </c>
      <c r="E195" s="155">
        <v>11550</v>
      </c>
      <c r="F195" s="155">
        <v>11550</v>
      </c>
      <c r="G195" s="155">
        <v>11550</v>
      </c>
      <c r="H195" s="155">
        <v>11550</v>
      </c>
      <c r="I195" s="155">
        <v>0</v>
      </c>
      <c r="J195" s="155">
        <v>0</v>
      </c>
      <c r="K195" s="155">
        <v>0</v>
      </c>
      <c r="L195" s="156">
        <v>0</v>
      </c>
      <c r="M195" s="176">
        <f t="shared" si="139"/>
        <v>0</v>
      </c>
      <c r="N195" s="177">
        <f t="shared" si="139"/>
        <v>0</v>
      </c>
      <c r="O195" s="178">
        <f t="shared" si="139"/>
        <v>0</v>
      </c>
      <c r="P195" s="155">
        <v>0</v>
      </c>
      <c r="Q195" s="155">
        <v>0</v>
      </c>
      <c r="R195" s="155">
        <v>0</v>
      </c>
      <c r="S195" s="155">
        <v>0</v>
      </c>
      <c r="T195" s="155">
        <v>0</v>
      </c>
      <c r="U195" s="155">
        <v>0</v>
      </c>
      <c r="V195" s="156">
        <v>0</v>
      </c>
      <c r="W195" s="19">
        <f t="shared" si="141"/>
        <v>0</v>
      </c>
      <c r="X195" s="18">
        <f t="shared" si="141"/>
        <v>0</v>
      </c>
      <c r="Y195" s="18">
        <f t="shared" si="141"/>
        <v>0</v>
      </c>
    </row>
    <row r="196" spans="1:25" ht="14.25" customHeight="1">
      <c r="A196" s="154"/>
      <c r="B196" s="154"/>
      <c r="C196" s="154" t="s">
        <v>653</v>
      </c>
      <c r="D196" s="154" t="s">
        <v>654</v>
      </c>
      <c r="E196" s="155">
        <f t="shared" ref="E196:L196" si="210">E197+E199</f>
        <v>4364890.8099999996</v>
      </c>
      <c r="F196" s="155">
        <f t="shared" si="210"/>
        <v>4364890.8099999996</v>
      </c>
      <c r="G196" s="155">
        <f t="shared" si="210"/>
        <v>4364890.8099999996</v>
      </c>
      <c r="H196" s="155">
        <f t="shared" si="210"/>
        <v>4364890.8099999996</v>
      </c>
      <c r="I196" s="155">
        <f t="shared" si="210"/>
        <v>0</v>
      </c>
      <c r="J196" s="155">
        <f t="shared" si="210"/>
        <v>0</v>
      </c>
      <c r="K196" s="155">
        <f t="shared" si="210"/>
        <v>0</v>
      </c>
      <c r="L196" s="156">
        <f t="shared" si="210"/>
        <v>0</v>
      </c>
      <c r="M196" s="176">
        <f t="shared" si="139"/>
        <v>0</v>
      </c>
      <c r="N196" s="177">
        <f t="shared" si="139"/>
        <v>0</v>
      </c>
      <c r="O196" s="178">
        <f t="shared" si="139"/>
        <v>0</v>
      </c>
      <c r="P196" s="155">
        <f t="shared" ref="P196:V196" si="211">P197+P199</f>
        <v>0</v>
      </c>
      <c r="Q196" s="155">
        <f t="shared" si="211"/>
        <v>0</v>
      </c>
      <c r="R196" s="155">
        <f t="shared" si="211"/>
        <v>0</v>
      </c>
      <c r="S196" s="155">
        <f t="shared" si="211"/>
        <v>0</v>
      </c>
      <c r="T196" s="155">
        <f t="shared" si="211"/>
        <v>0</v>
      </c>
      <c r="U196" s="155">
        <f t="shared" si="211"/>
        <v>0</v>
      </c>
      <c r="V196" s="156">
        <f t="shared" si="211"/>
        <v>0</v>
      </c>
      <c r="W196" s="19">
        <f t="shared" si="141"/>
        <v>0</v>
      </c>
      <c r="X196" s="18">
        <f t="shared" si="141"/>
        <v>0</v>
      </c>
      <c r="Y196" s="18">
        <f t="shared" si="141"/>
        <v>0</v>
      </c>
    </row>
    <row r="197" spans="1:25" ht="14.25" customHeight="1">
      <c r="A197" s="154"/>
      <c r="B197" s="154"/>
      <c r="C197" s="154" t="s">
        <v>571</v>
      </c>
      <c r="D197" s="154" t="s">
        <v>572</v>
      </c>
      <c r="E197" s="155">
        <f t="shared" ref="E197:L197" si="212">E198</f>
        <v>4346062.8099999996</v>
      </c>
      <c r="F197" s="155">
        <f t="shared" si="212"/>
        <v>4346062.8099999996</v>
      </c>
      <c r="G197" s="155">
        <f t="shared" si="212"/>
        <v>4346062.8099999996</v>
      </c>
      <c r="H197" s="155">
        <f t="shared" si="212"/>
        <v>4346062.8099999996</v>
      </c>
      <c r="I197" s="155">
        <f t="shared" si="212"/>
        <v>0</v>
      </c>
      <c r="J197" s="155">
        <f t="shared" si="212"/>
        <v>0</v>
      </c>
      <c r="K197" s="155">
        <f t="shared" si="212"/>
        <v>0</v>
      </c>
      <c r="L197" s="156">
        <f t="shared" si="212"/>
        <v>0</v>
      </c>
      <c r="M197" s="176">
        <f t="shared" si="139"/>
        <v>0</v>
      </c>
      <c r="N197" s="177">
        <f t="shared" si="139"/>
        <v>0</v>
      </c>
      <c r="O197" s="178">
        <f t="shared" si="139"/>
        <v>0</v>
      </c>
      <c r="P197" s="155">
        <f t="shared" ref="P197:V197" si="213">P198</f>
        <v>0</v>
      </c>
      <c r="Q197" s="155">
        <f t="shared" si="213"/>
        <v>0</v>
      </c>
      <c r="R197" s="155">
        <f t="shared" si="213"/>
        <v>0</v>
      </c>
      <c r="S197" s="155">
        <f t="shared" si="213"/>
        <v>0</v>
      </c>
      <c r="T197" s="155">
        <f t="shared" si="213"/>
        <v>0</v>
      </c>
      <c r="U197" s="155">
        <f t="shared" si="213"/>
        <v>0</v>
      </c>
      <c r="V197" s="156">
        <f t="shared" si="213"/>
        <v>0</v>
      </c>
      <c r="W197" s="19">
        <f t="shared" si="141"/>
        <v>0</v>
      </c>
      <c r="X197" s="18">
        <f t="shared" si="141"/>
        <v>0</v>
      </c>
      <c r="Y197" s="18">
        <f t="shared" si="141"/>
        <v>0</v>
      </c>
    </row>
    <row r="198" spans="1:25" ht="14.25" customHeight="1">
      <c r="A198" s="154" t="s">
        <v>573</v>
      </c>
      <c r="B198" s="154" t="s">
        <v>574</v>
      </c>
      <c r="C198" s="154" t="s">
        <v>551</v>
      </c>
      <c r="D198" s="154" t="s">
        <v>575</v>
      </c>
      <c r="E198" s="155">
        <v>4346062.8099999996</v>
      </c>
      <c r="F198" s="155">
        <v>4346062.8099999996</v>
      </c>
      <c r="G198" s="155">
        <v>4346062.8099999996</v>
      </c>
      <c r="H198" s="155">
        <v>4346062.8099999996</v>
      </c>
      <c r="I198" s="155">
        <v>0</v>
      </c>
      <c r="J198" s="155">
        <v>0</v>
      </c>
      <c r="K198" s="155">
        <v>0</v>
      </c>
      <c r="L198" s="156">
        <v>0</v>
      </c>
      <c r="M198" s="176">
        <f t="shared" si="139"/>
        <v>0</v>
      </c>
      <c r="N198" s="177">
        <f t="shared" si="139"/>
        <v>0</v>
      </c>
      <c r="O198" s="178">
        <f t="shared" si="139"/>
        <v>0</v>
      </c>
      <c r="P198" s="155">
        <v>0</v>
      </c>
      <c r="Q198" s="155">
        <v>0</v>
      </c>
      <c r="R198" s="155">
        <v>0</v>
      </c>
      <c r="S198" s="155">
        <v>0</v>
      </c>
      <c r="T198" s="155">
        <v>0</v>
      </c>
      <c r="U198" s="155">
        <v>0</v>
      </c>
      <c r="V198" s="156">
        <v>0</v>
      </c>
      <c r="W198" s="19">
        <f t="shared" si="141"/>
        <v>0</v>
      </c>
      <c r="X198" s="18">
        <f t="shared" si="141"/>
        <v>0</v>
      </c>
      <c r="Y198" s="18">
        <f t="shared" si="141"/>
        <v>0</v>
      </c>
    </row>
    <row r="199" spans="1:25" ht="14.25" customHeight="1">
      <c r="A199" s="154"/>
      <c r="B199" s="154"/>
      <c r="C199" s="154" t="s">
        <v>576</v>
      </c>
      <c r="D199" s="154" t="s">
        <v>577</v>
      </c>
      <c r="E199" s="155">
        <f t="shared" ref="E199:L199" si="214">E200</f>
        <v>18828</v>
      </c>
      <c r="F199" s="155">
        <f t="shared" si="214"/>
        <v>18828</v>
      </c>
      <c r="G199" s="155">
        <f t="shared" si="214"/>
        <v>18828</v>
      </c>
      <c r="H199" s="155">
        <f t="shared" si="214"/>
        <v>18828</v>
      </c>
      <c r="I199" s="155">
        <f t="shared" si="214"/>
        <v>0</v>
      </c>
      <c r="J199" s="155">
        <f t="shared" si="214"/>
        <v>0</v>
      </c>
      <c r="K199" s="155">
        <f t="shared" si="214"/>
        <v>0</v>
      </c>
      <c r="L199" s="156">
        <f t="shared" si="214"/>
        <v>0</v>
      </c>
      <c r="M199" s="176">
        <f t="shared" si="139"/>
        <v>0</v>
      </c>
      <c r="N199" s="177">
        <f t="shared" si="139"/>
        <v>0</v>
      </c>
      <c r="O199" s="178">
        <f t="shared" si="139"/>
        <v>0</v>
      </c>
      <c r="P199" s="155">
        <f t="shared" ref="P199:V199" si="215">P200</f>
        <v>0</v>
      </c>
      <c r="Q199" s="155">
        <f t="shared" si="215"/>
        <v>0</v>
      </c>
      <c r="R199" s="155">
        <f t="shared" si="215"/>
        <v>0</v>
      </c>
      <c r="S199" s="155">
        <f t="shared" si="215"/>
        <v>0</v>
      </c>
      <c r="T199" s="155">
        <f t="shared" si="215"/>
        <v>0</v>
      </c>
      <c r="U199" s="155">
        <f t="shared" si="215"/>
        <v>0</v>
      </c>
      <c r="V199" s="156">
        <f t="shared" si="215"/>
        <v>0</v>
      </c>
      <c r="W199" s="19">
        <f t="shared" si="141"/>
        <v>0</v>
      </c>
      <c r="X199" s="18">
        <f t="shared" si="141"/>
        <v>0</v>
      </c>
      <c r="Y199" s="18">
        <f t="shared" si="141"/>
        <v>0</v>
      </c>
    </row>
    <row r="200" spans="1:25" ht="14.25" customHeight="1">
      <c r="A200" s="154" t="s">
        <v>578</v>
      </c>
      <c r="B200" s="154" t="s">
        <v>579</v>
      </c>
      <c r="C200" s="154" t="s">
        <v>551</v>
      </c>
      <c r="D200" s="154" t="s">
        <v>580</v>
      </c>
      <c r="E200" s="155">
        <v>18828</v>
      </c>
      <c r="F200" s="155">
        <v>18828</v>
      </c>
      <c r="G200" s="155">
        <v>18828</v>
      </c>
      <c r="H200" s="155">
        <v>18828</v>
      </c>
      <c r="I200" s="155">
        <v>0</v>
      </c>
      <c r="J200" s="155">
        <v>0</v>
      </c>
      <c r="K200" s="155">
        <v>0</v>
      </c>
      <c r="L200" s="156">
        <v>0</v>
      </c>
      <c r="M200" s="176">
        <f t="shared" ref="M200:O224" si="216">SUM(0)</f>
        <v>0</v>
      </c>
      <c r="N200" s="177">
        <f t="shared" si="216"/>
        <v>0</v>
      </c>
      <c r="O200" s="178">
        <f t="shared" si="216"/>
        <v>0</v>
      </c>
      <c r="P200" s="155">
        <v>0</v>
      </c>
      <c r="Q200" s="155">
        <v>0</v>
      </c>
      <c r="R200" s="155">
        <v>0</v>
      </c>
      <c r="S200" s="155">
        <v>0</v>
      </c>
      <c r="T200" s="155">
        <v>0</v>
      </c>
      <c r="U200" s="155">
        <v>0</v>
      </c>
      <c r="V200" s="156">
        <v>0</v>
      </c>
      <c r="W200" s="19">
        <f t="shared" ref="W200:Y224" si="217">SUM(0)</f>
        <v>0</v>
      </c>
      <c r="X200" s="18">
        <f t="shared" si="217"/>
        <v>0</v>
      </c>
      <c r="Y200" s="18">
        <f t="shared" si="217"/>
        <v>0</v>
      </c>
    </row>
    <row r="201" spans="1:25" ht="14.25" customHeight="1">
      <c r="A201" s="154"/>
      <c r="B201" s="154"/>
      <c r="C201" s="154" t="s">
        <v>655</v>
      </c>
      <c r="D201" s="154" t="s">
        <v>656</v>
      </c>
      <c r="E201" s="155">
        <f t="shared" ref="E201:L201" si="218">E202+E204</f>
        <v>3365206.5700000003</v>
      </c>
      <c r="F201" s="155">
        <f t="shared" si="218"/>
        <v>3365206.5700000003</v>
      </c>
      <c r="G201" s="155">
        <f t="shared" si="218"/>
        <v>3365206.5700000003</v>
      </c>
      <c r="H201" s="155">
        <f t="shared" si="218"/>
        <v>3365206.5700000003</v>
      </c>
      <c r="I201" s="155">
        <f t="shared" si="218"/>
        <v>0</v>
      </c>
      <c r="J201" s="155">
        <f t="shared" si="218"/>
        <v>0</v>
      </c>
      <c r="K201" s="155">
        <f t="shared" si="218"/>
        <v>0</v>
      </c>
      <c r="L201" s="156">
        <f t="shared" si="218"/>
        <v>0</v>
      </c>
      <c r="M201" s="176">
        <f t="shared" si="216"/>
        <v>0</v>
      </c>
      <c r="N201" s="177">
        <f t="shared" si="216"/>
        <v>0</v>
      </c>
      <c r="O201" s="178">
        <f t="shared" si="216"/>
        <v>0</v>
      </c>
      <c r="P201" s="155">
        <f t="shared" ref="P201:V201" si="219">P202+P204</f>
        <v>0</v>
      </c>
      <c r="Q201" s="155">
        <f t="shared" si="219"/>
        <v>0</v>
      </c>
      <c r="R201" s="155">
        <f t="shared" si="219"/>
        <v>0</v>
      </c>
      <c r="S201" s="155">
        <f t="shared" si="219"/>
        <v>0</v>
      </c>
      <c r="T201" s="155">
        <f t="shared" si="219"/>
        <v>0</v>
      </c>
      <c r="U201" s="155">
        <f t="shared" si="219"/>
        <v>0</v>
      </c>
      <c r="V201" s="156">
        <f t="shared" si="219"/>
        <v>0</v>
      </c>
      <c r="W201" s="19">
        <f t="shared" si="217"/>
        <v>0</v>
      </c>
      <c r="X201" s="18">
        <f t="shared" si="217"/>
        <v>0</v>
      </c>
      <c r="Y201" s="18">
        <f t="shared" si="217"/>
        <v>0</v>
      </c>
    </row>
    <row r="202" spans="1:25" ht="14.25" customHeight="1">
      <c r="A202" s="154"/>
      <c r="B202" s="154"/>
      <c r="C202" s="154" t="s">
        <v>571</v>
      </c>
      <c r="D202" s="154" t="s">
        <v>572</v>
      </c>
      <c r="E202" s="155">
        <f t="shared" ref="E202:L202" si="220">E203</f>
        <v>3349878.97</v>
      </c>
      <c r="F202" s="155">
        <f t="shared" si="220"/>
        <v>3349878.97</v>
      </c>
      <c r="G202" s="155">
        <f t="shared" si="220"/>
        <v>3349878.97</v>
      </c>
      <c r="H202" s="155">
        <f t="shared" si="220"/>
        <v>3349878.97</v>
      </c>
      <c r="I202" s="155">
        <f t="shared" si="220"/>
        <v>0</v>
      </c>
      <c r="J202" s="155">
        <f t="shared" si="220"/>
        <v>0</v>
      </c>
      <c r="K202" s="155">
        <f t="shared" si="220"/>
        <v>0</v>
      </c>
      <c r="L202" s="156">
        <f t="shared" si="220"/>
        <v>0</v>
      </c>
      <c r="M202" s="176">
        <f t="shared" si="216"/>
        <v>0</v>
      </c>
      <c r="N202" s="177">
        <f t="shared" si="216"/>
        <v>0</v>
      </c>
      <c r="O202" s="178">
        <f t="shared" si="216"/>
        <v>0</v>
      </c>
      <c r="P202" s="155">
        <f t="shared" ref="P202:V202" si="221">P203</f>
        <v>0</v>
      </c>
      <c r="Q202" s="155">
        <f t="shared" si="221"/>
        <v>0</v>
      </c>
      <c r="R202" s="155">
        <f t="shared" si="221"/>
        <v>0</v>
      </c>
      <c r="S202" s="155">
        <f t="shared" si="221"/>
        <v>0</v>
      </c>
      <c r="T202" s="155">
        <f t="shared" si="221"/>
        <v>0</v>
      </c>
      <c r="U202" s="155">
        <f t="shared" si="221"/>
        <v>0</v>
      </c>
      <c r="V202" s="156">
        <f t="shared" si="221"/>
        <v>0</v>
      </c>
      <c r="W202" s="19">
        <f t="shared" si="217"/>
        <v>0</v>
      </c>
      <c r="X202" s="18">
        <f t="shared" si="217"/>
        <v>0</v>
      </c>
      <c r="Y202" s="18">
        <f t="shared" si="217"/>
        <v>0</v>
      </c>
    </row>
    <row r="203" spans="1:25" ht="14.25" customHeight="1">
      <c r="A203" s="154" t="s">
        <v>573</v>
      </c>
      <c r="B203" s="154" t="s">
        <v>574</v>
      </c>
      <c r="C203" s="154" t="s">
        <v>554</v>
      </c>
      <c r="D203" s="154" t="s">
        <v>575</v>
      </c>
      <c r="E203" s="155">
        <v>3349878.97</v>
      </c>
      <c r="F203" s="155">
        <v>3349878.97</v>
      </c>
      <c r="G203" s="155">
        <v>3349878.97</v>
      </c>
      <c r="H203" s="155">
        <v>3349878.97</v>
      </c>
      <c r="I203" s="155">
        <v>0</v>
      </c>
      <c r="J203" s="155">
        <v>0</v>
      </c>
      <c r="K203" s="155">
        <v>0</v>
      </c>
      <c r="L203" s="156">
        <v>0</v>
      </c>
      <c r="M203" s="176">
        <f t="shared" si="216"/>
        <v>0</v>
      </c>
      <c r="N203" s="177">
        <f t="shared" si="216"/>
        <v>0</v>
      </c>
      <c r="O203" s="178">
        <f t="shared" si="216"/>
        <v>0</v>
      </c>
      <c r="P203" s="155">
        <v>0</v>
      </c>
      <c r="Q203" s="155">
        <v>0</v>
      </c>
      <c r="R203" s="155">
        <v>0</v>
      </c>
      <c r="S203" s="155">
        <v>0</v>
      </c>
      <c r="T203" s="155">
        <v>0</v>
      </c>
      <c r="U203" s="155">
        <v>0</v>
      </c>
      <c r="V203" s="156">
        <v>0</v>
      </c>
      <c r="W203" s="19">
        <f t="shared" si="217"/>
        <v>0</v>
      </c>
      <c r="X203" s="18">
        <f t="shared" si="217"/>
        <v>0</v>
      </c>
      <c r="Y203" s="18">
        <f t="shared" si="217"/>
        <v>0</v>
      </c>
    </row>
    <row r="204" spans="1:25" ht="14.25" customHeight="1">
      <c r="A204" s="154"/>
      <c r="B204" s="154"/>
      <c r="C204" s="154" t="s">
        <v>576</v>
      </c>
      <c r="D204" s="154" t="s">
        <v>577</v>
      </c>
      <c r="E204" s="155">
        <f t="shared" ref="E204:L204" si="222">SUM(E205:E206)</f>
        <v>15327.6</v>
      </c>
      <c r="F204" s="155">
        <f t="shared" si="222"/>
        <v>15327.6</v>
      </c>
      <c r="G204" s="155">
        <f t="shared" si="222"/>
        <v>15327.6</v>
      </c>
      <c r="H204" s="155">
        <f t="shared" si="222"/>
        <v>15327.6</v>
      </c>
      <c r="I204" s="155">
        <f t="shared" si="222"/>
        <v>0</v>
      </c>
      <c r="J204" s="155">
        <f t="shared" si="222"/>
        <v>0</v>
      </c>
      <c r="K204" s="155">
        <f t="shared" si="222"/>
        <v>0</v>
      </c>
      <c r="L204" s="156">
        <f t="shared" si="222"/>
        <v>0</v>
      </c>
      <c r="M204" s="176">
        <f t="shared" si="216"/>
        <v>0</v>
      </c>
      <c r="N204" s="177">
        <f t="shared" si="216"/>
        <v>0</v>
      </c>
      <c r="O204" s="178">
        <f t="shared" si="216"/>
        <v>0</v>
      </c>
      <c r="P204" s="155">
        <f t="shared" ref="P204:V204" si="223">SUM(P205:P206)</f>
        <v>0</v>
      </c>
      <c r="Q204" s="155">
        <f t="shared" si="223"/>
        <v>0</v>
      </c>
      <c r="R204" s="155">
        <f t="shared" si="223"/>
        <v>0</v>
      </c>
      <c r="S204" s="155">
        <f t="shared" si="223"/>
        <v>0</v>
      </c>
      <c r="T204" s="155">
        <f t="shared" si="223"/>
        <v>0</v>
      </c>
      <c r="U204" s="155">
        <f t="shared" si="223"/>
        <v>0</v>
      </c>
      <c r="V204" s="156">
        <f t="shared" si="223"/>
        <v>0</v>
      </c>
      <c r="W204" s="19">
        <f t="shared" si="217"/>
        <v>0</v>
      </c>
      <c r="X204" s="18">
        <f t="shared" si="217"/>
        <v>0</v>
      </c>
      <c r="Y204" s="18">
        <f t="shared" si="217"/>
        <v>0</v>
      </c>
    </row>
    <row r="205" spans="1:25" ht="14.25" customHeight="1">
      <c r="A205" s="154" t="s">
        <v>578</v>
      </c>
      <c r="B205" s="154" t="s">
        <v>579</v>
      </c>
      <c r="C205" s="154" t="s">
        <v>554</v>
      </c>
      <c r="D205" s="154" t="s">
        <v>580</v>
      </c>
      <c r="E205" s="155">
        <v>8472</v>
      </c>
      <c r="F205" s="155">
        <v>8472</v>
      </c>
      <c r="G205" s="155">
        <v>8472</v>
      </c>
      <c r="H205" s="155">
        <v>8472</v>
      </c>
      <c r="I205" s="155">
        <v>0</v>
      </c>
      <c r="J205" s="155">
        <v>0</v>
      </c>
      <c r="K205" s="155">
        <v>0</v>
      </c>
      <c r="L205" s="156">
        <v>0</v>
      </c>
      <c r="M205" s="176">
        <f t="shared" si="216"/>
        <v>0</v>
      </c>
      <c r="N205" s="177">
        <f t="shared" si="216"/>
        <v>0</v>
      </c>
      <c r="O205" s="178">
        <f t="shared" si="216"/>
        <v>0</v>
      </c>
      <c r="P205" s="155">
        <v>0</v>
      </c>
      <c r="Q205" s="155">
        <v>0</v>
      </c>
      <c r="R205" s="155">
        <v>0</v>
      </c>
      <c r="S205" s="155">
        <v>0</v>
      </c>
      <c r="T205" s="155">
        <v>0</v>
      </c>
      <c r="U205" s="155">
        <v>0</v>
      </c>
      <c r="V205" s="156">
        <v>0</v>
      </c>
      <c r="W205" s="19">
        <f t="shared" si="217"/>
        <v>0</v>
      </c>
      <c r="X205" s="18">
        <f t="shared" si="217"/>
        <v>0</v>
      </c>
      <c r="Y205" s="18">
        <f t="shared" si="217"/>
        <v>0</v>
      </c>
    </row>
    <row r="206" spans="1:25" ht="14.25" customHeight="1">
      <c r="A206" s="154" t="s">
        <v>578</v>
      </c>
      <c r="B206" s="154" t="s">
        <v>583</v>
      </c>
      <c r="C206" s="154" t="s">
        <v>554</v>
      </c>
      <c r="D206" s="154" t="s">
        <v>584</v>
      </c>
      <c r="E206" s="155">
        <v>6855.6</v>
      </c>
      <c r="F206" s="155">
        <v>6855.6</v>
      </c>
      <c r="G206" s="155">
        <v>6855.6</v>
      </c>
      <c r="H206" s="155">
        <v>6855.6</v>
      </c>
      <c r="I206" s="155">
        <v>0</v>
      </c>
      <c r="J206" s="155">
        <v>0</v>
      </c>
      <c r="K206" s="155">
        <v>0</v>
      </c>
      <c r="L206" s="156">
        <v>0</v>
      </c>
      <c r="M206" s="176">
        <f t="shared" si="216"/>
        <v>0</v>
      </c>
      <c r="N206" s="177">
        <f t="shared" si="216"/>
        <v>0</v>
      </c>
      <c r="O206" s="178">
        <f t="shared" si="216"/>
        <v>0</v>
      </c>
      <c r="P206" s="155">
        <v>0</v>
      </c>
      <c r="Q206" s="155">
        <v>0</v>
      </c>
      <c r="R206" s="155">
        <v>0</v>
      </c>
      <c r="S206" s="155">
        <v>0</v>
      </c>
      <c r="T206" s="155">
        <v>0</v>
      </c>
      <c r="U206" s="155">
        <v>0</v>
      </c>
      <c r="V206" s="156">
        <v>0</v>
      </c>
      <c r="W206" s="19">
        <f t="shared" si="217"/>
        <v>0</v>
      </c>
      <c r="X206" s="18">
        <f t="shared" si="217"/>
        <v>0</v>
      </c>
      <c r="Y206" s="18">
        <f t="shared" si="217"/>
        <v>0</v>
      </c>
    </row>
    <row r="207" spans="1:25" ht="14.25" customHeight="1">
      <c r="A207" s="154"/>
      <c r="B207" s="154"/>
      <c r="C207" s="154" t="s">
        <v>657</v>
      </c>
      <c r="D207" s="154" t="s">
        <v>658</v>
      </c>
      <c r="E207" s="155">
        <f t="shared" ref="E207:L207" si="224">E208+E210</f>
        <v>653414.07999999996</v>
      </c>
      <c r="F207" s="155">
        <f t="shared" si="224"/>
        <v>653414.07999999996</v>
      </c>
      <c r="G207" s="155">
        <f t="shared" si="224"/>
        <v>653414.07999999996</v>
      </c>
      <c r="H207" s="155">
        <f t="shared" si="224"/>
        <v>653414.07999999996</v>
      </c>
      <c r="I207" s="155">
        <f t="shared" si="224"/>
        <v>0</v>
      </c>
      <c r="J207" s="155">
        <f t="shared" si="224"/>
        <v>0</v>
      </c>
      <c r="K207" s="155">
        <f t="shared" si="224"/>
        <v>0</v>
      </c>
      <c r="L207" s="156">
        <f t="shared" si="224"/>
        <v>0</v>
      </c>
      <c r="M207" s="176">
        <f t="shared" si="216"/>
        <v>0</v>
      </c>
      <c r="N207" s="177">
        <f t="shared" si="216"/>
        <v>0</v>
      </c>
      <c r="O207" s="178">
        <f t="shared" si="216"/>
        <v>0</v>
      </c>
      <c r="P207" s="155">
        <f t="shared" ref="P207:V207" si="225">P208+P210</f>
        <v>0</v>
      </c>
      <c r="Q207" s="155">
        <f t="shared" si="225"/>
        <v>0</v>
      </c>
      <c r="R207" s="155">
        <f t="shared" si="225"/>
        <v>0</v>
      </c>
      <c r="S207" s="155">
        <f t="shared" si="225"/>
        <v>0</v>
      </c>
      <c r="T207" s="155">
        <f t="shared" si="225"/>
        <v>0</v>
      </c>
      <c r="U207" s="155">
        <f t="shared" si="225"/>
        <v>0</v>
      </c>
      <c r="V207" s="156">
        <f t="shared" si="225"/>
        <v>0</v>
      </c>
      <c r="W207" s="19">
        <f t="shared" si="217"/>
        <v>0</v>
      </c>
      <c r="X207" s="18">
        <f t="shared" si="217"/>
        <v>0</v>
      </c>
      <c r="Y207" s="18">
        <f t="shared" si="217"/>
        <v>0</v>
      </c>
    </row>
    <row r="208" spans="1:25" ht="14.25" customHeight="1">
      <c r="A208" s="154"/>
      <c r="B208" s="154"/>
      <c r="C208" s="154" t="s">
        <v>571</v>
      </c>
      <c r="D208" s="154" t="s">
        <v>572</v>
      </c>
      <c r="E208" s="155">
        <f t="shared" ref="E208:L208" si="226">E209</f>
        <v>646646.07999999996</v>
      </c>
      <c r="F208" s="155">
        <f t="shared" si="226"/>
        <v>646646.07999999996</v>
      </c>
      <c r="G208" s="155">
        <f t="shared" si="226"/>
        <v>646646.07999999996</v>
      </c>
      <c r="H208" s="155">
        <f t="shared" si="226"/>
        <v>646646.07999999996</v>
      </c>
      <c r="I208" s="155">
        <f t="shared" si="226"/>
        <v>0</v>
      </c>
      <c r="J208" s="155">
        <f t="shared" si="226"/>
        <v>0</v>
      </c>
      <c r="K208" s="155">
        <f t="shared" si="226"/>
        <v>0</v>
      </c>
      <c r="L208" s="156">
        <f t="shared" si="226"/>
        <v>0</v>
      </c>
      <c r="M208" s="176">
        <f t="shared" si="216"/>
        <v>0</v>
      </c>
      <c r="N208" s="177">
        <f t="shared" si="216"/>
        <v>0</v>
      </c>
      <c r="O208" s="178">
        <f t="shared" si="216"/>
        <v>0</v>
      </c>
      <c r="P208" s="155">
        <f t="shared" ref="P208:V208" si="227">P209</f>
        <v>0</v>
      </c>
      <c r="Q208" s="155">
        <f t="shared" si="227"/>
        <v>0</v>
      </c>
      <c r="R208" s="155">
        <f t="shared" si="227"/>
        <v>0</v>
      </c>
      <c r="S208" s="155">
        <f t="shared" si="227"/>
        <v>0</v>
      </c>
      <c r="T208" s="155">
        <f t="shared" si="227"/>
        <v>0</v>
      </c>
      <c r="U208" s="155">
        <f t="shared" si="227"/>
        <v>0</v>
      </c>
      <c r="V208" s="156">
        <f t="shared" si="227"/>
        <v>0</v>
      </c>
      <c r="W208" s="19">
        <f t="shared" si="217"/>
        <v>0</v>
      </c>
      <c r="X208" s="18">
        <f t="shared" si="217"/>
        <v>0</v>
      </c>
      <c r="Y208" s="18">
        <f t="shared" si="217"/>
        <v>0</v>
      </c>
    </row>
    <row r="209" spans="1:25" ht="14.25" customHeight="1">
      <c r="A209" s="154" t="s">
        <v>573</v>
      </c>
      <c r="B209" s="154" t="s">
        <v>574</v>
      </c>
      <c r="C209" s="154" t="s">
        <v>557</v>
      </c>
      <c r="D209" s="154" t="s">
        <v>575</v>
      </c>
      <c r="E209" s="155">
        <v>646646.07999999996</v>
      </c>
      <c r="F209" s="155">
        <v>646646.07999999996</v>
      </c>
      <c r="G209" s="155">
        <v>646646.07999999996</v>
      </c>
      <c r="H209" s="155">
        <v>646646.07999999996</v>
      </c>
      <c r="I209" s="155">
        <v>0</v>
      </c>
      <c r="J209" s="155">
        <v>0</v>
      </c>
      <c r="K209" s="155">
        <v>0</v>
      </c>
      <c r="L209" s="156">
        <v>0</v>
      </c>
      <c r="M209" s="176">
        <f t="shared" si="216"/>
        <v>0</v>
      </c>
      <c r="N209" s="177">
        <f t="shared" si="216"/>
        <v>0</v>
      </c>
      <c r="O209" s="178">
        <f t="shared" si="216"/>
        <v>0</v>
      </c>
      <c r="P209" s="155">
        <v>0</v>
      </c>
      <c r="Q209" s="155">
        <v>0</v>
      </c>
      <c r="R209" s="155">
        <v>0</v>
      </c>
      <c r="S209" s="155">
        <v>0</v>
      </c>
      <c r="T209" s="155">
        <v>0</v>
      </c>
      <c r="U209" s="155">
        <v>0</v>
      </c>
      <c r="V209" s="156">
        <v>0</v>
      </c>
      <c r="W209" s="19">
        <f t="shared" si="217"/>
        <v>0</v>
      </c>
      <c r="X209" s="18">
        <f t="shared" si="217"/>
        <v>0</v>
      </c>
      <c r="Y209" s="18">
        <f t="shared" si="217"/>
        <v>0</v>
      </c>
    </row>
    <row r="210" spans="1:25" ht="14.25" customHeight="1">
      <c r="A210" s="154"/>
      <c r="B210" s="154"/>
      <c r="C210" s="154" t="s">
        <v>576</v>
      </c>
      <c r="D210" s="154" t="s">
        <v>577</v>
      </c>
      <c r="E210" s="155">
        <f t="shared" ref="E210:L210" si="228">E211</f>
        <v>6768</v>
      </c>
      <c r="F210" s="155">
        <f t="shared" si="228"/>
        <v>6768</v>
      </c>
      <c r="G210" s="155">
        <f t="shared" si="228"/>
        <v>6768</v>
      </c>
      <c r="H210" s="155">
        <f t="shared" si="228"/>
        <v>6768</v>
      </c>
      <c r="I210" s="155">
        <f t="shared" si="228"/>
        <v>0</v>
      </c>
      <c r="J210" s="155">
        <f t="shared" si="228"/>
        <v>0</v>
      </c>
      <c r="K210" s="155">
        <f t="shared" si="228"/>
        <v>0</v>
      </c>
      <c r="L210" s="156">
        <f t="shared" si="228"/>
        <v>0</v>
      </c>
      <c r="M210" s="176">
        <f t="shared" si="216"/>
        <v>0</v>
      </c>
      <c r="N210" s="177">
        <f t="shared" si="216"/>
        <v>0</v>
      </c>
      <c r="O210" s="178">
        <f t="shared" si="216"/>
        <v>0</v>
      </c>
      <c r="P210" s="155">
        <f t="shared" ref="P210:V210" si="229">P211</f>
        <v>0</v>
      </c>
      <c r="Q210" s="155">
        <f t="shared" si="229"/>
        <v>0</v>
      </c>
      <c r="R210" s="155">
        <f t="shared" si="229"/>
        <v>0</v>
      </c>
      <c r="S210" s="155">
        <f t="shared" si="229"/>
        <v>0</v>
      </c>
      <c r="T210" s="155">
        <f t="shared" si="229"/>
        <v>0</v>
      </c>
      <c r="U210" s="155">
        <f t="shared" si="229"/>
        <v>0</v>
      </c>
      <c r="V210" s="156">
        <f t="shared" si="229"/>
        <v>0</v>
      </c>
      <c r="W210" s="19">
        <f t="shared" si="217"/>
        <v>0</v>
      </c>
      <c r="X210" s="18">
        <f t="shared" si="217"/>
        <v>0</v>
      </c>
      <c r="Y210" s="18">
        <f t="shared" si="217"/>
        <v>0</v>
      </c>
    </row>
    <row r="211" spans="1:25" ht="14.25" customHeight="1">
      <c r="A211" s="154" t="s">
        <v>578</v>
      </c>
      <c r="B211" s="154" t="s">
        <v>579</v>
      </c>
      <c r="C211" s="154" t="s">
        <v>557</v>
      </c>
      <c r="D211" s="154" t="s">
        <v>580</v>
      </c>
      <c r="E211" s="155">
        <v>6768</v>
      </c>
      <c r="F211" s="155">
        <v>6768</v>
      </c>
      <c r="G211" s="155">
        <v>6768</v>
      </c>
      <c r="H211" s="155">
        <v>6768</v>
      </c>
      <c r="I211" s="155">
        <v>0</v>
      </c>
      <c r="J211" s="155">
        <v>0</v>
      </c>
      <c r="K211" s="155">
        <v>0</v>
      </c>
      <c r="L211" s="156">
        <v>0</v>
      </c>
      <c r="M211" s="176">
        <f t="shared" si="216"/>
        <v>0</v>
      </c>
      <c r="N211" s="177">
        <f t="shared" si="216"/>
        <v>0</v>
      </c>
      <c r="O211" s="178">
        <f t="shared" si="216"/>
        <v>0</v>
      </c>
      <c r="P211" s="155">
        <v>0</v>
      </c>
      <c r="Q211" s="155">
        <v>0</v>
      </c>
      <c r="R211" s="155">
        <v>0</v>
      </c>
      <c r="S211" s="155">
        <v>0</v>
      </c>
      <c r="T211" s="155">
        <v>0</v>
      </c>
      <c r="U211" s="155">
        <v>0</v>
      </c>
      <c r="V211" s="156">
        <v>0</v>
      </c>
      <c r="W211" s="19">
        <f t="shared" si="217"/>
        <v>0</v>
      </c>
      <c r="X211" s="18">
        <f t="shared" si="217"/>
        <v>0</v>
      </c>
      <c r="Y211" s="18">
        <f t="shared" si="217"/>
        <v>0</v>
      </c>
    </row>
    <row r="212" spans="1:25" ht="14.25" customHeight="1">
      <c r="A212" s="154"/>
      <c r="B212" s="154"/>
      <c r="C212" s="154" t="s">
        <v>659</v>
      </c>
      <c r="D212" s="154" t="s">
        <v>660</v>
      </c>
      <c r="E212" s="155">
        <f t="shared" ref="E212:L212" si="230">E213+E215</f>
        <v>7020369.0700000003</v>
      </c>
      <c r="F212" s="155">
        <f t="shared" si="230"/>
        <v>7020369.0700000003</v>
      </c>
      <c r="G212" s="155">
        <f t="shared" si="230"/>
        <v>7020369.0700000003</v>
      </c>
      <c r="H212" s="155">
        <f t="shared" si="230"/>
        <v>7020369.0700000003</v>
      </c>
      <c r="I212" s="155">
        <f t="shared" si="230"/>
        <v>0</v>
      </c>
      <c r="J212" s="155">
        <f t="shared" si="230"/>
        <v>0</v>
      </c>
      <c r="K212" s="155">
        <f t="shared" si="230"/>
        <v>0</v>
      </c>
      <c r="L212" s="156">
        <f t="shared" si="230"/>
        <v>0</v>
      </c>
      <c r="M212" s="176">
        <f t="shared" si="216"/>
        <v>0</v>
      </c>
      <c r="N212" s="177">
        <f t="shared" si="216"/>
        <v>0</v>
      </c>
      <c r="O212" s="178">
        <f t="shared" si="216"/>
        <v>0</v>
      </c>
      <c r="P212" s="155">
        <f t="shared" ref="P212:V212" si="231">P213+P215</f>
        <v>0</v>
      </c>
      <c r="Q212" s="155">
        <f t="shared" si="231"/>
        <v>0</v>
      </c>
      <c r="R212" s="155">
        <f t="shared" si="231"/>
        <v>0</v>
      </c>
      <c r="S212" s="155">
        <f t="shared" si="231"/>
        <v>0</v>
      </c>
      <c r="T212" s="155">
        <f t="shared" si="231"/>
        <v>0</v>
      </c>
      <c r="U212" s="155">
        <f t="shared" si="231"/>
        <v>0</v>
      </c>
      <c r="V212" s="156">
        <f t="shared" si="231"/>
        <v>0</v>
      </c>
      <c r="W212" s="19">
        <f t="shared" si="217"/>
        <v>0</v>
      </c>
      <c r="X212" s="18">
        <f t="shared" si="217"/>
        <v>0</v>
      </c>
      <c r="Y212" s="18">
        <f t="shared" si="217"/>
        <v>0</v>
      </c>
    </row>
    <row r="213" spans="1:25" ht="14.25" customHeight="1">
      <c r="A213" s="154"/>
      <c r="B213" s="154"/>
      <c r="C213" s="154" t="s">
        <v>571</v>
      </c>
      <c r="D213" s="154" t="s">
        <v>572</v>
      </c>
      <c r="E213" s="155">
        <f t="shared" ref="E213:L213" si="232">E214</f>
        <v>7000077.0700000003</v>
      </c>
      <c r="F213" s="155">
        <f t="shared" si="232"/>
        <v>7000077.0700000003</v>
      </c>
      <c r="G213" s="155">
        <f t="shared" si="232"/>
        <v>7000077.0700000003</v>
      </c>
      <c r="H213" s="155">
        <f t="shared" si="232"/>
        <v>7000077.0700000003</v>
      </c>
      <c r="I213" s="155">
        <f t="shared" si="232"/>
        <v>0</v>
      </c>
      <c r="J213" s="155">
        <f t="shared" si="232"/>
        <v>0</v>
      </c>
      <c r="K213" s="155">
        <f t="shared" si="232"/>
        <v>0</v>
      </c>
      <c r="L213" s="156">
        <f t="shared" si="232"/>
        <v>0</v>
      </c>
      <c r="M213" s="176">
        <f t="shared" si="216"/>
        <v>0</v>
      </c>
      <c r="N213" s="177">
        <f t="shared" si="216"/>
        <v>0</v>
      </c>
      <c r="O213" s="178">
        <f t="shared" si="216"/>
        <v>0</v>
      </c>
      <c r="P213" s="155">
        <f t="shared" ref="P213:V213" si="233">P214</f>
        <v>0</v>
      </c>
      <c r="Q213" s="155">
        <f t="shared" si="233"/>
        <v>0</v>
      </c>
      <c r="R213" s="155">
        <f t="shared" si="233"/>
        <v>0</v>
      </c>
      <c r="S213" s="155">
        <f t="shared" si="233"/>
        <v>0</v>
      </c>
      <c r="T213" s="155">
        <f t="shared" si="233"/>
        <v>0</v>
      </c>
      <c r="U213" s="155">
        <f t="shared" si="233"/>
        <v>0</v>
      </c>
      <c r="V213" s="156">
        <f t="shared" si="233"/>
        <v>0</v>
      </c>
      <c r="W213" s="19">
        <f t="shared" si="217"/>
        <v>0</v>
      </c>
      <c r="X213" s="18">
        <f t="shared" si="217"/>
        <v>0</v>
      </c>
      <c r="Y213" s="18">
        <f t="shared" si="217"/>
        <v>0</v>
      </c>
    </row>
    <row r="214" spans="1:25" ht="14.25" customHeight="1">
      <c r="A214" s="154" t="s">
        <v>573</v>
      </c>
      <c r="B214" s="154" t="s">
        <v>574</v>
      </c>
      <c r="C214" s="154" t="s">
        <v>560</v>
      </c>
      <c r="D214" s="154" t="s">
        <v>575</v>
      </c>
      <c r="E214" s="155">
        <v>7000077.0700000003</v>
      </c>
      <c r="F214" s="155">
        <v>7000077.0700000003</v>
      </c>
      <c r="G214" s="155">
        <v>7000077.0700000003</v>
      </c>
      <c r="H214" s="155">
        <v>7000077.0700000003</v>
      </c>
      <c r="I214" s="155">
        <v>0</v>
      </c>
      <c r="J214" s="155">
        <v>0</v>
      </c>
      <c r="K214" s="155">
        <v>0</v>
      </c>
      <c r="L214" s="156">
        <v>0</v>
      </c>
      <c r="M214" s="176">
        <f t="shared" si="216"/>
        <v>0</v>
      </c>
      <c r="N214" s="177">
        <f t="shared" si="216"/>
        <v>0</v>
      </c>
      <c r="O214" s="178">
        <f t="shared" si="216"/>
        <v>0</v>
      </c>
      <c r="P214" s="155">
        <v>0</v>
      </c>
      <c r="Q214" s="155">
        <v>0</v>
      </c>
      <c r="R214" s="155">
        <v>0</v>
      </c>
      <c r="S214" s="155">
        <v>0</v>
      </c>
      <c r="T214" s="155">
        <v>0</v>
      </c>
      <c r="U214" s="155">
        <v>0</v>
      </c>
      <c r="V214" s="156">
        <v>0</v>
      </c>
      <c r="W214" s="19">
        <f t="shared" si="217"/>
        <v>0</v>
      </c>
      <c r="X214" s="18">
        <f t="shared" si="217"/>
        <v>0</v>
      </c>
      <c r="Y214" s="18">
        <f t="shared" si="217"/>
        <v>0</v>
      </c>
    </row>
    <row r="215" spans="1:25" ht="14.25" customHeight="1">
      <c r="A215" s="154"/>
      <c r="B215" s="154"/>
      <c r="C215" s="154" t="s">
        <v>576</v>
      </c>
      <c r="D215" s="154" t="s">
        <v>577</v>
      </c>
      <c r="E215" s="155">
        <f t="shared" ref="E215:L215" si="234">E216</f>
        <v>20292</v>
      </c>
      <c r="F215" s="155">
        <f t="shared" si="234"/>
        <v>20292</v>
      </c>
      <c r="G215" s="155">
        <f t="shared" si="234"/>
        <v>20292</v>
      </c>
      <c r="H215" s="155">
        <f t="shared" si="234"/>
        <v>20292</v>
      </c>
      <c r="I215" s="155">
        <f t="shared" si="234"/>
        <v>0</v>
      </c>
      <c r="J215" s="155">
        <f t="shared" si="234"/>
        <v>0</v>
      </c>
      <c r="K215" s="155">
        <f t="shared" si="234"/>
        <v>0</v>
      </c>
      <c r="L215" s="156">
        <f t="shared" si="234"/>
        <v>0</v>
      </c>
      <c r="M215" s="176">
        <f t="shared" si="216"/>
        <v>0</v>
      </c>
      <c r="N215" s="177">
        <f t="shared" si="216"/>
        <v>0</v>
      </c>
      <c r="O215" s="178">
        <f t="shared" si="216"/>
        <v>0</v>
      </c>
      <c r="P215" s="155">
        <f t="shared" ref="P215:V215" si="235">P216</f>
        <v>0</v>
      </c>
      <c r="Q215" s="155">
        <f t="shared" si="235"/>
        <v>0</v>
      </c>
      <c r="R215" s="155">
        <f t="shared" si="235"/>
        <v>0</v>
      </c>
      <c r="S215" s="155">
        <f t="shared" si="235"/>
        <v>0</v>
      </c>
      <c r="T215" s="155">
        <f t="shared" si="235"/>
        <v>0</v>
      </c>
      <c r="U215" s="155">
        <f t="shared" si="235"/>
        <v>0</v>
      </c>
      <c r="V215" s="156">
        <f t="shared" si="235"/>
        <v>0</v>
      </c>
      <c r="W215" s="19">
        <f t="shared" si="217"/>
        <v>0</v>
      </c>
      <c r="X215" s="18">
        <f t="shared" si="217"/>
        <v>0</v>
      </c>
      <c r="Y215" s="18">
        <f t="shared" si="217"/>
        <v>0</v>
      </c>
    </row>
    <row r="216" spans="1:25" ht="14.25" customHeight="1">
      <c r="A216" s="154" t="s">
        <v>578</v>
      </c>
      <c r="B216" s="154" t="s">
        <v>579</v>
      </c>
      <c r="C216" s="154" t="s">
        <v>560</v>
      </c>
      <c r="D216" s="154" t="s">
        <v>580</v>
      </c>
      <c r="E216" s="155">
        <v>20292</v>
      </c>
      <c r="F216" s="155">
        <v>20292</v>
      </c>
      <c r="G216" s="155">
        <v>20292</v>
      </c>
      <c r="H216" s="155">
        <v>20292</v>
      </c>
      <c r="I216" s="155">
        <v>0</v>
      </c>
      <c r="J216" s="155">
        <v>0</v>
      </c>
      <c r="K216" s="155">
        <v>0</v>
      </c>
      <c r="L216" s="156">
        <v>0</v>
      </c>
      <c r="M216" s="176">
        <f t="shared" si="216"/>
        <v>0</v>
      </c>
      <c r="N216" s="177">
        <f t="shared" si="216"/>
        <v>0</v>
      </c>
      <c r="O216" s="178">
        <f t="shared" si="216"/>
        <v>0</v>
      </c>
      <c r="P216" s="155">
        <v>0</v>
      </c>
      <c r="Q216" s="155">
        <v>0</v>
      </c>
      <c r="R216" s="155">
        <v>0</v>
      </c>
      <c r="S216" s="155">
        <v>0</v>
      </c>
      <c r="T216" s="155">
        <v>0</v>
      </c>
      <c r="U216" s="155">
        <v>0</v>
      </c>
      <c r="V216" s="156">
        <v>0</v>
      </c>
      <c r="W216" s="19">
        <f t="shared" si="217"/>
        <v>0</v>
      </c>
      <c r="X216" s="18">
        <f t="shared" si="217"/>
        <v>0</v>
      </c>
      <c r="Y216" s="18">
        <f t="shared" si="217"/>
        <v>0</v>
      </c>
    </row>
    <row r="217" spans="1:25" ht="14.25" customHeight="1">
      <c r="A217" s="154"/>
      <c r="B217" s="154"/>
      <c r="C217" s="154" t="s">
        <v>661</v>
      </c>
      <c r="D217" s="154" t="s">
        <v>662</v>
      </c>
      <c r="E217" s="155">
        <f t="shared" ref="E217:L217" si="236">E218+E220</f>
        <v>2632994.02</v>
      </c>
      <c r="F217" s="155">
        <f t="shared" si="236"/>
        <v>2632994.02</v>
      </c>
      <c r="G217" s="155">
        <f t="shared" si="236"/>
        <v>2632994.02</v>
      </c>
      <c r="H217" s="155">
        <f t="shared" si="236"/>
        <v>2632994.02</v>
      </c>
      <c r="I217" s="155">
        <f t="shared" si="236"/>
        <v>0</v>
      </c>
      <c r="J217" s="155">
        <f t="shared" si="236"/>
        <v>0</v>
      </c>
      <c r="K217" s="155">
        <f t="shared" si="236"/>
        <v>0</v>
      </c>
      <c r="L217" s="156">
        <f t="shared" si="236"/>
        <v>0</v>
      </c>
      <c r="M217" s="176">
        <f t="shared" si="216"/>
        <v>0</v>
      </c>
      <c r="N217" s="177">
        <f t="shared" si="216"/>
        <v>0</v>
      </c>
      <c r="O217" s="178">
        <f t="shared" si="216"/>
        <v>0</v>
      </c>
      <c r="P217" s="155">
        <f t="shared" ref="P217:V217" si="237">P218+P220</f>
        <v>0</v>
      </c>
      <c r="Q217" s="155">
        <f t="shared" si="237"/>
        <v>0</v>
      </c>
      <c r="R217" s="155">
        <f t="shared" si="237"/>
        <v>0</v>
      </c>
      <c r="S217" s="155">
        <f t="shared" si="237"/>
        <v>0</v>
      </c>
      <c r="T217" s="155">
        <f t="shared" si="237"/>
        <v>0</v>
      </c>
      <c r="U217" s="155">
        <f t="shared" si="237"/>
        <v>0</v>
      </c>
      <c r="V217" s="156">
        <f t="shared" si="237"/>
        <v>0</v>
      </c>
      <c r="W217" s="19">
        <f t="shared" si="217"/>
        <v>0</v>
      </c>
      <c r="X217" s="18">
        <f t="shared" si="217"/>
        <v>0</v>
      </c>
      <c r="Y217" s="18">
        <f t="shared" si="217"/>
        <v>0</v>
      </c>
    </row>
    <row r="218" spans="1:25" ht="14.25" customHeight="1">
      <c r="A218" s="154"/>
      <c r="B218" s="154"/>
      <c r="C218" s="154" t="s">
        <v>571</v>
      </c>
      <c r="D218" s="154" t="s">
        <v>572</v>
      </c>
      <c r="E218" s="155">
        <f t="shared" ref="E218:L218" si="238">E219</f>
        <v>2612126.02</v>
      </c>
      <c r="F218" s="155">
        <f t="shared" si="238"/>
        <v>2612126.02</v>
      </c>
      <c r="G218" s="155">
        <f t="shared" si="238"/>
        <v>2612126.02</v>
      </c>
      <c r="H218" s="155">
        <f t="shared" si="238"/>
        <v>2612126.02</v>
      </c>
      <c r="I218" s="155">
        <f t="shared" si="238"/>
        <v>0</v>
      </c>
      <c r="J218" s="155">
        <f t="shared" si="238"/>
        <v>0</v>
      </c>
      <c r="K218" s="155">
        <f t="shared" si="238"/>
        <v>0</v>
      </c>
      <c r="L218" s="156">
        <f t="shared" si="238"/>
        <v>0</v>
      </c>
      <c r="M218" s="176">
        <f t="shared" si="216"/>
        <v>0</v>
      </c>
      <c r="N218" s="177">
        <f t="shared" si="216"/>
        <v>0</v>
      </c>
      <c r="O218" s="178">
        <f t="shared" si="216"/>
        <v>0</v>
      </c>
      <c r="P218" s="155">
        <f t="shared" ref="P218:V218" si="239">P219</f>
        <v>0</v>
      </c>
      <c r="Q218" s="155">
        <f t="shared" si="239"/>
        <v>0</v>
      </c>
      <c r="R218" s="155">
        <f t="shared" si="239"/>
        <v>0</v>
      </c>
      <c r="S218" s="155">
        <f t="shared" si="239"/>
        <v>0</v>
      </c>
      <c r="T218" s="155">
        <f t="shared" si="239"/>
        <v>0</v>
      </c>
      <c r="U218" s="155">
        <f t="shared" si="239"/>
        <v>0</v>
      </c>
      <c r="V218" s="156">
        <f t="shared" si="239"/>
        <v>0</v>
      </c>
      <c r="W218" s="19">
        <f t="shared" si="217"/>
        <v>0</v>
      </c>
      <c r="X218" s="18">
        <f t="shared" si="217"/>
        <v>0</v>
      </c>
      <c r="Y218" s="18">
        <f t="shared" si="217"/>
        <v>0</v>
      </c>
    </row>
    <row r="219" spans="1:25" ht="14.25" customHeight="1">
      <c r="A219" s="154" t="s">
        <v>573</v>
      </c>
      <c r="B219" s="154" t="s">
        <v>574</v>
      </c>
      <c r="C219" s="154" t="s">
        <v>563</v>
      </c>
      <c r="D219" s="154" t="s">
        <v>575</v>
      </c>
      <c r="E219" s="155">
        <v>2612126.02</v>
      </c>
      <c r="F219" s="155">
        <v>2612126.02</v>
      </c>
      <c r="G219" s="155">
        <v>2612126.02</v>
      </c>
      <c r="H219" s="155">
        <v>2612126.02</v>
      </c>
      <c r="I219" s="155">
        <v>0</v>
      </c>
      <c r="J219" s="155">
        <v>0</v>
      </c>
      <c r="K219" s="155">
        <v>0</v>
      </c>
      <c r="L219" s="156">
        <v>0</v>
      </c>
      <c r="M219" s="176">
        <f t="shared" si="216"/>
        <v>0</v>
      </c>
      <c r="N219" s="177">
        <f t="shared" si="216"/>
        <v>0</v>
      </c>
      <c r="O219" s="178">
        <f t="shared" si="216"/>
        <v>0</v>
      </c>
      <c r="P219" s="155">
        <v>0</v>
      </c>
      <c r="Q219" s="155">
        <v>0</v>
      </c>
      <c r="R219" s="155">
        <v>0</v>
      </c>
      <c r="S219" s="155">
        <v>0</v>
      </c>
      <c r="T219" s="155">
        <v>0</v>
      </c>
      <c r="U219" s="155">
        <v>0</v>
      </c>
      <c r="V219" s="156">
        <v>0</v>
      </c>
      <c r="W219" s="19">
        <f t="shared" si="217"/>
        <v>0</v>
      </c>
      <c r="X219" s="18">
        <f t="shared" si="217"/>
        <v>0</v>
      </c>
      <c r="Y219" s="18">
        <f t="shared" si="217"/>
        <v>0</v>
      </c>
    </row>
    <row r="220" spans="1:25" ht="14.25" customHeight="1">
      <c r="A220" s="154"/>
      <c r="B220" s="154"/>
      <c r="C220" s="154" t="s">
        <v>576</v>
      </c>
      <c r="D220" s="154" t="s">
        <v>577</v>
      </c>
      <c r="E220" s="155">
        <f t="shared" ref="E220:L220" si="240">E221</f>
        <v>20868</v>
      </c>
      <c r="F220" s="155">
        <f t="shared" si="240"/>
        <v>20868</v>
      </c>
      <c r="G220" s="155">
        <f t="shared" si="240"/>
        <v>20868</v>
      </c>
      <c r="H220" s="155">
        <f t="shared" si="240"/>
        <v>20868</v>
      </c>
      <c r="I220" s="155">
        <f t="shared" si="240"/>
        <v>0</v>
      </c>
      <c r="J220" s="155">
        <f t="shared" si="240"/>
        <v>0</v>
      </c>
      <c r="K220" s="155">
        <f t="shared" si="240"/>
        <v>0</v>
      </c>
      <c r="L220" s="156">
        <f t="shared" si="240"/>
        <v>0</v>
      </c>
      <c r="M220" s="176">
        <f t="shared" si="216"/>
        <v>0</v>
      </c>
      <c r="N220" s="177">
        <f t="shared" si="216"/>
        <v>0</v>
      </c>
      <c r="O220" s="178">
        <f t="shared" si="216"/>
        <v>0</v>
      </c>
      <c r="P220" s="155">
        <f t="shared" ref="P220:V220" si="241">P221</f>
        <v>0</v>
      </c>
      <c r="Q220" s="155">
        <f t="shared" si="241"/>
        <v>0</v>
      </c>
      <c r="R220" s="155">
        <f t="shared" si="241"/>
        <v>0</v>
      </c>
      <c r="S220" s="155">
        <f t="shared" si="241"/>
        <v>0</v>
      </c>
      <c r="T220" s="155">
        <f t="shared" si="241"/>
        <v>0</v>
      </c>
      <c r="U220" s="155">
        <f t="shared" si="241"/>
        <v>0</v>
      </c>
      <c r="V220" s="156">
        <f t="shared" si="241"/>
        <v>0</v>
      </c>
      <c r="W220" s="19">
        <f t="shared" si="217"/>
        <v>0</v>
      </c>
      <c r="X220" s="18">
        <f t="shared" si="217"/>
        <v>0</v>
      </c>
      <c r="Y220" s="18">
        <f t="shared" si="217"/>
        <v>0</v>
      </c>
    </row>
    <row r="221" spans="1:25" ht="14.25" customHeight="1">
      <c r="A221" s="154" t="s">
        <v>578</v>
      </c>
      <c r="B221" s="154" t="s">
        <v>579</v>
      </c>
      <c r="C221" s="154" t="s">
        <v>563</v>
      </c>
      <c r="D221" s="154" t="s">
        <v>580</v>
      </c>
      <c r="E221" s="155">
        <v>20868</v>
      </c>
      <c r="F221" s="155">
        <v>20868</v>
      </c>
      <c r="G221" s="155">
        <v>20868</v>
      </c>
      <c r="H221" s="155">
        <v>20868</v>
      </c>
      <c r="I221" s="155">
        <v>0</v>
      </c>
      <c r="J221" s="155">
        <v>0</v>
      </c>
      <c r="K221" s="155">
        <v>0</v>
      </c>
      <c r="L221" s="156">
        <v>0</v>
      </c>
      <c r="M221" s="176">
        <f t="shared" si="216"/>
        <v>0</v>
      </c>
      <c r="N221" s="177">
        <f t="shared" si="216"/>
        <v>0</v>
      </c>
      <c r="O221" s="178">
        <f t="shared" si="216"/>
        <v>0</v>
      </c>
      <c r="P221" s="155">
        <v>0</v>
      </c>
      <c r="Q221" s="155">
        <v>0</v>
      </c>
      <c r="R221" s="155">
        <v>0</v>
      </c>
      <c r="S221" s="155">
        <v>0</v>
      </c>
      <c r="T221" s="155">
        <v>0</v>
      </c>
      <c r="U221" s="155">
        <v>0</v>
      </c>
      <c r="V221" s="156">
        <v>0</v>
      </c>
      <c r="W221" s="19">
        <f t="shared" si="217"/>
        <v>0</v>
      </c>
      <c r="X221" s="18">
        <f t="shared" si="217"/>
        <v>0</v>
      </c>
      <c r="Y221" s="18">
        <f t="shared" si="217"/>
        <v>0</v>
      </c>
    </row>
    <row r="222" spans="1:25" ht="14.25" customHeight="1">
      <c r="A222" s="154"/>
      <c r="B222" s="154"/>
      <c r="C222" s="154" t="s">
        <v>663</v>
      </c>
      <c r="D222" s="154" t="s">
        <v>664</v>
      </c>
      <c r="E222" s="155">
        <f t="shared" ref="E222:L223" si="242">E223</f>
        <v>300000</v>
      </c>
      <c r="F222" s="155">
        <f t="shared" si="242"/>
        <v>300000</v>
      </c>
      <c r="G222" s="155">
        <f t="shared" si="242"/>
        <v>300000</v>
      </c>
      <c r="H222" s="155">
        <f t="shared" si="242"/>
        <v>0</v>
      </c>
      <c r="I222" s="155">
        <f t="shared" si="242"/>
        <v>300000</v>
      </c>
      <c r="J222" s="155">
        <f t="shared" si="242"/>
        <v>0</v>
      </c>
      <c r="K222" s="155">
        <f t="shared" si="242"/>
        <v>0</v>
      </c>
      <c r="L222" s="156">
        <f t="shared" si="242"/>
        <v>0</v>
      </c>
      <c r="M222" s="176">
        <f t="shared" si="216"/>
        <v>0</v>
      </c>
      <c r="N222" s="177">
        <f t="shared" si="216"/>
        <v>0</v>
      </c>
      <c r="O222" s="178">
        <f t="shared" si="216"/>
        <v>0</v>
      </c>
      <c r="P222" s="155">
        <f t="shared" ref="P222:V223" si="243">P223</f>
        <v>0</v>
      </c>
      <c r="Q222" s="155">
        <f t="shared" si="243"/>
        <v>0</v>
      </c>
      <c r="R222" s="155">
        <f t="shared" si="243"/>
        <v>0</v>
      </c>
      <c r="S222" s="155">
        <f t="shared" si="243"/>
        <v>0</v>
      </c>
      <c r="T222" s="155">
        <f t="shared" si="243"/>
        <v>0</v>
      </c>
      <c r="U222" s="155">
        <f t="shared" si="243"/>
        <v>0</v>
      </c>
      <c r="V222" s="156">
        <f t="shared" si="243"/>
        <v>0</v>
      </c>
      <c r="W222" s="19">
        <f t="shared" si="217"/>
        <v>0</v>
      </c>
      <c r="X222" s="18">
        <f t="shared" si="217"/>
        <v>0</v>
      </c>
      <c r="Y222" s="18">
        <f t="shared" si="217"/>
        <v>0</v>
      </c>
    </row>
    <row r="223" spans="1:25" ht="14.25" customHeight="1">
      <c r="A223" s="154"/>
      <c r="B223" s="154"/>
      <c r="C223" s="154" t="s">
        <v>571</v>
      </c>
      <c r="D223" s="154" t="s">
        <v>572</v>
      </c>
      <c r="E223" s="155">
        <f t="shared" si="242"/>
        <v>300000</v>
      </c>
      <c r="F223" s="155">
        <f t="shared" si="242"/>
        <v>300000</v>
      </c>
      <c r="G223" s="155">
        <f t="shared" si="242"/>
        <v>300000</v>
      </c>
      <c r="H223" s="155">
        <f t="shared" si="242"/>
        <v>0</v>
      </c>
      <c r="I223" s="155">
        <f t="shared" si="242"/>
        <v>300000</v>
      </c>
      <c r="J223" s="155">
        <f t="shared" si="242"/>
        <v>0</v>
      </c>
      <c r="K223" s="155">
        <f t="shared" si="242"/>
        <v>0</v>
      </c>
      <c r="L223" s="156">
        <f t="shared" si="242"/>
        <v>0</v>
      </c>
      <c r="M223" s="176">
        <f t="shared" si="216"/>
        <v>0</v>
      </c>
      <c r="N223" s="177">
        <f t="shared" si="216"/>
        <v>0</v>
      </c>
      <c r="O223" s="178">
        <f t="shared" si="216"/>
        <v>0</v>
      </c>
      <c r="P223" s="155">
        <f t="shared" si="243"/>
        <v>0</v>
      </c>
      <c r="Q223" s="155">
        <f t="shared" si="243"/>
        <v>0</v>
      </c>
      <c r="R223" s="155">
        <f t="shared" si="243"/>
        <v>0</v>
      </c>
      <c r="S223" s="155">
        <f t="shared" si="243"/>
        <v>0</v>
      </c>
      <c r="T223" s="155">
        <f t="shared" si="243"/>
        <v>0</v>
      </c>
      <c r="U223" s="155">
        <f t="shared" si="243"/>
        <v>0</v>
      </c>
      <c r="V223" s="156">
        <f t="shared" si="243"/>
        <v>0</v>
      </c>
      <c r="W223" s="19">
        <f t="shared" si="217"/>
        <v>0</v>
      </c>
      <c r="X223" s="18">
        <f t="shared" si="217"/>
        <v>0</v>
      </c>
      <c r="Y223" s="18">
        <f t="shared" si="217"/>
        <v>0</v>
      </c>
    </row>
    <row r="224" spans="1:25" ht="14.25" customHeight="1">
      <c r="A224" s="154" t="s">
        <v>573</v>
      </c>
      <c r="B224" s="154" t="s">
        <v>587</v>
      </c>
      <c r="C224" s="154" t="s">
        <v>566</v>
      </c>
      <c r="D224" s="154" t="s">
        <v>588</v>
      </c>
      <c r="E224" s="155">
        <v>300000</v>
      </c>
      <c r="F224" s="155">
        <v>300000</v>
      </c>
      <c r="G224" s="155">
        <v>300000</v>
      </c>
      <c r="H224" s="155">
        <v>0</v>
      </c>
      <c r="I224" s="155">
        <v>300000</v>
      </c>
      <c r="J224" s="155">
        <v>0</v>
      </c>
      <c r="K224" s="155">
        <v>0</v>
      </c>
      <c r="L224" s="156">
        <v>0</v>
      </c>
      <c r="M224" s="176">
        <f t="shared" si="216"/>
        <v>0</v>
      </c>
      <c r="N224" s="177">
        <f t="shared" si="216"/>
        <v>0</v>
      </c>
      <c r="O224" s="178">
        <f t="shared" si="216"/>
        <v>0</v>
      </c>
      <c r="P224" s="155">
        <v>0</v>
      </c>
      <c r="Q224" s="155">
        <v>0</v>
      </c>
      <c r="R224" s="155">
        <v>0</v>
      </c>
      <c r="S224" s="155">
        <v>0</v>
      </c>
      <c r="T224" s="155">
        <v>0</v>
      </c>
      <c r="U224" s="155">
        <v>0</v>
      </c>
      <c r="V224" s="156">
        <v>0</v>
      </c>
      <c r="W224" s="19">
        <f t="shared" si="217"/>
        <v>0</v>
      </c>
      <c r="X224" s="18">
        <f t="shared" si="217"/>
        <v>0</v>
      </c>
      <c r="Y224" s="18">
        <f t="shared" si="217"/>
        <v>0</v>
      </c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scale="50" orientation="landscape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322"/>
  <sheetViews>
    <sheetView showGridLines="0" showZeros="0" workbookViewId="0">
      <selection activeCell="D7" sqref="D7"/>
    </sheetView>
  </sheetViews>
  <sheetFormatPr defaultRowHeight="14.45" customHeight="1"/>
  <cols>
    <col min="1" max="1" width="6.1640625" style="7" customWidth="1"/>
    <col min="2" max="2" width="7.6640625" style="7" customWidth="1"/>
    <col min="3" max="3" width="44.83203125" style="7" customWidth="1"/>
    <col min="4" max="6" width="22.83203125" style="7" customWidth="1"/>
    <col min="7" max="16384" width="9.33203125" style="7"/>
  </cols>
  <sheetData>
    <row r="1" spans="1:10" ht="14.45" customHeight="1">
      <c r="A1" s="180"/>
      <c r="B1" s="180"/>
      <c r="C1" s="180"/>
      <c r="D1" s="180"/>
      <c r="E1" s="180"/>
      <c r="F1" s="187" t="s">
        <v>239</v>
      </c>
      <c r="G1" s="180"/>
      <c r="H1" s="180"/>
      <c r="I1" s="180"/>
      <c r="J1" s="180"/>
    </row>
    <row r="2" spans="1:10" ht="20.100000000000001" customHeight="1">
      <c r="A2" s="181" t="s">
        <v>240</v>
      </c>
      <c r="B2" s="183"/>
      <c r="C2" s="183"/>
      <c r="D2" s="183"/>
      <c r="E2" s="183"/>
      <c r="F2" s="183"/>
      <c r="G2" s="180"/>
      <c r="H2" s="180"/>
      <c r="I2" s="180"/>
      <c r="J2" s="180"/>
    </row>
    <row r="3" spans="1:10" ht="14.45" customHeight="1">
      <c r="A3" s="16" t="s">
        <v>431</v>
      </c>
      <c r="B3" s="185"/>
      <c r="C3" s="180"/>
      <c r="D3" s="180"/>
      <c r="E3" s="180"/>
      <c r="F3" s="186" t="s">
        <v>1</v>
      </c>
      <c r="G3" s="180"/>
      <c r="H3" s="180"/>
      <c r="I3" s="180"/>
      <c r="J3" s="180"/>
    </row>
    <row r="4" spans="1:10" ht="14.45" customHeight="1">
      <c r="A4" s="411" t="s">
        <v>4</v>
      </c>
      <c r="B4" s="411"/>
      <c r="C4" s="411"/>
      <c r="D4" s="410" t="s">
        <v>57</v>
      </c>
      <c r="E4" s="188" t="s">
        <v>241</v>
      </c>
      <c r="F4" s="188"/>
      <c r="G4" s="180"/>
      <c r="H4" s="180"/>
      <c r="I4" s="180"/>
      <c r="J4" s="180"/>
    </row>
    <row r="5" spans="1:10" ht="14.45" customHeight="1">
      <c r="A5" s="410" t="s">
        <v>46</v>
      </c>
      <c r="B5" s="410"/>
      <c r="C5" s="411" t="s">
        <v>60</v>
      </c>
      <c r="D5" s="410"/>
      <c r="E5" s="413" t="s">
        <v>242</v>
      </c>
      <c r="F5" s="415" t="s">
        <v>243</v>
      </c>
      <c r="G5" s="180"/>
      <c r="H5" s="180"/>
      <c r="I5" s="180"/>
      <c r="J5" s="180"/>
    </row>
    <row r="6" spans="1:10" ht="14.45" customHeight="1">
      <c r="A6" s="189" t="s">
        <v>50</v>
      </c>
      <c r="B6" s="189" t="s">
        <v>51</v>
      </c>
      <c r="C6" s="412"/>
      <c r="D6" s="417"/>
      <c r="E6" s="414"/>
      <c r="F6" s="416"/>
      <c r="G6" s="180"/>
      <c r="H6" s="180"/>
      <c r="I6" s="180"/>
      <c r="J6" s="180"/>
    </row>
    <row r="7" spans="1:10" s="185" customFormat="1" ht="14.45" customHeight="1">
      <c r="A7" s="15"/>
      <c r="B7" s="14"/>
      <c r="C7" s="13" t="s">
        <v>45</v>
      </c>
      <c r="D7" s="182">
        <f>D8</f>
        <v>384412061.46999997</v>
      </c>
      <c r="E7" s="12">
        <f>E8</f>
        <v>363101681.43000001</v>
      </c>
      <c r="F7" s="184">
        <f>F8</f>
        <v>2745620.04</v>
      </c>
      <c r="H7" s="32"/>
      <c r="I7" s="32"/>
      <c r="J7" s="32"/>
    </row>
    <row r="8" spans="1:10" ht="14.45" customHeight="1">
      <c r="A8" s="15"/>
      <c r="B8" s="14"/>
      <c r="C8" s="13" t="s">
        <v>432</v>
      </c>
      <c r="D8" s="182">
        <f>D9+D19+D26+D35+D42+D50+D60+D68+D77+D86+D94+D102+D110+D118+D125+D132+D140+D149+D158+D165+D173+D182+D190+D197+D204+D212+D221+D229+D238+D247+D256+D265+D273+D281+D290+D298+D306+D315</f>
        <v>384412061.46999997</v>
      </c>
      <c r="E8" s="12">
        <f>E9+E19+E26+E35+E42+E50+E60+E68+E77+E86+E94+E102+E110+E118+E125+E132+E140+E149+E158+E165+E173+E182+E190+E197+E204+E212+E221+E229+E238+E247+E256+E265+E273+E281+E290+E298+E306+E315</f>
        <v>363101681.43000001</v>
      </c>
      <c r="F8" s="184">
        <f>F9+F19+F26+F35+F42+F50+F60+F68+F77+F86+F94+F102+F110+F118+F125+F132+F140+F149+F158+F165+F173+F182+F190+F197+F204+F212+F221+F229+F238+F247+F256+F265+F273+F281+F290+F298+F306+F315</f>
        <v>2745620.04</v>
      </c>
      <c r="G8" s="180"/>
      <c r="H8" s="185"/>
      <c r="I8" s="180"/>
      <c r="J8" s="185"/>
    </row>
    <row r="9" spans="1:10" ht="14.45" customHeight="1">
      <c r="A9" s="15"/>
      <c r="B9" s="14"/>
      <c r="C9" s="13" t="s">
        <v>434</v>
      </c>
      <c r="D9" s="182">
        <f>SUM(D10:D18)</f>
        <v>43794833.969999999</v>
      </c>
      <c r="E9" s="12">
        <f>SUM(E10:E18)</f>
        <v>41364613.93</v>
      </c>
      <c r="F9" s="184">
        <f>SUM(F10:F18)</f>
        <v>2266220.04</v>
      </c>
      <c r="G9" s="180"/>
      <c r="H9" s="180"/>
      <c r="I9" s="180"/>
      <c r="J9" s="180"/>
    </row>
    <row r="10" spans="1:10" ht="14.45" customHeight="1">
      <c r="A10" s="15" t="s">
        <v>435</v>
      </c>
      <c r="B10" s="14" t="s">
        <v>277</v>
      </c>
      <c r="C10" s="13" t="s">
        <v>437</v>
      </c>
      <c r="D10" s="182">
        <v>1930569.04</v>
      </c>
      <c r="E10" s="12">
        <v>1488489</v>
      </c>
      <c r="F10" s="184">
        <v>442080.04</v>
      </c>
      <c r="G10" s="179"/>
      <c r="H10" s="179"/>
      <c r="I10" s="179"/>
      <c r="J10" s="179"/>
    </row>
    <row r="11" spans="1:10" ht="14.45" customHeight="1">
      <c r="A11" s="15" t="s">
        <v>435</v>
      </c>
      <c r="B11" s="14" t="s">
        <v>290</v>
      </c>
      <c r="C11" s="13" t="s">
        <v>439</v>
      </c>
      <c r="D11" s="182">
        <v>1199500</v>
      </c>
      <c r="E11" s="12">
        <v>0</v>
      </c>
      <c r="F11" s="184">
        <v>1199500</v>
      </c>
      <c r="G11" s="179"/>
      <c r="H11" s="179"/>
      <c r="I11" s="179"/>
      <c r="J11" s="179"/>
    </row>
    <row r="12" spans="1:10" ht="14.45" customHeight="1">
      <c r="A12" s="15" t="s">
        <v>435</v>
      </c>
      <c r="B12" s="14" t="s">
        <v>290</v>
      </c>
      <c r="C12" s="13" t="s">
        <v>442</v>
      </c>
      <c r="D12" s="182">
        <v>164000</v>
      </c>
      <c r="E12" s="12">
        <v>0</v>
      </c>
      <c r="F12" s="184">
        <v>0</v>
      </c>
      <c r="G12" s="180"/>
      <c r="H12" s="180"/>
      <c r="I12" s="180"/>
      <c r="J12" s="180"/>
    </row>
    <row r="13" spans="1:10" ht="14.45" customHeight="1">
      <c r="A13" s="15" t="s">
        <v>435</v>
      </c>
      <c r="B13" s="14" t="s">
        <v>290</v>
      </c>
      <c r="C13" s="13" t="s">
        <v>443</v>
      </c>
      <c r="D13" s="182">
        <v>39818900.799999997</v>
      </c>
      <c r="E13" s="12">
        <v>39194260.799999997</v>
      </c>
      <c r="F13" s="184">
        <v>624640</v>
      </c>
      <c r="G13" s="179"/>
      <c r="H13" s="179"/>
      <c r="I13" s="179"/>
      <c r="J13" s="179"/>
    </row>
    <row r="14" spans="1:10" ht="14.45" customHeight="1">
      <c r="A14" s="15" t="s">
        <v>282</v>
      </c>
      <c r="B14" s="14" t="s">
        <v>279</v>
      </c>
      <c r="C14" s="13" t="s">
        <v>283</v>
      </c>
      <c r="D14" s="182">
        <v>198548.64</v>
      </c>
      <c r="E14" s="12">
        <v>198548.64</v>
      </c>
      <c r="F14" s="184">
        <v>0</v>
      </c>
      <c r="G14" s="180"/>
      <c r="H14" s="180"/>
      <c r="I14" s="180"/>
      <c r="J14" s="180"/>
    </row>
    <row r="15" spans="1:10" ht="14.45" customHeight="1">
      <c r="A15" s="15" t="s">
        <v>282</v>
      </c>
      <c r="B15" s="14" t="s">
        <v>279</v>
      </c>
      <c r="C15" s="13" t="s">
        <v>284</v>
      </c>
      <c r="D15" s="182">
        <v>99274.32</v>
      </c>
      <c r="E15" s="12">
        <v>99274.32</v>
      </c>
      <c r="F15" s="184">
        <v>0</v>
      </c>
      <c r="G15" s="180"/>
      <c r="H15" s="180"/>
      <c r="I15" s="180"/>
      <c r="J15" s="180"/>
    </row>
    <row r="16" spans="1:10" ht="14.45" customHeight="1">
      <c r="A16" s="15" t="s">
        <v>282</v>
      </c>
      <c r="B16" s="14" t="s">
        <v>281</v>
      </c>
      <c r="C16" s="13" t="s">
        <v>285</v>
      </c>
      <c r="D16" s="182">
        <v>10150.86</v>
      </c>
      <c r="E16" s="12">
        <v>10150.86</v>
      </c>
      <c r="F16" s="184">
        <v>0</v>
      </c>
      <c r="G16" s="180"/>
      <c r="H16" s="180"/>
      <c r="I16" s="180"/>
      <c r="J16" s="180"/>
    </row>
    <row r="17" spans="1:10" ht="14.45" customHeight="1">
      <c r="A17" s="15" t="s">
        <v>286</v>
      </c>
      <c r="B17" s="14" t="s">
        <v>287</v>
      </c>
      <c r="C17" s="13" t="s">
        <v>288</v>
      </c>
      <c r="D17" s="182">
        <v>77382.31</v>
      </c>
      <c r="E17" s="12">
        <v>77382.31</v>
      </c>
      <c r="F17" s="184">
        <v>0</v>
      </c>
      <c r="G17" s="179"/>
      <c r="H17" s="179"/>
      <c r="I17" s="179"/>
      <c r="J17" s="179"/>
    </row>
    <row r="18" spans="1:10" ht="14.45" customHeight="1">
      <c r="A18" s="15" t="s">
        <v>289</v>
      </c>
      <c r="B18" s="14" t="s">
        <v>290</v>
      </c>
      <c r="C18" s="13" t="s">
        <v>291</v>
      </c>
      <c r="D18" s="182">
        <v>296508</v>
      </c>
      <c r="E18" s="12">
        <v>296508</v>
      </c>
      <c r="F18" s="184">
        <v>0</v>
      </c>
      <c r="G18" s="179"/>
      <c r="H18" s="179"/>
      <c r="I18" s="179"/>
      <c r="J18" s="179"/>
    </row>
    <row r="19" spans="1:10" ht="14.45" customHeight="1">
      <c r="A19" s="15"/>
      <c r="B19" s="14"/>
      <c r="C19" s="13" t="s">
        <v>445</v>
      </c>
      <c r="D19" s="182">
        <f>SUM(D20:D25)</f>
        <v>1294145.5899999999</v>
      </c>
      <c r="E19" s="12">
        <f>SUM(E20:E25)</f>
        <v>712945.59</v>
      </c>
      <c r="F19" s="184">
        <f>SUM(F20:F25)</f>
        <v>61200</v>
      </c>
      <c r="G19" s="179"/>
      <c r="H19" s="179"/>
      <c r="I19" s="179"/>
      <c r="J19" s="179"/>
    </row>
    <row r="20" spans="1:10" ht="14.45" customHeight="1">
      <c r="A20" s="15" t="s">
        <v>435</v>
      </c>
      <c r="B20" s="14" t="s">
        <v>441</v>
      </c>
      <c r="C20" s="13" t="s">
        <v>447</v>
      </c>
      <c r="D20" s="182">
        <v>1052416</v>
      </c>
      <c r="E20" s="12">
        <v>471216</v>
      </c>
      <c r="F20" s="184">
        <v>61200</v>
      </c>
      <c r="G20" s="179"/>
      <c r="H20" s="179"/>
      <c r="I20" s="179"/>
      <c r="J20" s="179"/>
    </row>
    <row r="21" spans="1:10" ht="14.45" customHeight="1">
      <c r="A21" s="15" t="s">
        <v>282</v>
      </c>
      <c r="B21" s="14" t="s">
        <v>279</v>
      </c>
      <c r="C21" s="13" t="s">
        <v>283</v>
      </c>
      <c r="D21" s="182">
        <v>81610.720000000001</v>
      </c>
      <c r="E21" s="12">
        <v>81610.720000000001</v>
      </c>
      <c r="F21" s="184">
        <v>0</v>
      </c>
      <c r="G21" s="179"/>
      <c r="H21" s="179"/>
      <c r="I21" s="179"/>
      <c r="J21" s="179"/>
    </row>
    <row r="22" spans="1:10" ht="14.45" customHeight="1">
      <c r="A22" s="15" t="s">
        <v>282</v>
      </c>
      <c r="B22" s="14" t="s">
        <v>279</v>
      </c>
      <c r="C22" s="13" t="s">
        <v>284</v>
      </c>
      <c r="D22" s="182">
        <v>40805.360000000001</v>
      </c>
      <c r="E22" s="12">
        <v>40805.360000000001</v>
      </c>
      <c r="F22" s="184">
        <v>0</v>
      </c>
    </row>
    <row r="23" spans="1:10" ht="14.45" customHeight="1">
      <c r="A23" s="15" t="s">
        <v>282</v>
      </c>
      <c r="B23" s="14" t="s">
        <v>281</v>
      </c>
      <c r="C23" s="13" t="s">
        <v>285</v>
      </c>
      <c r="D23" s="182">
        <v>4614.38</v>
      </c>
      <c r="E23" s="12">
        <v>4614.38</v>
      </c>
      <c r="F23" s="184">
        <v>0</v>
      </c>
    </row>
    <row r="24" spans="1:10" ht="14.45" customHeight="1">
      <c r="A24" s="15" t="s">
        <v>286</v>
      </c>
      <c r="B24" s="14" t="s">
        <v>287</v>
      </c>
      <c r="C24" s="13" t="s">
        <v>448</v>
      </c>
      <c r="D24" s="182">
        <v>31275.13</v>
      </c>
      <c r="E24" s="12">
        <v>31275.13</v>
      </c>
      <c r="F24" s="184">
        <v>0</v>
      </c>
    </row>
    <row r="25" spans="1:10" ht="14.45" customHeight="1">
      <c r="A25" s="15" t="s">
        <v>289</v>
      </c>
      <c r="B25" s="14" t="s">
        <v>290</v>
      </c>
      <c r="C25" s="13" t="s">
        <v>291</v>
      </c>
      <c r="D25" s="182">
        <v>83424</v>
      </c>
      <c r="E25" s="12">
        <v>83424</v>
      </c>
      <c r="F25" s="184">
        <v>0</v>
      </c>
    </row>
    <row r="26" spans="1:10" ht="14.45" customHeight="1">
      <c r="A26" s="15"/>
      <c r="B26" s="14"/>
      <c r="C26" s="13" t="s">
        <v>450</v>
      </c>
      <c r="D26" s="182">
        <f>SUM(D27:D34)</f>
        <v>6317803.8000000007</v>
      </c>
      <c r="E26" s="12">
        <f>SUM(E27:E34)</f>
        <v>4650603.8</v>
      </c>
      <c r="F26" s="184">
        <f>SUM(F27:F34)</f>
        <v>367200</v>
      </c>
    </row>
    <row r="27" spans="1:10" ht="14.45" customHeight="1">
      <c r="A27" s="15" t="s">
        <v>435</v>
      </c>
      <c r="B27" s="14" t="s">
        <v>452</v>
      </c>
      <c r="C27" s="13" t="s">
        <v>453</v>
      </c>
      <c r="D27" s="182">
        <v>4640812</v>
      </c>
      <c r="E27" s="12">
        <v>2973612</v>
      </c>
      <c r="F27" s="184">
        <v>367200</v>
      </c>
    </row>
    <row r="28" spans="1:10" ht="14.45" customHeight="1">
      <c r="A28" s="15" t="s">
        <v>282</v>
      </c>
      <c r="B28" s="14" t="s">
        <v>279</v>
      </c>
      <c r="C28" s="13" t="s">
        <v>283</v>
      </c>
      <c r="D28" s="182">
        <v>520916</v>
      </c>
      <c r="E28" s="12">
        <v>520916</v>
      </c>
      <c r="F28" s="184">
        <v>0</v>
      </c>
    </row>
    <row r="29" spans="1:10" ht="14.45" customHeight="1">
      <c r="A29" s="15" t="s">
        <v>282</v>
      </c>
      <c r="B29" s="14" t="s">
        <v>279</v>
      </c>
      <c r="C29" s="13" t="s">
        <v>284</v>
      </c>
      <c r="D29" s="182">
        <v>260458</v>
      </c>
      <c r="E29" s="12">
        <v>260458</v>
      </c>
      <c r="F29" s="184">
        <v>0</v>
      </c>
    </row>
    <row r="30" spans="1:10" ht="14.45" customHeight="1">
      <c r="A30" s="15" t="s">
        <v>282</v>
      </c>
      <c r="B30" s="14" t="s">
        <v>279</v>
      </c>
      <c r="C30" s="13" t="s">
        <v>454</v>
      </c>
      <c r="D30" s="182">
        <v>129191.1</v>
      </c>
      <c r="E30" s="12">
        <v>129191.1</v>
      </c>
      <c r="F30" s="184">
        <v>0</v>
      </c>
    </row>
    <row r="31" spans="1:10" ht="14.45" customHeight="1">
      <c r="A31" s="15" t="s">
        <v>282</v>
      </c>
      <c r="B31" s="14" t="s">
        <v>452</v>
      </c>
      <c r="C31" s="13" t="s">
        <v>455</v>
      </c>
      <c r="D31" s="182">
        <v>6415.32</v>
      </c>
      <c r="E31" s="12">
        <v>6415.32</v>
      </c>
      <c r="F31" s="184">
        <v>0</v>
      </c>
    </row>
    <row r="32" spans="1:10" ht="14.45" customHeight="1">
      <c r="A32" s="15" t="s">
        <v>282</v>
      </c>
      <c r="B32" s="14" t="s">
        <v>281</v>
      </c>
      <c r="C32" s="13" t="s">
        <v>285</v>
      </c>
      <c r="D32" s="182">
        <v>29344.69</v>
      </c>
      <c r="E32" s="12">
        <v>29344.69</v>
      </c>
      <c r="F32" s="184">
        <v>0</v>
      </c>
    </row>
    <row r="33" spans="1:6" ht="14.45" customHeight="1">
      <c r="A33" s="15" t="s">
        <v>286</v>
      </c>
      <c r="B33" s="14" t="s">
        <v>287</v>
      </c>
      <c r="C33" s="13" t="s">
        <v>448</v>
      </c>
      <c r="D33" s="182">
        <v>198886.69</v>
      </c>
      <c r="E33" s="12">
        <v>198886.69</v>
      </c>
      <c r="F33" s="184">
        <v>0</v>
      </c>
    </row>
    <row r="34" spans="1:6" ht="14.45" customHeight="1">
      <c r="A34" s="15" t="s">
        <v>289</v>
      </c>
      <c r="B34" s="14" t="s">
        <v>290</v>
      </c>
      <c r="C34" s="13" t="s">
        <v>291</v>
      </c>
      <c r="D34" s="182">
        <v>531780</v>
      </c>
      <c r="E34" s="12">
        <v>531780</v>
      </c>
      <c r="F34" s="184">
        <v>0</v>
      </c>
    </row>
    <row r="35" spans="1:6" ht="14.45" customHeight="1">
      <c r="A35" s="15"/>
      <c r="B35" s="14"/>
      <c r="C35" s="13" t="s">
        <v>457</v>
      </c>
      <c r="D35" s="182">
        <f>SUM(D36:D41)</f>
        <v>596616.72</v>
      </c>
      <c r="E35" s="12">
        <f>SUM(E36:E41)</f>
        <v>545616.72</v>
      </c>
      <c r="F35" s="184">
        <f>SUM(F36:F41)</f>
        <v>51000</v>
      </c>
    </row>
    <row r="36" spans="1:6" ht="14.45" customHeight="1">
      <c r="A36" s="15" t="s">
        <v>435</v>
      </c>
      <c r="B36" s="14" t="s">
        <v>452</v>
      </c>
      <c r="C36" s="13" t="s">
        <v>453</v>
      </c>
      <c r="D36" s="182">
        <v>410352</v>
      </c>
      <c r="E36" s="12">
        <v>359352</v>
      </c>
      <c r="F36" s="184">
        <v>51000</v>
      </c>
    </row>
    <row r="37" spans="1:6" ht="14.45" customHeight="1">
      <c r="A37" s="15" t="s">
        <v>282</v>
      </c>
      <c r="B37" s="14" t="s">
        <v>279</v>
      </c>
      <c r="C37" s="13" t="s">
        <v>283</v>
      </c>
      <c r="D37" s="182">
        <v>62598.559999999998</v>
      </c>
      <c r="E37" s="12">
        <v>62598.559999999998</v>
      </c>
      <c r="F37" s="184">
        <v>0</v>
      </c>
    </row>
    <row r="38" spans="1:6" ht="14.45" customHeight="1">
      <c r="A38" s="15" t="s">
        <v>282</v>
      </c>
      <c r="B38" s="14" t="s">
        <v>279</v>
      </c>
      <c r="C38" s="13" t="s">
        <v>284</v>
      </c>
      <c r="D38" s="182">
        <v>31299.279999999999</v>
      </c>
      <c r="E38" s="12">
        <v>31299.279999999999</v>
      </c>
      <c r="F38" s="184">
        <v>0</v>
      </c>
    </row>
    <row r="39" spans="1:6" ht="14.45" customHeight="1">
      <c r="A39" s="15" t="s">
        <v>282</v>
      </c>
      <c r="B39" s="14" t="s">
        <v>281</v>
      </c>
      <c r="C39" s="13" t="s">
        <v>285</v>
      </c>
      <c r="D39" s="182">
        <v>3521.18</v>
      </c>
      <c r="E39" s="12">
        <v>3521.18</v>
      </c>
      <c r="F39" s="184">
        <v>0</v>
      </c>
    </row>
    <row r="40" spans="1:6" ht="14.45" customHeight="1">
      <c r="A40" s="15" t="s">
        <v>286</v>
      </c>
      <c r="B40" s="14" t="s">
        <v>287</v>
      </c>
      <c r="C40" s="13" t="s">
        <v>448</v>
      </c>
      <c r="D40" s="182">
        <v>23865.7</v>
      </c>
      <c r="E40" s="12">
        <v>23865.7</v>
      </c>
      <c r="F40" s="184">
        <v>0</v>
      </c>
    </row>
    <row r="41" spans="1:6" ht="14.45" customHeight="1">
      <c r="A41" s="15" t="s">
        <v>289</v>
      </c>
      <c r="B41" s="14" t="s">
        <v>290</v>
      </c>
      <c r="C41" s="13" t="s">
        <v>291</v>
      </c>
      <c r="D41" s="182">
        <v>64980</v>
      </c>
      <c r="E41" s="12">
        <v>64980</v>
      </c>
      <c r="F41" s="184">
        <v>0</v>
      </c>
    </row>
    <row r="42" spans="1:6" ht="14.45" customHeight="1">
      <c r="A42" s="15"/>
      <c r="B42" s="14"/>
      <c r="C42" s="13" t="s">
        <v>460</v>
      </c>
      <c r="D42" s="182">
        <f>SUM(D43:D49)</f>
        <v>28037964.48</v>
      </c>
      <c r="E42" s="12">
        <f>SUM(E43:E49)</f>
        <v>26657564.48</v>
      </c>
      <c r="F42" s="184">
        <f>SUM(F43:F49)</f>
        <v>0</v>
      </c>
    </row>
    <row r="43" spans="1:6" ht="14.45" customHeight="1">
      <c r="A43" s="15" t="s">
        <v>435</v>
      </c>
      <c r="B43" s="14" t="s">
        <v>290</v>
      </c>
      <c r="C43" s="13" t="s">
        <v>442</v>
      </c>
      <c r="D43" s="182">
        <v>20481924</v>
      </c>
      <c r="E43" s="12">
        <v>19101524</v>
      </c>
      <c r="F43" s="184">
        <v>0</v>
      </c>
    </row>
    <row r="44" spans="1:6" ht="14.45" customHeight="1">
      <c r="A44" s="15" t="s">
        <v>282</v>
      </c>
      <c r="B44" s="14" t="s">
        <v>279</v>
      </c>
      <c r="C44" s="13" t="s">
        <v>283</v>
      </c>
      <c r="D44" s="182">
        <v>2533848.64</v>
      </c>
      <c r="E44" s="12">
        <v>2533848.64</v>
      </c>
      <c r="F44" s="184">
        <v>0</v>
      </c>
    </row>
    <row r="45" spans="1:6" ht="14.45" customHeight="1">
      <c r="A45" s="15" t="s">
        <v>282</v>
      </c>
      <c r="B45" s="14" t="s">
        <v>279</v>
      </c>
      <c r="C45" s="13" t="s">
        <v>284</v>
      </c>
      <c r="D45" s="182">
        <v>1266924.32</v>
      </c>
      <c r="E45" s="12">
        <v>1266924.32</v>
      </c>
      <c r="F45" s="184">
        <v>0</v>
      </c>
    </row>
    <row r="46" spans="1:6" ht="14.45" customHeight="1">
      <c r="A46" s="15" t="s">
        <v>282</v>
      </c>
      <c r="B46" s="14" t="s">
        <v>452</v>
      </c>
      <c r="C46" s="13" t="s">
        <v>455</v>
      </c>
      <c r="D46" s="182">
        <v>22812</v>
      </c>
      <c r="E46" s="12">
        <v>22812</v>
      </c>
      <c r="F46" s="184">
        <v>0</v>
      </c>
    </row>
    <row r="47" spans="1:6" ht="14.45" customHeight="1">
      <c r="A47" s="15" t="s">
        <v>282</v>
      </c>
      <c r="B47" s="14" t="s">
        <v>281</v>
      </c>
      <c r="C47" s="13" t="s">
        <v>285</v>
      </c>
      <c r="D47" s="182">
        <v>142552.69</v>
      </c>
      <c r="E47" s="12">
        <v>142552.69</v>
      </c>
      <c r="F47" s="184">
        <v>0</v>
      </c>
    </row>
    <row r="48" spans="1:6" ht="14.45" customHeight="1">
      <c r="A48" s="15" t="s">
        <v>286</v>
      </c>
      <c r="B48" s="14" t="s">
        <v>287</v>
      </c>
      <c r="C48" s="13" t="s">
        <v>448</v>
      </c>
      <c r="D48" s="182">
        <v>970470.83</v>
      </c>
      <c r="E48" s="12">
        <v>970470.83</v>
      </c>
      <c r="F48" s="184">
        <v>0</v>
      </c>
    </row>
    <row r="49" spans="1:6" ht="14.45" customHeight="1">
      <c r="A49" s="15" t="s">
        <v>289</v>
      </c>
      <c r="B49" s="14" t="s">
        <v>290</v>
      </c>
      <c r="C49" s="13" t="s">
        <v>291</v>
      </c>
      <c r="D49" s="182">
        <v>2619432</v>
      </c>
      <c r="E49" s="12">
        <v>2619432</v>
      </c>
      <c r="F49" s="184">
        <v>0</v>
      </c>
    </row>
    <row r="50" spans="1:6" ht="14.45" customHeight="1">
      <c r="A50" s="15"/>
      <c r="B50" s="14"/>
      <c r="C50" s="13" t="s">
        <v>463</v>
      </c>
      <c r="D50" s="182">
        <f>SUM(D51:D59)</f>
        <v>54706274.230000004</v>
      </c>
      <c r="E50" s="12">
        <f>SUM(E51:E59)</f>
        <v>52297714.230000004</v>
      </c>
      <c r="F50" s="184">
        <f>SUM(F51:F59)</f>
        <v>0</v>
      </c>
    </row>
    <row r="51" spans="1:6" ht="14.45" customHeight="1">
      <c r="A51" s="15" t="s">
        <v>435</v>
      </c>
      <c r="B51" s="14" t="s">
        <v>290</v>
      </c>
      <c r="C51" s="13" t="s">
        <v>465</v>
      </c>
      <c r="D51" s="182">
        <v>10883484</v>
      </c>
      <c r="E51" s="12">
        <v>10883484</v>
      </c>
      <c r="F51" s="184">
        <v>0</v>
      </c>
    </row>
    <row r="52" spans="1:6" ht="14.45" customHeight="1">
      <c r="A52" s="15" t="s">
        <v>435</v>
      </c>
      <c r="B52" s="14" t="s">
        <v>290</v>
      </c>
      <c r="C52" s="13" t="s">
        <v>442</v>
      </c>
      <c r="D52" s="182">
        <v>27924728</v>
      </c>
      <c r="E52" s="12">
        <v>25516168</v>
      </c>
      <c r="F52" s="184">
        <v>0</v>
      </c>
    </row>
    <row r="53" spans="1:6" ht="14.45" customHeight="1">
      <c r="A53" s="15" t="s">
        <v>282</v>
      </c>
      <c r="B53" s="14" t="s">
        <v>279</v>
      </c>
      <c r="C53" s="13" t="s">
        <v>283</v>
      </c>
      <c r="D53" s="182">
        <v>5243482.88</v>
      </c>
      <c r="E53" s="12">
        <v>5243482.88</v>
      </c>
      <c r="F53" s="184">
        <v>0</v>
      </c>
    </row>
    <row r="54" spans="1:6" ht="14.45" customHeight="1">
      <c r="A54" s="15" t="s">
        <v>282</v>
      </c>
      <c r="B54" s="14" t="s">
        <v>279</v>
      </c>
      <c r="C54" s="13" t="s">
        <v>284</v>
      </c>
      <c r="D54" s="182">
        <v>2621741.44</v>
      </c>
      <c r="E54" s="12">
        <v>2621741.44</v>
      </c>
      <c r="F54" s="184">
        <v>0</v>
      </c>
    </row>
    <row r="55" spans="1:6" ht="14.45" customHeight="1">
      <c r="A55" s="15" t="s">
        <v>282</v>
      </c>
      <c r="B55" s="14" t="s">
        <v>279</v>
      </c>
      <c r="C55" s="13" t="s">
        <v>454</v>
      </c>
      <c r="D55" s="182">
        <v>115192</v>
      </c>
      <c r="E55" s="12">
        <v>115192</v>
      </c>
      <c r="F55" s="184">
        <v>0</v>
      </c>
    </row>
    <row r="56" spans="1:6" ht="14.45" customHeight="1">
      <c r="A56" s="15" t="s">
        <v>282</v>
      </c>
      <c r="B56" s="14" t="s">
        <v>452</v>
      </c>
      <c r="C56" s="13" t="s">
        <v>455</v>
      </c>
      <c r="D56" s="182">
        <v>68412</v>
      </c>
      <c r="E56" s="12">
        <v>68412</v>
      </c>
      <c r="F56" s="184">
        <v>0</v>
      </c>
    </row>
    <row r="57" spans="1:6" ht="14.45" customHeight="1">
      <c r="A57" s="15" t="s">
        <v>282</v>
      </c>
      <c r="B57" s="14" t="s">
        <v>281</v>
      </c>
      <c r="C57" s="13" t="s">
        <v>285</v>
      </c>
      <c r="D57" s="182">
        <v>303269.52</v>
      </c>
      <c r="E57" s="12">
        <v>303269.52</v>
      </c>
      <c r="F57" s="184">
        <v>0</v>
      </c>
    </row>
    <row r="58" spans="1:6" ht="14.45" customHeight="1">
      <c r="A58" s="15" t="s">
        <v>286</v>
      </c>
      <c r="B58" s="14" t="s">
        <v>287</v>
      </c>
      <c r="C58" s="13" t="s">
        <v>448</v>
      </c>
      <c r="D58" s="182">
        <v>2038684.39</v>
      </c>
      <c r="E58" s="12">
        <v>2038684.39</v>
      </c>
      <c r="F58" s="184">
        <v>0</v>
      </c>
    </row>
    <row r="59" spans="1:6" ht="14.45" customHeight="1">
      <c r="A59" s="15" t="s">
        <v>289</v>
      </c>
      <c r="B59" s="14" t="s">
        <v>290</v>
      </c>
      <c r="C59" s="13" t="s">
        <v>291</v>
      </c>
      <c r="D59" s="182">
        <v>5507280</v>
      </c>
      <c r="E59" s="12">
        <v>5507280</v>
      </c>
      <c r="F59" s="184">
        <v>0</v>
      </c>
    </row>
    <row r="60" spans="1:6" ht="14.45" customHeight="1">
      <c r="A60" s="15"/>
      <c r="B60" s="14"/>
      <c r="C60" s="13" t="s">
        <v>467</v>
      </c>
      <c r="D60" s="182">
        <f>SUM(D61:D67)</f>
        <v>11880998.040000001</v>
      </c>
      <c r="E60" s="12">
        <f>SUM(E61:E67)</f>
        <v>11880998.040000001</v>
      </c>
      <c r="F60" s="184">
        <f>SUM(F61:F67)</f>
        <v>0</v>
      </c>
    </row>
    <row r="61" spans="1:6" ht="14.45" customHeight="1">
      <c r="A61" s="15" t="s">
        <v>435</v>
      </c>
      <c r="B61" s="14" t="s">
        <v>290</v>
      </c>
      <c r="C61" s="13" t="s">
        <v>465</v>
      </c>
      <c r="D61" s="182">
        <v>7784604</v>
      </c>
      <c r="E61" s="12">
        <v>7784604</v>
      </c>
      <c r="F61" s="184">
        <v>0</v>
      </c>
    </row>
    <row r="62" spans="1:6" ht="14.45" customHeight="1">
      <c r="A62" s="15" t="s">
        <v>282</v>
      </c>
      <c r="B62" s="14" t="s">
        <v>279</v>
      </c>
      <c r="C62" s="13" t="s">
        <v>283</v>
      </c>
      <c r="D62" s="182">
        <v>1378209.6</v>
      </c>
      <c r="E62" s="12">
        <v>1378209.6</v>
      </c>
      <c r="F62" s="184">
        <v>0</v>
      </c>
    </row>
    <row r="63" spans="1:6" ht="14.45" customHeight="1">
      <c r="A63" s="15" t="s">
        <v>282</v>
      </c>
      <c r="B63" s="14" t="s">
        <v>279</v>
      </c>
      <c r="C63" s="13" t="s">
        <v>284</v>
      </c>
      <c r="D63" s="182">
        <v>689104.8</v>
      </c>
      <c r="E63" s="12">
        <v>689104.8</v>
      </c>
      <c r="F63" s="184">
        <v>0</v>
      </c>
    </row>
    <row r="64" spans="1:6" ht="14.45" customHeight="1">
      <c r="A64" s="15" t="s">
        <v>282</v>
      </c>
      <c r="B64" s="14" t="s">
        <v>452</v>
      </c>
      <c r="C64" s="13" t="s">
        <v>455</v>
      </c>
      <c r="D64" s="182">
        <v>6552</v>
      </c>
      <c r="E64" s="12">
        <v>6552</v>
      </c>
      <c r="F64" s="184">
        <v>0</v>
      </c>
    </row>
    <row r="65" spans="1:6" ht="14.45" customHeight="1">
      <c r="A65" s="15" t="s">
        <v>282</v>
      </c>
      <c r="B65" s="14" t="s">
        <v>281</v>
      </c>
      <c r="C65" s="13" t="s">
        <v>285</v>
      </c>
      <c r="D65" s="182">
        <v>77796.81</v>
      </c>
      <c r="E65" s="12">
        <v>77796.81</v>
      </c>
      <c r="F65" s="184">
        <v>0</v>
      </c>
    </row>
    <row r="66" spans="1:6" ht="14.45" customHeight="1">
      <c r="A66" s="15" t="s">
        <v>286</v>
      </c>
      <c r="B66" s="14" t="s">
        <v>287</v>
      </c>
      <c r="C66" s="13" t="s">
        <v>448</v>
      </c>
      <c r="D66" s="182">
        <v>527290.82999999996</v>
      </c>
      <c r="E66" s="12">
        <v>527290.82999999996</v>
      </c>
      <c r="F66" s="184">
        <v>0</v>
      </c>
    </row>
    <row r="67" spans="1:6" ht="14.45" customHeight="1">
      <c r="A67" s="15" t="s">
        <v>289</v>
      </c>
      <c r="B67" s="14" t="s">
        <v>290</v>
      </c>
      <c r="C67" s="13" t="s">
        <v>291</v>
      </c>
      <c r="D67" s="182">
        <v>1417440</v>
      </c>
      <c r="E67" s="12">
        <v>1417440</v>
      </c>
      <c r="F67" s="184">
        <v>0</v>
      </c>
    </row>
    <row r="68" spans="1:6" ht="14.45" customHeight="1">
      <c r="A68" s="15"/>
      <c r="B68" s="14"/>
      <c r="C68" s="13" t="s">
        <v>470</v>
      </c>
      <c r="D68" s="182">
        <f>SUM(D69:D76)</f>
        <v>23822413.130000003</v>
      </c>
      <c r="E68" s="12">
        <f>SUM(E69:E76)</f>
        <v>23822413.130000003</v>
      </c>
      <c r="F68" s="184">
        <f>SUM(F69:F76)</f>
        <v>0</v>
      </c>
    </row>
    <row r="69" spans="1:6" ht="14.45" customHeight="1">
      <c r="A69" s="15" t="s">
        <v>435</v>
      </c>
      <c r="B69" s="14" t="s">
        <v>290</v>
      </c>
      <c r="C69" s="13" t="s">
        <v>465</v>
      </c>
      <c r="D69" s="182">
        <v>15527726.4</v>
      </c>
      <c r="E69" s="12">
        <v>15527726.4</v>
      </c>
      <c r="F69" s="184">
        <v>0</v>
      </c>
    </row>
    <row r="70" spans="1:6" ht="14.45" customHeight="1">
      <c r="A70" s="15" t="s">
        <v>282</v>
      </c>
      <c r="B70" s="14" t="s">
        <v>279</v>
      </c>
      <c r="C70" s="13" t="s">
        <v>283</v>
      </c>
      <c r="D70" s="182">
        <v>2751573.6</v>
      </c>
      <c r="E70" s="12">
        <v>2751573.6</v>
      </c>
      <c r="F70" s="184">
        <v>0</v>
      </c>
    </row>
    <row r="71" spans="1:6" ht="14.45" customHeight="1">
      <c r="A71" s="15" t="s">
        <v>282</v>
      </c>
      <c r="B71" s="14" t="s">
        <v>279</v>
      </c>
      <c r="C71" s="13" t="s">
        <v>284</v>
      </c>
      <c r="D71" s="182">
        <v>1375786.8</v>
      </c>
      <c r="E71" s="12">
        <v>1375786.8</v>
      </c>
      <c r="F71" s="184">
        <v>0</v>
      </c>
    </row>
    <row r="72" spans="1:6" ht="14.45" customHeight="1">
      <c r="A72" s="15" t="s">
        <v>282</v>
      </c>
      <c r="B72" s="14" t="s">
        <v>279</v>
      </c>
      <c r="C72" s="13" t="s">
        <v>454</v>
      </c>
      <c r="D72" s="182">
        <v>114656.5</v>
      </c>
      <c r="E72" s="12">
        <v>114656.5</v>
      </c>
      <c r="F72" s="184">
        <v>0</v>
      </c>
    </row>
    <row r="73" spans="1:6" ht="14.45" customHeight="1">
      <c r="A73" s="15" t="s">
        <v>282</v>
      </c>
      <c r="B73" s="14" t="s">
        <v>452</v>
      </c>
      <c r="C73" s="13" t="s">
        <v>455</v>
      </c>
      <c r="D73" s="182">
        <v>56196</v>
      </c>
      <c r="E73" s="12">
        <v>56196</v>
      </c>
      <c r="F73" s="184">
        <v>0</v>
      </c>
    </row>
    <row r="74" spans="1:6" ht="14.45" customHeight="1">
      <c r="A74" s="15" t="s">
        <v>282</v>
      </c>
      <c r="B74" s="14" t="s">
        <v>281</v>
      </c>
      <c r="C74" s="13" t="s">
        <v>285</v>
      </c>
      <c r="D74" s="182">
        <v>155056.37</v>
      </c>
      <c r="E74" s="12">
        <v>155056.37</v>
      </c>
      <c r="F74" s="184">
        <v>0</v>
      </c>
    </row>
    <row r="75" spans="1:6" ht="14.45" customHeight="1">
      <c r="A75" s="15" t="s">
        <v>286</v>
      </c>
      <c r="B75" s="14" t="s">
        <v>287</v>
      </c>
      <c r="C75" s="13" t="s">
        <v>448</v>
      </c>
      <c r="D75" s="182">
        <v>1050925.46</v>
      </c>
      <c r="E75" s="12">
        <v>1050925.46</v>
      </c>
      <c r="F75" s="184">
        <v>0</v>
      </c>
    </row>
    <row r="76" spans="1:6" ht="14.45" customHeight="1">
      <c r="A76" s="15" t="s">
        <v>289</v>
      </c>
      <c r="B76" s="14" t="s">
        <v>290</v>
      </c>
      <c r="C76" s="13" t="s">
        <v>291</v>
      </c>
      <c r="D76" s="182">
        <v>2790492</v>
      </c>
      <c r="E76" s="12">
        <v>2790492</v>
      </c>
      <c r="F76" s="184">
        <v>0</v>
      </c>
    </row>
    <row r="77" spans="1:6" ht="14.45" customHeight="1">
      <c r="A77" s="15"/>
      <c r="B77" s="14"/>
      <c r="C77" s="13" t="s">
        <v>473</v>
      </c>
      <c r="D77" s="182">
        <f>SUM(D78:D85)</f>
        <v>16110564.299999999</v>
      </c>
      <c r="E77" s="12">
        <f>SUM(E78:E85)</f>
        <v>15627564.299999999</v>
      </c>
      <c r="F77" s="184">
        <f>SUM(F78:F85)</f>
        <v>0</v>
      </c>
    </row>
    <row r="78" spans="1:6" ht="14.45" customHeight="1">
      <c r="A78" s="15" t="s">
        <v>435</v>
      </c>
      <c r="B78" s="14" t="s">
        <v>290</v>
      </c>
      <c r="C78" s="13" t="s">
        <v>439</v>
      </c>
      <c r="D78" s="182">
        <v>727056</v>
      </c>
      <c r="E78" s="12">
        <v>244056</v>
      </c>
      <c r="F78" s="184">
        <v>0</v>
      </c>
    </row>
    <row r="79" spans="1:6" ht="14.45" customHeight="1">
      <c r="A79" s="15" t="s">
        <v>435</v>
      </c>
      <c r="B79" s="14" t="s">
        <v>290</v>
      </c>
      <c r="C79" s="13" t="s">
        <v>465</v>
      </c>
      <c r="D79" s="182">
        <v>10014576</v>
      </c>
      <c r="E79" s="12">
        <v>10014576</v>
      </c>
      <c r="F79" s="184">
        <v>0</v>
      </c>
    </row>
    <row r="80" spans="1:6" ht="14.45" customHeight="1">
      <c r="A80" s="15" t="s">
        <v>282</v>
      </c>
      <c r="B80" s="14" t="s">
        <v>279</v>
      </c>
      <c r="C80" s="13" t="s">
        <v>283</v>
      </c>
      <c r="D80" s="182">
        <v>1739737.44</v>
      </c>
      <c r="E80" s="12">
        <v>1739737.44</v>
      </c>
      <c r="F80" s="184">
        <v>0</v>
      </c>
    </row>
    <row r="81" spans="1:6" ht="14.45" customHeight="1">
      <c r="A81" s="15" t="s">
        <v>282</v>
      </c>
      <c r="B81" s="14" t="s">
        <v>279</v>
      </c>
      <c r="C81" s="13" t="s">
        <v>284</v>
      </c>
      <c r="D81" s="182">
        <v>869868.72</v>
      </c>
      <c r="E81" s="12">
        <v>869868.72</v>
      </c>
      <c r="F81" s="184">
        <v>0</v>
      </c>
    </row>
    <row r="82" spans="1:6" ht="14.45" customHeight="1">
      <c r="A82" s="15" t="s">
        <v>282</v>
      </c>
      <c r="B82" s="14" t="s">
        <v>452</v>
      </c>
      <c r="C82" s="13" t="s">
        <v>455</v>
      </c>
      <c r="D82" s="182">
        <v>102181.44</v>
      </c>
      <c r="E82" s="12">
        <v>102181.44</v>
      </c>
      <c r="F82" s="184">
        <v>0</v>
      </c>
    </row>
    <row r="83" spans="1:6" ht="14.45" customHeight="1">
      <c r="A83" s="15" t="s">
        <v>282</v>
      </c>
      <c r="B83" s="14" t="s">
        <v>281</v>
      </c>
      <c r="C83" s="13" t="s">
        <v>285</v>
      </c>
      <c r="D83" s="182">
        <v>102161.12</v>
      </c>
      <c r="E83" s="12">
        <v>102161.12</v>
      </c>
      <c r="F83" s="184">
        <v>0</v>
      </c>
    </row>
    <row r="84" spans="1:6" ht="14.45" customHeight="1">
      <c r="A84" s="15" t="s">
        <v>286</v>
      </c>
      <c r="B84" s="14" t="s">
        <v>287</v>
      </c>
      <c r="C84" s="13" t="s">
        <v>448</v>
      </c>
      <c r="D84" s="182">
        <v>692415.58</v>
      </c>
      <c r="E84" s="12">
        <v>692415.58</v>
      </c>
      <c r="F84" s="184">
        <v>0</v>
      </c>
    </row>
    <row r="85" spans="1:6" ht="14.45" customHeight="1">
      <c r="A85" s="15" t="s">
        <v>289</v>
      </c>
      <c r="B85" s="14" t="s">
        <v>290</v>
      </c>
      <c r="C85" s="13" t="s">
        <v>291</v>
      </c>
      <c r="D85" s="182">
        <v>1862568</v>
      </c>
      <c r="E85" s="12">
        <v>1862568</v>
      </c>
      <c r="F85" s="184">
        <v>0</v>
      </c>
    </row>
    <row r="86" spans="1:6" ht="14.45" customHeight="1">
      <c r="A86" s="15"/>
      <c r="B86" s="14"/>
      <c r="C86" s="13" t="s">
        <v>476</v>
      </c>
      <c r="D86" s="182">
        <f>SUM(D87:D93)</f>
        <v>16574862.26</v>
      </c>
      <c r="E86" s="12">
        <f>SUM(E87:E93)</f>
        <v>13189862.26</v>
      </c>
      <c r="F86" s="184">
        <f>SUM(F87:F93)</f>
        <v>0</v>
      </c>
    </row>
    <row r="87" spans="1:6" ht="14.45" customHeight="1">
      <c r="A87" s="15" t="s">
        <v>435</v>
      </c>
      <c r="B87" s="14" t="s">
        <v>276</v>
      </c>
      <c r="C87" s="13" t="s">
        <v>478</v>
      </c>
      <c r="D87" s="182">
        <v>12356438</v>
      </c>
      <c r="E87" s="12">
        <v>8971438</v>
      </c>
      <c r="F87" s="184">
        <v>0</v>
      </c>
    </row>
    <row r="88" spans="1:6" ht="14.45" customHeight="1">
      <c r="A88" s="15" t="s">
        <v>282</v>
      </c>
      <c r="B88" s="14" t="s">
        <v>279</v>
      </c>
      <c r="C88" s="13" t="s">
        <v>283</v>
      </c>
      <c r="D88" s="182">
        <v>1412426.4</v>
      </c>
      <c r="E88" s="12">
        <v>1412426.4</v>
      </c>
      <c r="F88" s="184">
        <v>0</v>
      </c>
    </row>
    <row r="89" spans="1:6" ht="14.45" customHeight="1">
      <c r="A89" s="15" t="s">
        <v>282</v>
      </c>
      <c r="B89" s="14" t="s">
        <v>279</v>
      </c>
      <c r="C89" s="13" t="s">
        <v>284</v>
      </c>
      <c r="D89" s="182">
        <v>706213.2</v>
      </c>
      <c r="E89" s="12">
        <v>706213.2</v>
      </c>
      <c r="F89" s="184">
        <v>0</v>
      </c>
    </row>
    <row r="90" spans="1:6" ht="14.45" customHeight="1">
      <c r="A90" s="15" t="s">
        <v>282</v>
      </c>
      <c r="B90" s="14" t="s">
        <v>452</v>
      </c>
      <c r="C90" s="13" t="s">
        <v>455</v>
      </c>
      <c r="D90" s="182">
        <v>34019.519999999997</v>
      </c>
      <c r="E90" s="12">
        <v>34019.519999999997</v>
      </c>
      <c r="F90" s="184">
        <v>0</v>
      </c>
    </row>
    <row r="91" spans="1:6" ht="14.45" customHeight="1">
      <c r="A91" s="15" t="s">
        <v>282</v>
      </c>
      <c r="B91" s="14" t="s">
        <v>281</v>
      </c>
      <c r="C91" s="13" t="s">
        <v>285</v>
      </c>
      <c r="D91" s="182">
        <v>79904.89</v>
      </c>
      <c r="E91" s="12">
        <v>79904.89</v>
      </c>
      <c r="F91" s="184">
        <v>0</v>
      </c>
    </row>
    <row r="92" spans="1:6" ht="14.45" customHeight="1">
      <c r="A92" s="15" t="s">
        <v>286</v>
      </c>
      <c r="B92" s="14" t="s">
        <v>287</v>
      </c>
      <c r="C92" s="13" t="s">
        <v>448</v>
      </c>
      <c r="D92" s="182">
        <v>539716.25</v>
      </c>
      <c r="E92" s="12">
        <v>539716.25</v>
      </c>
      <c r="F92" s="184">
        <v>0</v>
      </c>
    </row>
    <row r="93" spans="1:6" ht="14.45" customHeight="1">
      <c r="A93" s="15" t="s">
        <v>289</v>
      </c>
      <c r="B93" s="14" t="s">
        <v>290</v>
      </c>
      <c r="C93" s="13" t="s">
        <v>291</v>
      </c>
      <c r="D93" s="182">
        <v>1446144</v>
      </c>
      <c r="E93" s="12">
        <v>1446144</v>
      </c>
      <c r="F93" s="184">
        <v>0</v>
      </c>
    </row>
    <row r="94" spans="1:6" ht="14.45" customHeight="1">
      <c r="A94" s="15"/>
      <c r="B94" s="14"/>
      <c r="C94" s="13" t="s">
        <v>480</v>
      </c>
      <c r="D94" s="182">
        <f>SUM(D95:D101)</f>
        <v>19458540.370000001</v>
      </c>
      <c r="E94" s="12">
        <f>SUM(E95:E101)</f>
        <v>19458540.370000001</v>
      </c>
      <c r="F94" s="184">
        <f>SUM(F95:F101)</f>
        <v>0</v>
      </c>
    </row>
    <row r="95" spans="1:6" ht="14.45" customHeight="1">
      <c r="A95" s="15" t="s">
        <v>435</v>
      </c>
      <c r="B95" s="14" t="s">
        <v>290</v>
      </c>
      <c r="C95" s="13" t="s">
        <v>440</v>
      </c>
      <c r="D95" s="182">
        <v>12724548</v>
      </c>
      <c r="E95" s="12">
        <v>12724548</v>
      </c>
      <c r="F95" s="184">
        <v>0</v>
      </c>
    </row>
    <row r="96" spans="1:6" ht="14.45" customHeight="1">
      <c r="A96" s="15" t="s">
        <v>282</v>
      </c>
      <c r="B96" s="14" t="s">
        <v>279</v>
      </c>
      <c r="C96" s="13" t="s">
        <v>283</v>
      </c>
      <c r="D96" s="182">
        <v>2246460.7999999998</v>
      </c>
      <c r="E96" s="12">
        <v>2246460.7999999998</v>
      </c>
      <c r="F96" s="184">
        <v>0</v>
      </c>
    </row>
    <row r="97" spans="1:6" ht="14.45" customHeight="1">
      <c r="A97" s="15" t="s">
        <v>282</v>
      </c>
      <c r="B97" s="14" t="s">
        <v>279</v>
      </c>
      <c r="C97" s="13" t="s">
        <v>284</v>
      </c>
      <c r="D97" s="182">
        <v>1123230.3999999999</v>
      </c>
      <c r="E97" s="12">
        <v>1123230.3999999999</v>
      </c>
      <c r="F97" s="184">
        <v>0</v>
      </c>
    </row>
    <row r="98" spans="1:6" ht="14.45" customHeight="1">
      <c r="A98" s="15" t="s">
        <v>282</v>
      </c>
      <c r="B98" s="14" t="s">
        <v>452</v>
      </c>
      <c r="C98" s="13" t="s">
        <v>455</v>
      </c>
      <c r="D98" s="182">
        <v>10332</v>
      </c>
      <c r="E98" s="12">
        <v>10332</v>
      </c>
      <c r="F98" s="184">
        <v>0</v>
      </c>
    </row>
    <row r="99" spans="1:6" ht="14.45" customHeight="1">
      <c r="A99" s="15" t="s">
        <v>282</v>
      </c>
      <c r="B99" s="14" t="s">
        <v>281</v>
      </c>
      <c r="C99" s="13" t="s">
        <v>285</v>
      </c>
      <c r="D99" s="182">
        <v>127383.03</v>
      </c>
      <c r="E99" s="12">
        <v>127383.03</v>
      </c>
      <c r="F99" s="184">
        <v>0</v>
      </c>
    </row>
    <row r="100" spans="1:6" ht="14.45" customHeight="1">
      <c r="A100" s="15" t="s">
        <v>286</v>
      </c>
      <c r="B100" s="14" t="s">
        <v>287</v>
      </c>
      <c r="C100" s="13" t="s">
        <v>448</v>
      </c>
      <c r="D100" s="182">
        <v>862874.14</v>
      </c>
      <c r="E100" s="12">
        <v>862874.14</v>
      </c>
      <c r="F100" s="184">
        <v>0</v>
      </c>
    </row>
    <row r="101" spans="1:6" ht="14.45" customHeight="1">
      <c r="A101" s="15" t="s">
        <v>289</v>
      </c>
      <c r="B101" s="14" t="s">
        <v>290</v>
      </c>
      <c r="C101" s="13" t="s">
        <v>291</v>
      </c>
      <c r="D101" s="182">
        <v>2363712</v>
      </c>
      <c r="E101" s="12">
        <v>2363712</v>
      </c>
      <c r="F101" s="184">
        <v>0</v>
      </c>
    </row>
    <row r="102" spans="1:6" ht="14.45" customHeight="1">
      <c r="A102" s="15"/>
      <c r="B102" s="14"/>
      <c r="C102" s="13" t="s">
        <v>483</v>
      </c>
      <c r="D102" s="182">
        <f>SUM(D103:D109)</f>
        <v>10028529.9</v>
      </c>
      <c r="E102" s="12">
        <f>SUM(E103:E109)</f>
        <v>10028529.9</v>
      </c>
      <c r="F102" s="184">
        <f>SUM(F103:F109)</f>
        <v>0</v>
      </c>
    </row>
    <row r="103" spans="1:6" ht="14.45" customHeight="1">
      <c r="A103" s="15" t="s">
        <v>435</v>
      </c>
      <c r="B103" s="14" t="s">
        <v>290</v>
      </c>
      <c r="C103" s="13" t="s">
        <v>440</v>
      </c>
      <c r="D103" s="182">
        <v>6464904</v>
      </c>
      <c r="E103" s="12">
        <v>6464904</v>
      </c>
      <c r="F103" s="184">
        <v>0</v>
      </c>
    </row>
    <row r="104" spans="1:6" ht="14.45" customHeight="1">
      <c r="A104" s="15" t="s">
        <v>435</v>
      </c>
      <c r="B104" s="14" t="s">
        <v>280</v>
      </c>
      <c r="C104" s="13" t="s">
        <v>485</v>
      </c>
      <c r="D104" s="182">
        <v>120000</v>
      </c>
      <c r="E104" s="12">
        <v>120000</v>
      </c>
      <c r="F104" s="184">
        <v>0</v>
      </c>
    </row>
    <row r="105" spans="1:6" ht="14.45" customHeight="1">
      <c r="A105" s="15" t="s">
        <v>282</v>
      </c>
      <c r="B105" s="14" t="s">
        <v>279</v>
      </c>
      <c r="C105" s="13" t="s">
        <v>283</v>
      </c>
      <c r="D105" s="182">
        <v>1149212.32</v>
      </c>
      <c r="E105" s="12">
        <v>1149212.32</v>
      </c>
      <c r="F105" s="184">
        <v>0</v>
      </c>
    </row>
    <row r="106" spans="1:6" ht="14.45" customHeight="1">
      <c r="A106" s="15" t="s">
        <v>282</v>
      </c>
      <c r="B106" s="14" t="s">
        <v>279</v>
      </c>
      <c r="C106" s="13" t="s">
        <v>284</v>
      </c>
      <c r="D106" s="182">
        <v>574606.16</v>
      </c>
      <c r="E106" s="12">
        <v>574606.16</v>
      </c>
      <c r="F106" s="184">
        <v>0</v>
      </c>
    </row>
    <row r="107" spans="1:6" ht="14.45" customHeight="1">
      <c r="A107" s="15" t="s">
        <v>282</v>
      </c>
      <c r="B107" s="14" t="s">
        <v>281</v>
      </c>
      <c r="C107" s="13" t="s">
        <v>285</v>
      </c>
      <c r="D107" s="182">
        <v>64666.94</v>
      </c>
      <c r="E107" s="12">
        <v>64666.94</v>
      </c>
      <c r="F107" s="184">
        <v>0</v>
      </c>
    </row>
    <row r="108" spans="1:6" ht="14.45" customHeight="1">
      <c r="A108" s="15" t="s">
        <v>286</v>
      </c>
      <c r="B108" s="14" t="s">
        <v>287</v>
      </c>
      <c r="C108" s="13" t="s">
        <v>448</v>
      </c>
      <c r="D108" s="182">
        <v>439660.48</v>
      </c>
      <c r="E108" s="12">
        <v>439660.48</v>
      </c>
      <c r="F108" s="184">
        <v>0</v>
      </c>
    </row>
    <row r="109" spans="1:6" ht="14.45" customHeight="1">
      <c r="A109" s="15" t="s">
        <v>289</v>
      </c>
      <c r="B109" s="14" t="s">
        <v>290</v>
      </c>
      <c r="C109" s="13" t="s">
        <v>291</v>
      </c>
      <c r="D109" s="182">
        <v>1215480</v>
      </c>
      <c r="E109" s="12">
        <v>1215480</v>
      </c>
      <c r="F109" s="184">
        <v>0</v>
      </c>
    </row>
    <row r="110" spans="1:6" ht="14.45" customHeight="1">
      <c r="A110" s="15"/>
      <c r="B110" s="14"/>
      <c r="C110" s="13" t="s">
        <v>487</v>
      </c>
      <c r="D110" s="182">
        <f>SUM(D111:D117)</f>
        <v>21351868.040000003</v>
      </c>
      <c r="E110" s="12">
        <f>SUM(E111:E117)</f>
        <v>21351868.040000003</v>
      </c>
      <c r="F110" s="184">
        <f>SUM(F111:F117)</f>
        <v>0</v>
      </c>
    </row>
    <row r="111" spans="1:6" ht="14.45" customHeight="1">
      <c r="A111" s="15" t="s">
        <v>435</v>
      </c>
      <c r="B111" s="14" t="s">
        <v>290</v>
      </c>
      <c r="C111" s="13" t="s">
        <v>440</v>
      </c>
      <c r="D111" s="182">
        <v>13947504</v>
      </c>
      <c r="E111" s="12">
        <v>13947504</v>
      </c>
      <c r="F111" s="184">
        <v>0</v>
      </c>
    </row>
    <row r="112" spans="1:6" ht="14.45" customHeight="1">
      <c r="A112" s="15" t="s">
        <v>282</v>
      </c>
      <c r="B112" s="14" t="s">
        <v>279</v>
      </c>
      <c r="C112" s="13" t="s">
        <v>283</v>
      </c>
      <c r="D112" s="182">
        <v>2472767.52</v>
      </c>
      <c r="E112" s="12">
        <v>2472767.52</v>
      </c>
      <c r="F112" s="184">
        <v>0</v>
      </c>
    </row>
    <row r="113" spans="1:6" ht="14.45" customHeight="1">
      <c r="A113" s="15" t="s">
        <v>282</v>
      </c>
      <c r="B113" s="14" t="s">
        <v>279</v>
      </c>
      <c r="C113" s="13" t="s">
        <v>284</v>
      </c>
      <c r="D113" s="182">
        <v>1236383.76</v>
      </c>
      <c r="E113" s="12">
        <v>1236383.76</v>
      </c>
      <c r="F113" s="184">
        <v>0</v>
      </c>
    </row>
    <row r="114" spans="1:6" ht="14.45" customHeight="1">
      <c r="A114" s="15" t="s">
        <v>282</v>
      </c>
      <c r="B114" s="14" t="s">
        <v>452</v>
      </c>
      <c r="C114" s="13" t="s">
        <v>455</v>
      </c>
      <c r="D114" s="182">
        <v>28442.16</v>
      </c>
      <c r="E114" s="12">
        <v>28442.16</v>
      </c>
      <c r="F114" s="184">
        <v>0</v>
      </c>
    </row>
    <row r="115" spans="1:6" ht="14.45" customHeight="1">
      <c r="A115" s="15" t="s">
        <v>282</v>
      </c>
      <c r="B115" s="14" t="s">
        <v>281</v>
      </c>
      <c r="C115" s="13" t="s">
        <v>285</v>
      </c>
      <c r="D115" s="182">
        <v>139581.44</v>
      </c>
      <c r="E115" s="12">
        <v>139581.44</v>
      </c>
      <c r="F115" s="184">
        <v>0</v>
      </c>
    </row>
    <row r="116" spans="1:6" ht="14.45" customHeight="1">
      <c r="A116" s="15" t="s">
        <v>286</v>
      </c>
      <c r="B116" s="14" t="s">
        <v>287</v>
      </c>
      <c r="C116" s="13" t="s">
        <v>448</v>
      </c>
      <c r="D116" s="182">
        <v>946025.16</v>
      </c>
      <c r="E116" s="12">
        <v>946025.16</v>
      </c>
      <c r="F116" s="184">
        <v>0</v>
      </c>
    </row>
    <row r="117" spans="1:6" ht="14.45" customHeight="1">
      <c r="A117" s="15" t="s">
        <v>289</v>
      </c>
      <c r="B117" s="14" t="s">
        <v>290</v>
      </c>
      <c r="C117" s="13" t="s">
        <v>291</v>
      </c>
      <c r="D117" s="182">
        <v>2581164</v>
      </c>
      <c r="E117" s="12">
        <v>2581164</v>
      </c>
      <c r="F117" s="184">
        <v>0</v>
      </c>
    </row>
    <row r="118" spans="1:6" ht="14.45" customHeight="1">
      <c r="A118" s="15"/>
      <c r="B118" s="14"/>
      <c r="C118" s="13" t="s">
        <v>490</v>
      </c>
      <c r="D118" s="182">
        <f>SUM(D119:D124)</f>
        <v>8232671.4199999999</v>
      </c>
      <c r="E118" s="12">
        <f>SUM(E119:E124)</f>
        <v>5427671.4199999999</v>
      </c>
      <c r="F118" s="184">
        <f>SUM(F119:F124)</f>
        <v>0</v>
      </c>
    </row>
    <row r="119" spans="1:6" ht="14.45" customHeight="1">
      <c r="A119" s="15" t="s">
        <v>435</v>
      </c>
      <c r="B119" s="14" t="s">
        <v>290</v>
      </c>
      <c r="C119" s="13" t="s">
        <v>439</v>
      </c>
      <c r="D119" s="182">
        <v>6335808</v>
      </c>
      <c r="E119" s="12">
        <v>3530808</v>
      </c>
      <c r="F119" s="184">
        <v>0</v>
      </c>
    </row>
    <row r="120" spans="1:6" ht="14.45" customHeight="1">
      <c r="A120" s="15" t="s">
        <v>282</v>
      </c>
      <c r="B120" s="14" t="s">
        <v>279</v>
      </c>
      <c r="C120" s="13" t="s">
        <v>283</v>
      </c>
      <c r="D120" s="182">
        <v>628401.92000000004</v>
      </c>
      <c r="E120" s="12">
        <v>628401.92000000004</v>
      </c>
      <c r="F120" s="184">
        <v>0</v>
      </c>
    </row>
    <row r="121" spans="1:6" ht="14.45" customHeight="1">
      <c r="A121" s="15" t="s">
        <v>282</v>
      </c>
      <c r="B121" s="14" t="s">
        <v>279</v>
      </c>
      <c r="C121" s="13" t="s">
        <v>284</v>
      </c>
      <c r="D121" s="182">
        <v>314200.96000000002</v>
      </c>
      <c r="E121" s="12">
        <v>314200.96000000002</v>
      </c>
      <c r="F121" s="184">
        <v>0</v>
      </c>
    </row>
    <row r="122" spans="1:6" ht="14.45" customHeight="1">
      <c r="A122" s="15" t="s">
        <v>282</v>
      </c>
      <c r="B122" s="14" t="s">
        <v>281</v>
      </c>
      <c r="C122" s="13" t="s">
        <v>285</v>
      </c>
      <c r="D122" s="182">
        <v>36109.97</v>
      </c>
      <c r="E122" s="12">
        <v>36109.97</v>
      </c>
      <c r="F122" s="184">
        <v>0</v>
      </c>
    </row>
    <row r="123" spans="1:6" ht="14.45" customHeight="1">
      <c r="A123" s="15" t="s">
        <v>286</v>
      </c>
      <c r="B123" s="14" t="s">
        <v>287</v>
      </c>
      <c r="C123" s="13" t="s">
        <v>448</v>
      </c>
      <c r="D123" s="182">
        <v>244662.57</v>
      </c>
      <c r="E123" s="12">
        <v>244662.57</v>
      </c>
      <c r="F123" s="184">
        <v>0</v>
      </c>
    </row>
    <row r="124" spans="1:6" ht="14.45" customHeight="1">
      <c r="A124" s="15" t="s">
        <v>289</v>
      </c>
      <c r="B124" s="14" t="s">
        <v>290</v>
      </c>
      <c r="C124" s="13" t="s">
        <v>291</v>
      </c>
      <c r="D124" s="182">
        <v>673488</v>
      </c>
      <c r="E124" s="12">
        <v>673488</v>
      </c>
      <c r="F124" s="184">
        <v>0</v>
      </c>
    </row>
    <row r="125" spans="1:6" ht="14.45" customHeight="1">
      <c r="A125" s="15"/>
      <c r="B125" s="14"/>
      <c r="C125" s="13" t="s">
        <v>493</v>
      </c>
      <c r="D125" s="182">
        <f>SUM(D126:D131)</f>
        <v>4546313.5999999996</v>
      </c>
      <c r="E125" s="12">
        <f>SUM(E126:E131)</f>
        <v>2971313.5999999996</v>
      </c>
      <c r="F125" s="184">
        <f>SUM(F126:F131)</f>
        <v>0</v>
      </c>
    </row>
    <row r="126" spans="1:6" ht="14.45" customHeight="1">
      <c r="A126" s="15" t="s">
        <v>435</v>
      </c>
      <c r="B126" s="14" t="s">
        <v>290</v>
      </c>
      <c r="C126" s="13" t="s">
        <v>439</v>
      </c>
      <c r="D126" s="182">
        <v>3512160</v>
      </c>
      <c r="E126" s="12">
        <v>1937160</v>
      </c>
      <c r="F126" s="184">
        <v>0</v>
      </c>
    </row>
    <row r="127" spans="1:6" ht="14.45" customHeight="1">
      <c r="A127" s="15" t="s">
        <v>282</v>
      </c>
      <c r="B127" s="14" t="s">
        <v>279</v>
      </c>
      <c r="C127" s="13" t="s">
        <v>283</v>
      </c>
      <c r="D127" s="182">
        <v>343848.48</v>
      </c>
      <c r="E127" s="12">
        <v>343848.48</v>
      </c>
      <c r="F127" s="184">
        <v>0</v>
      </c>
    </row>
    <row r="128" spans="1:6" ht="14.45" customHeight="1">
      <c r="A128" s="15" t="s">
        <v>282</v>
      </c>
      <c r="B128" s="14" t="s">
        <v>279</v>
      </c>
      <c r="C128" s="13" t="s">
        <v>284</v>
      </c>
      <c r="D128" s="182">
        <v>171924.24</v>
      </c>
      <c r="E128" s="12">
        <v>171924.24</v>
      </c>
      <c r="F128" s="184">
        <v>0</v>
      </c>
    </row>
    <row r="129" spans="1:6" ht="14.45" customHeight="1">
      <c r="A129" s="15" t="s">
        <v>282</v>
      </c>
      <c r="B129" s="14" t="s">
        <v>281</v>
      </c>
      <c r="C129" s="13" t="s">
        <v>285</v>
      </c>
      <c r="D129" s="182">
        <v>19365.23</v>
      </c>
      <c r="E129" s="12">
        <v>19365.23</v>
      </c>
      <c r="F129" s="184">
        <v>0</v>
      </c>
    </row>
    <row r="130" spans="1:6" ht="14.45" customHeight="1">
      <c r="A130" s="15" t="s">
        <v>286</v>
      </c>
      <c r="B130" s="14" t="s">
        <v>287</v>
      </c>
      <c r="C130" s="13" t="s">
        <v>448</v>
      </c>
      <c r="D130" s="182">
        <v>132979.65</v>
      </c>
      <c r="E130" s="12">
        <v>132979.65</v>
      </c>
      <c r="F130" s="184">
        <v>0</v>
      </c>
    </row>
    <row r="131" spans="1:6" ht="14.45" customHeight="1">
      <c r="A131" s="15" t="s">
        <v>289</v>
      </c>
      <c r="B131" s="14" t="s">
        <v>290</v>
      </c>
      <c r="C131" s="13" t="s">
        <v>291</v>
      </c>
      <c r="D131" s="182">
        <v>366036</v>
      </c>
      <c r="E131" s="12">
        <v>366036</v>
      </c>
      <c r="F131" s="184">
        <v>0</v>
      </c>
    </row>
    <row r="132" spans="1:6" ht="14.45" customHeight="1">
      <c r="A132" s="15"/>
      <c r="B132" s="14"/>
      <c r="C132" s="13" t="s">
        <v>496</v>
      </c>
      <c r="D132" s="182">
        <f>SUM(D133:D139)</f>
        <v>3308299.03</v>
      </c>
      <c r="E132" s="12">
        <f>SUM(E133:E139)</f>
        <v>3308299.03</v>
      </c>
      <c r="F132" s="184">
        <f>SUM(F133:F139)</f>
        <v>0</v>
      </c>
    </row>
    <row r="133" spans="1:6" ht="14.45" customHeight="1">
      <c r="A133" s="15" t="s">
        <v>435</v>
      </c>
      <c r="B133" s="14" t="s">
        <v>290</v>
      </c>
      <c r="C133" s="13" t="s">
        <v>465</v>
      </c>
      <c r="D133" s="182">
        <v>2180112</v>
      </c>
      <c r="E133" s="12">
        <v>2180112</v>
      </c>
      <c r="F133" s="184">
        <v>0</v>
      </c>
    </row>
    <row r="134" spans="1:6" ht="14.45" customHeight="1">
      <c r="A134" s="15" t="s">
        <v>282</v>
      </c>
      <c r="B134" s="14" t="s">
        <v>279</v>
      </c>
      <c r="C134" s="13" t="s">
        <v>283</v>
      </c>
      <c r="D134" s="182">
        <v>370345.6</v>
      </c>
      <c r="E134" s="12">
        <v>370345.6</v>
      </c>
      <c r="F134" s="184">
        <v>0</v>
      </c>
    </row>
    <row r="135" spans="1:6" ht="14.45" customHeight="1">
      <c r="A135" s="15" t="s">
        <v>282</v>
      </c>
      <c r="B135" s="14" t="s">
        <v>279</v>
      </c>
      <c r="C135" s="13" t="s">
        <v>284</v>
      </c>
      <c r="D135" s="182">
        <v>185172.8</v>
      </c>
      <c r="E135" s="12">
        <v>185172.8</v>
      </c>
      <c r="F135" s="184">
        <v>0</v>
      </c>
    </row>
    <row r="136" spans="1:6" ht="14.45" customHeight="1">
      <c r="A136" s="15" t="s">
        <v>282</v>
      </c>
      <c r="B136" s="14" t="s">
        <v>452</v>
      </c>
      <c r="C136" s="13" t="s">
        <v>455</v>
      </c>
      <c r="D136" s="182">
        <v>14700</v>
      </c>
      <c r="E136" s="12">
        <v>14700</v>
      </c>
      <c r="F136" s="184">
        <v>0</v>
      </c>
    </row>
    <row r="137" spans="1:6" ht="14.45" customHeight="1">
      <c r="A137" s="15" t="s">
        <v>282</v>
      </c>
      <c r="B137" s="14" t="s">
        <v>281</v>
      </c>
      <c r="C137" s="13" t="s">
        <v>285</v>
      </c>
      <c r="D137" s="182">
        <v>21670.05</v>
      </c>
      <c r="E137" s="12">
        <v>21670.05</v>
      </c>
      <c r="F137" s="184">
        <v>0</v>
      </c>
    </row>
    <row r="138" spans="1:6" ht="14.45" customHeight="1">
      <c r="A138" s="15" t="s">
        <v>286</v>
      </c>
      <c r="B138" s="14" t="s">
        <v>287</v>
      </c>
      <c r="C138" s="13" t="s">
        <v>448</v>
      </c>
      <c r="D138" s="182">
        <v>146874.57999999999</v>
      </c>
      <c r="E138" s="12">
        <v>146874.57999999999</v>
      </c>
      <c r="F138" s="184">
        <v>0</v>
      </c>
    </row>
    <row r="139" spans="1:6" ht="14.45" customHeight="1">
      <c r="A139" s="15" t="s">
        <v>289</v>
      </c>
      <c r="B139" s="14" t="s">
        <v>290</v>
      </c>
      <c r="C139" s="13" t="s">
        <v>291</v>
      </c>
      <c r="D139" s="182">
        <v>389424</v>
      </c>
      <c r="E139" s="12">
        <v>389424</v>
      </c>
      <c r="F139" s="184">
        <v>0</v>
      </c>
    </row>
    <row r="140" spans="1:6" ht="14.45" customHeight="1">
      <c r="A140" s="15"/>
      <c r="B140" s="14"/>
      <c r="C140" s="13" t="s">
        <v>499</v>
      </c>
      <c r="D140" s="182">
        <f>SUM(D141:D148)</f>
        <v>5570992.0500000007</v>
      </c>
      <c r="E140" s="12">
        <f>SUM(E141:E148)</f>
        <v>5260492.05</v>
      </c>
      <c r="F140" s="184">
        <f>SUM(F141:F148)</f>
        <v>0</v>
      </c>
    </row>
    <row r="141" spans="1:6" ht="14.45" customHeight="1">
      <c r="A141" s="15" t="s">
        <v>435</v>
      </c>
      <c r="B141" s="14" t="s">
        <v>290</v>
      </c>
      <c r="C141" s="13" t="s">
        <v>439</v>
      </c>
      <c r="D141" s="182">
        <v>310500</v>
      </c>
      <c r="E141" s="12">
        <v>0</v>
      </c>
      <c r="F141" s="184">
        <v>0</v>
      </c>
    </row>
    <row r="142" spans="1:6" ht="14.45" customHeight="1">
      <c r="A142" s="15" t="s">
        <v>435</v>
      </c>
      <c r="B142" s="14" t="s">
        <v>290</v>
      </c>
      <c r="C142" s="13" t="s">
        <v>440</v>
      </c>
      <c r="D142" s="182">
        <v>3458820</v>
      </c>
      <c r="E142" s="12">
        <v>3458820</v>
      </c>
      <c r="F142" s="184">
        <v>0</v>
      </c>
    </row>
    <row r="143" spans="1:6" ht="14.45" customHeight="1">
      <c r="A143" s="15" t="s">
        <v>282</v>
      </c>
      <c r="B143" s="14" t="s">
        <v>279</v>
      </c>
      <c r="C143" s="13" t="s">
        <v>283</v>
      </c>
      <c r="D143" s="182">
        <v>588688.31999999995</v>
      </c>
      <c r="E143" s="12">
        <v>588688.31999999995</v>
      </c>
      <c r="F143" s="184">
        <v>0</v>
      </c>
    </row>
    <row r="144" spans="1:6" ht="14.45" customHeight="1">
      <c r="A144" s="15" t="s">
        <v>282</v>
      </c>
      <c r="B144" s="14" t="s">
        <v>279</v>
      </c>
      <c r="C144" s="13" t="s">
        <v>284</v>
      </c>
      <c r="D144" s="182">
        <v>294344.15999999997</v>
      </c>
      <c r="E144" s="12">
        <v>294344.15999999997</v>
      </c>
      <c r="F144" s="184">
        <v>0</v>
      </c>
    </row>
    <row r="145" spans="1:6" ht="14.45" customHeight="1">
      <c r="A145" s="15" t="s">
        <v>282</v>
      </c>
      <c r="B145" s="14" t="s">
        <v>452</v>
      </c>
      <c r="C145" s="13" t="s">
        <v>455</v>
      </c>
      <c r="D145" s="182">
        <v>27876</v>
      </c>
      <c r="E145" s="12">
        <v>27876</v>
      </c>
      <c r="F145" s="184">
        <v>0</v>
      </c>
    </row>
    <row r="146" spans="1:6" ht="14.45" customHeight="1">
      <c r="A146" s="15" t="s">
        <v>282</v>
      </c>
      <c r="B146" s="14" t="s">
        <v>281</v>
      </c>
      <c r="C146" s="13" t="s">
        <v>285</v>
      </c>
      <c r="D146" s="182">
        <v>33881.629999999997</v>
      </c>
      <c r="E146" s="12">
        <v>33881.629999999997</v>
      </c>
      <c r="F146" s="184">
        <v>0</v>
      </c>
    </row>
    <row r="147" spans="1:6" ht="14.45" customHeight="1">
      <c r="A147" s="15" t="s">
        <v>286</v>
      </c>
      <c r="B147" s="14" t="s">
        <v>287</v>
      </c>
      <c r="C147" s="13" t="s">
        <v>448</v>
      </c>
      <c r="D147" s="182">
        <v>233301.94</v>
      </c>
      <c r="E147" s="12">
        <v>233301.94</v>
      </c>
      <c r="F147" s="184">
        <v>0</v>
      </c>
    </row>
    <row r="148" spans="1:6" ht="14.45" customHeight="1">
      <c r="A148" s="15" t="s">
        <v>289</v>
      </c>
      <c r="B148" s="14" t="s">
        <v>290</v>
      </c>
      <c r="C148" s="13" t="s">
        <v>291</v>
      </c>
      <c r="D148" s="182">
        <v>623580</v>
      </c>
      <c r="E148" s="12">
        <v>623580</v>
      </c>
      <c r="F148" s="184">
        <v>0</v>
      </c>
    </row>
    <row r="149" spans="1:6" ht="14.45" customHeight="1">
      <c r="A149" s="15"/>
      <c r="B149" s="14"/>
      <c r="C149" s="13" t="s">
        <v>502</v>
      </c>
      <c r="D149" s="182">
        <f>SUM(D150:D157)</f>
        <v>6230258.1499999994</v>
      </c>
      <c r="E149" s="12">
        <f>SUM(E150:E157)</f>
        <v>5655258.1499999994</v>
      </c>
      <c r="F149" s="184">
        <f>SUM(F150:F157)</f>
        <v>0</v>
      </c>
    </row>
    <row r="150" spans="1:6" ht="14.45" customHeight="1">
      <c r="A150" s="15" t="s">
        <v>435</v>
      </c>
      <c r="B150" s="14" t="s">
        <v>290</v>
      </c>
      <c r="C150" s="13" t="s">
        <v>439</v>
      </c>
      <c r="D150" s="182">
        <v>575000</v>
      </c>
      <c r="E150" s="12">
        <v>0</v>
      </c>
      <c r="F150" s="184">
        <v>0</v>
      </c>
    </row>
    <row r="151" spans="1:6" ht="14.45" customHeight="1">
      <c r="A151" s="15" t="s">
        <v>435</v>
      </c>
      <c r="B151" s="14" t="s">
        <v>290</v>
      </c>
      <c r="C151" s="13" t="s">
        <v>440</v>
      </c>
      <c r="D151" s="182">
        <v>3694886.88</v>
      </c>
      <c r="E151" s="12">
        <v>3694886.88</v>
      </c>
      <c r="F151" s="184">
        <v>0</v>
      </c>
    </row>
    <row r="152" spans="1:6" ht="14.45" customHeight="1">
      <c r="A152" s="15" t="s">
        <v>282</v>
      </c>
      <c r="B152" s="14" t="s">
        <v>279</v>
      </c>
      <c r="C152" s="13" t="s">
        <v>283</v>
      </c>
      <c r="D152" s="182">
        <v>627623.36</v>
      </c>
      <c r="E152" s="12">
        <v>627623.36</v>
      </c>
      <c r="F152" s="184">
        <v>0</v>
      </c>
    </row>
    <row r="153" spans="1:6" ht="14.45" customHeight="1">
      <c r="A153" s="15" t="s">
        <v>282</v>
      </c>
      <c r="B153" s="14" t="s">
        <v>279</v>
      </c>
      <c r="C153" s="13" t="s">
        <v>284</v>
      </c>
      <c r="D153" s="182">
        <v>313811.68</v>
      </c>
      <c r="E153" s="12">
        <v>313811.68</v>
      </c>
      <c r="F153" s="184">
        <v>0</v>
      </c>
    </row>
    <row r="154" spans="1:6" ht="14.45" customHeight="1">
      <c r="A154" s="15" t="s">
        <v>282</v>
      </c>
      <c r="B154" s="14" t="s">
        <v>452</v>
      </c>
      <c r="C154" s="13" t="s">
        <v>455</v>
      </c>
      <c r="D154" s="182">
        <v>66439.8</v>
      </c>
      <c r="E154" s="12">
        <v>66439.8</v>
      </c>
      <c r="F154" s="184">
        <v>0</v>
      </c>
    </row>
    <row r="155" spans="1:6" ht="14.45" customHeight="1">
      <c r="A155" s="15" t="s">
        <v>282</v>
      </c>
      <c r="B155" s="14" t="s">
        <v>281</v>
      </c>
      <c r="C155" s="13" t="s">
        <v>285</v>
      </c>
      <c r="D155" s="182">
        <v>36705.660000000003</v>
      </c>
      <c r="E155" s="12">
        <v>36705.660000000003</v>
      </c>
      <c r="F155" s="184">
        <v>0</v>
      </c>
    </row>
    <row r="156" spans="1:6" ht="14.45" customHeight="1">
      <c r="A156" s="15" t="s">
        <v>286</v>
      </c>
      <c r="B156" s="14" t="s">
        <v>287</v>
      </c>
      <c r="C156" s="13" t="s">
        <v>448</v>
      </c>
      <c r="D156" s="182">
        <v>248782.77</v>
      </c>
      <c r="E156" s="12">
        <v>248782.77</v>
      </c>
      <c r="F156" s="184">
        <v>0</v>
      </c>
    </row>
    <row r="157" spans="1:6" ht="14.45" customHeight="1">
      <c r="A157" s="15" t="s">
        <v>289</v>
      </c>
      <c r="B157" s="14" t="s">
        <v>290</v>
      </c>
      <c r="C157" s="13" t="s">
        <v>291</v>
      </c>
      <c r="D157" s="182">
        <v>667008</v>
      </c>
      <c r="E157" s="12">
        <v>667008</v>
      </c>
      <c r="F157" s="184">
        <v>0</v>
      </c>
    </row>
    <row r="158" spans="1:6" ht="14.45" customHeight="1">
      <c r="A158" s="15"/>
      <c r="B158" s="14"/>
      <c r="C158" s="13" t="s">
        <v>505</v>
      </c>
      <c r="D158" s="182">
        <f>SUM(D159:D164)</f>
        <v>3548997.5199999996</v>
      </c>
      <c r="E158" s="12">
        <f>SUM(E159:E164)</f>
        <v>3548997.5199999996</v>
      </c>
      <c r="F158" s="184">
        <f>SUM(F159:F164)</f>
        <v>0</v>
      </c>
    </row>
    <row r="159" spans="1:6" ht="14.45" customHeight="1">
      <c r="A159" s="15" t="s">
        <v>435</v>
      </c>
      <c r="B159" s="14" t="s">
        <v>290</v>
      </c>
      <c r="C159" s="13" t="s">
        <v>465</v>
      </c>
      <c r="D159" s="182">
        <v>2352324</v>
      </c>
      <c r="E159" s="12">
        <v>2352324</v>
      </c>
      <c r="F159" s="184">
        <v>0</v>
      </c>
    </row>
    <row r="160" spans="1:6" ht="14.45" customHeight="1">
      <c r="A160" s="15" t="s">
        <v>282</v>
      </c>
      <c r="B160" s="14" t="s">
        <v>279</v>
      </c>
      <c r="C160" s="13" t="s">
        <v>283</v>
      </c>
      <c r="D160" s="182">
        <v>396376.8</v>
      </c>
      <c r="E160" s="12">
        <v>396376.8</v>
      </c>
      <c r="F160" s="184">
        <v>0</v>
      </c>
    </row>
    <row r="161" spans="1:6" ht="14.45" customHeight="1">
      <c r="A161" s="15" t="s">
        <v>282</v>
      </c>
      <c r="B161" s="14" t="s">
        <v>279</v>
      </c>
      <c r="C161" s="13" t="s">
        <v>284</v>
      </c>
      <c r="D161" s="182">
        <v>198188.4</v>
      </c>
      <c r="E161" s="12">
        <v>198188.4</v>
      </c>
      <c r="F161" s="184">
        <v>0</v>
      </c>
    </row>
    <row r="162" spans="1:6" ht="14.45" customHeight="1">
      <c r="A162" s="15" t="s">
        <v>282</v>
      </c>
      <c r="B162" s="14" t="s">
        <v>281</v>
      </c>
      <c r="C162" s="13" t="s">
        <v>285</v>
      </c>
      <c r="D162" s="182">
        <v>23201.54</v>
      </c>
      <c r="E162" s="12">
        <v>23201.54</v>
      </c>
      <c r="F162" s="184">
        <v>0</v>
      </c>
    </row>
    <row r="163" spans="1:6" ht="14.45" customHeight="1">
      <c r="A163" s="15" t="s">
        <v>286</v>
      </c>
      <c r="B163" s="14" t="s">
        <v>287</v>
      </c>
      <c r="C163" s="13" t="s">
        <v>448</v>
      </c>
      <c r="D163" s="182">
        <v>157250.78</v>
      </c>
      <c r="E163" s="12">
        <v>157250.78</v>
      </c>
      <c r="F163" s="184">
        <v>0</v>
      </c>
    </row>
    <row r="164" spans="1:6" ht="14.45" customHeight="1">
      <c r="A164" s="15" t="s">
        <v>289</v>
      </c>
      <c r="B164" s="14" t="s">
        <v>290</v>
      </c>
      <c r="C164" s="13" t="s">
        <v>291</v>
      </c>
      <c r="D164" s="182">
        <v>421656</v>
      </c>
      <c r="E164" s="12">
        <v>421656</v>
      </c>
      <c r="F164" s="184">
        <v>0</v>
      </c>
    </row>
    <row r="165" spans="1:6" ht="14.45" customHeight="1">
      <c r="A165" s="15"/>
      <c r="B165" s="14"/>
      <c r="C165" s="13" t="s">
        <v>508</v>
      </c>
      <c r="D165" s="182">
        <f>SUM(D166:D172)</f>
        <v>4434840.41</v>
      </c>
      <c r="E165" s="12">
        <f>SUM(E166:E172)</f>
        <v>4434840.41</v>
      </c>
      <c r="F165" s="184">
        <f>SUM(F166:F172)</f>
        <v>0</v>
      </c>
    </row>
    <row r="166" spans="1:6" ht="14.45" customHeight="1">
      <c r="A166" s="15" t="s">
        <v>435</v>
      </c>
      <c r="B166" s="14" t="s">
        <v>290</v>
      </c>
      <c r="C166" s="13" t="s">
        <v>440</v>
      </c>
      <c r="D166" s="182">
        <v>2911032</v>
      </c>
      <c r="E166" s="12">
        <v>2911032</v>
      </c>
      <c r="F166" s="184">
        <v>0</v>
      </c>
    </row>
    <row r="167" spans="1:6" ht="14.45" customHeight="1">
      <c r="A167" s="15" t="s">
        <v>282</v>
      </c>
      <c r="B167" s="14" t="s">
        <v>279</v>
      </c>
      <c r="C167" s="13" t="s">
        <v>283</v>
      </c>
      <c r="D167" s="182">
        <v>496254.56</v>
      </c>
      <c r="E167" s="12">
        <v>496254.56</v>
      </c>
      <c r="F167" s="184">
        <v>0</v>
      </c>
    </row>
    <row r="168" spans="1:6" ht="14.45" customHeight="1">
      <c r="A168" s="15" t="s">
        <v>282</v>
      </c>
      <c r="B168" s="14" t="s">
        <v>279</v>
      </c>
      <c r="C168" s="13" t="s">
        <v>284</v>
      </c>
      <c r="D168" s="182">
        <v>248127.28</v>
      </c>
      <c r="E168" s="12">
        <v>248127.28</v>
      </c>
      <c r="F168" s="184">
        <v>0</v>
      </c>
    </row>
    <row r="169" spans="1:6" ht="14.45" customHeight="1">
      <c r="A169" s="15" t="s">
        <v>282</v>
      </c>
      <c r="B169" s="14" t="s">
        <v>452</v>
      </c>
      <c r="C169" s="13" t="s">
        <v>455</v>
      </c>
      <c r="D169" s="182">
        <v>23364</v>
      </c>
      <c r="E169" s="12">
        <v>23364</v>
      </c>
      <c r="F169" s="184">
        <v>0</v>
      </c>
    </row>
    <row r="170" spans="1:6" ht="14.45" customHeight="1">
      <c r="A170" s="15" t="s">
        <v>282</v>
      </c>
      <c r="B170" s="14" t="s">
        <v>281</v>
      </c>
      <c r="C170" s="13" t="s">
        <v>285</v>
      </c>
      <c r="D170" s="182">
        <v>29002.959999999999</v>
      </c>
      <c r="E170" s="12">
        <v>29002.959999999999</v>
      </c>
      <c r="F170" s="184">
        <v>0</v>
      </c>
    </row>
    <row r="171" spans="1:6" ht="14.45" customHeight="1">
      <c r="A171" s="15" t="s">
        <v>286</v>
      </c>
      <c r="B171" s="14" t="s">
        <v>287</v>
      </c>
      <c r="C171" s="13" t="s">
        <v>448</v>
      </c>
      <c r="D171" s="182">
        <v>196575.61</v>
      </c>
      <c r="E171" s="12">
        <v>196575.61</v>
      </c>
      <c r="F171" s="184">
        <v>0</v>
      </c>
    </row>
    <row r="172" spans="1:6" ht="14.45" customHeight="1">
      <c r="A172" s="15" t="s">
        <v>289</v>
      </c>
      <c r="B172" s="14" t="s">
        <v>290</v>
      </c>
      <c r="C172" s="13" t="s">
        <v>291</v>
      </c>
      <c r="D172" s="182">
        <v>530484</v>
      </c>
      <c r="E172" s="12">
        <v>530484</v>
      </c>
      <c r="F172" s="184">
        <v>0</v>
      </c>
    </row>
    <row r="173" spans="1:6" ht="14.45" customHeight="1">
      <c r="A173" s="15"/>
      <c r="B173" s="14"/>
      <c r="C173" s="13" t="s">
        <v>511</v>
      </c>
      <c r="D173" s="182">
        <f>SUM(D174:D181)</f>
        <v>6481941.580000001</v>
      </c>
      <c r="E173" s="12">
        <f>SUM(E174:E181)</f>
        <v>6343941.580000001</v>
      </c>
      <c r="F173" s="184">
        <f>SUM(F174:F181)</f>
        <v>0</v>
      </c>
    </row>
    <row r="174" spans="1:6" ht="14.45" customHeight="1">
      <c r="A174" s="15" t="s">
        <v>435</v>
      </c>
      <c r="B174" s="14" t="s">
        <v>290</v>
      </c>
      <c r="C174" s="13" t="s">
        <v>439</v>
      </c>
      <c r="D174" s="182">
        <v>138000</v>
      </c>
      <c r="E174" s="12">
        <v>0</v>
      </c>
      <c r="F174" s="184">
        <v>0</v>
      </c>
    </row>
    <row r="175" spans="1:6" ht="14.45" customHeight="1">
      <c r="A175" s="15" t="s">
        <v>435</v>
      </c>
      <c r="B175" s="14" t="s">
        <v>290</v>
      </c>
      <c r="C175" s="13" t="s">
        <v>440</v>
      </c>
      <c r="D175" s="182">
        <v>4185328.68</v>
      </c>
      <c r="E175" s="12">
        <v>4185328.68</v>
      </c>
      <c r="F175" s="184">
        <v>0</v>
      </c>
    </row>
    <row r="176" spans="1:6" ht="14.45" customHeight="1">
      <c r="A176" s="15" t="s">
        <v>282</v>
      </c>
      <c r="B176" s="14" t="s">
        <v>279</v>
      </c>
      <c r="C176" s="13" t="s">
        <v>283</v>
      </c>
      <c r="D176" s="182">
        <v>671962.56</v>
      </c>
      <c r="E176" s="12">
        <v>671962.56</v>
      </c>
      <c r="F176" s="184">
        <v>0</v>
      </c>
    </row>
    <row r="177" spans="1:6" ht="14.45" customHeight="1">
      <c r="A177" s="15" t="s">
        <v>282</v>
      </c>
      <c r="B177" s="14" t="s">
        <v>279</v>
      </c>
      <c r="C177" s="13" t="s">
        <v>284</v>
      </c>
      <c r="D177" s="182">
        <v>335981.28</v>
      </c>
      <c r="E177" s="12">
        <v>335981.28</v>
      </c>
      <c r="F177" s="184">
        <v>0</v>
      </c>
    </row>
    <row r="178" spans="1:6" ht="14.45" customHeight="1">
      <c r="A178" s="15" t="s">
        <v>282</v>
      </c>
      <c r="B178" s="14" t="s">
        <v>452</v>
      </c>
      <c r="C178" s="13" t="s">
        <v>455</v>
      </c>
      <c r="D178" s="182">
        <v>72852</v>
      </c>
      <c r="E178" s="12">
        <v>72852</v>
      </c>
      <c r="F178" s="184">
        <v>0</v>
      </c>
    </row>
    <row r="179" spans="1:6" ht="14.45" customHeight="1">
      <c r="A179" s="15" t="s">
        <v>282</v>
      </c>
      <c r="B179" s="14" t="s">
        <v>281</v>
      </c>
      <c r="C179" s="13" t="s">
        <v>285</v>
      </c>
      <c r="D179" s="182">
        <v>41500.11</v>
      </c>
      <c r="E179" s="12">
        <v>41500.11</v>
      </c>
      <c r="F179" s="184">
        <v>0</v>
      </c>
    </row>
    <row r="180" spans="1:6" ht="14.45" customHeight="1">
      <c r="A180" s="15" t="s">
        <v>286</v>
      </c>
      <c r="B180" s="14" t="s">
        <v>287</v>
      </c>
      <c r="C180" s="13" t="s">
        <v>448</v>
      </c>
      <c r="D180" s="182">
        <v>281780.95</v>
      </c>
      <c r="E180" s="12">
        <v>281780.95</v>
      </c>
      <c r="F180" s="184">
        <v>0</v>
      </c>
    </row>
    <row r="181" spans="1:6" ht="14.45" customHeight="1">
      <c r="A181" s="15" t="s">
        <v>289</v>
      </c>
      <c r="B181" s="14" t="s">
        <v>290</v>
      </c>
      <c r="C181" s="13" t="s">
        <v>291</v>
      </c>
      <c r="D181" s="182">
        <v>754536</v>
      </c>
      <c r="E181" s="12">
        <v>754536</v>
      </c>
      <c r="F181" s="184">
        <v>0</v>
      </c>
    </row>
    <row r="182" spans="1:6" ht="14.45" customHeight="1">
      <c r="A182" s="15"/>
      <c r="B182" s="14"/>
      <c r="C182" s="13" t="s">
        <v>514</v>
      </c>
      <c r="D182" s="182">
        <f>SUM(D183:D189)</f>
        <v>6704107.6399999987</v>
      </c>
      <c r="E182" s="12">
        <f>SUM(E183:E189)</f>
        <v>6704107.6399999987</v>
      </c>
      <c r="F182" s="184">
        <f>SUM(F183:F189)</f>
        <v>0</v>
      </c>
    </row>
    <row r="183" spans="1:6" ht="14.45" customHeight="1">
      <c r="A183" s="15" t="s">
        <v>435</v>
      </c>
      <c r="B183" s="14" t="s">
        <v>290</v>
      </c>
      <c r="C183" s="13" t="s">
        <v>465</v>
      </c>
      <c r="D183" s="182">
        <v>4452492</v>
      </c>
      <c r="E183" s="12">
        <v>4452492</v>
      </c>
      <c r="F183" s="184">
        <v>0</v>
      </c>
    </row>
    <row r="184" spans="1:6" ht="14.45" customHeight="1">
      <c r="A184" s="15" t="s">
        <v>282</v>
      </c>
      <c r="B184" s="14" t="s">
        <v>279</v>
      </c>
      <c r="C184" s="13" t="s">
        <v>283</v>
      </c>
      <c r="D184" s="182">
        <v>715375.2</v>
      </c>
      <c r="E184" s="12">
        <v>715375.2</v>
      </c>
      <c r="F184" s="184">
        <v>0</v>
      </c>
    </row>
    <row r="185" spans="1:6" ht="14.45" customHeight="1">
      <c r="A185" s="15" t="s">
        <v>282</v>
      </c>
      <c r="B185" s="14" t="s">
        <v>279</v>
      </c>
      <c r="C185" s="13" t="s">
        <v>284</v>
      </c>
      <c r="D185" s="182">
        <v>357687.6</v>
      </c>
      <c r="E185" s="12">
        <v>357687.6</v>
      </c>
      <c r="F185" s="184">
        <v>0</v>
      </c>
    </row>
    <row r="186" spans="1:6" ht="14.45" customHeight="1">
      <c r="A186" s="15" t="s">
        <v>282</v>
      </c>
      <c r="B186" s="14" t="s">
        <v>452</v>
      </c>
      <c r="C186" s="13" t="s">
        <v>455</v>
      </c>
      <c r="D186" s="182">
        <v>21169.8</v>
      </c>
      <c r="E186" s="12">
        <v>21169.8</v>
      </c>
      <c r="F186" s="184">
        <v>0</v>
      </c>
    </row>
    <row r="187" spans="1:6" ht="14.45" customHeight="1">
      <c r="A187" s="15" t="s">
        <v>282</v>
      </c>
      <c r="B187" s="14" t="s">
        <v>281</v>
      </c>
      <c r="C187" s="13" t="s">
        <v>285</v>
      </c>
      <c r="D187" s="182">
        <v>44231.519999999997</v>
      </c>
      <c r="E187" s="12">
        <v>44231.519999999997</v>
      </c>
      <c r="F187" s="184">
        <v>0</v>
      </c>
    </row>
    <row r="188" spans="1:6" ht="14.45" customHeight="1">
      <c r="A188" s="15" t="s">
        <v>286</v>
      </c>
      <c r="B188" s="14" t="s">
        <v>287</v>
      </c>
      <c r="C188" s="13" t="s">
        <v>448</v>
      </c>
      <c r="D188" s="182">
        <v>299791.52</v>
      </c>
      <c r="E188" s="12">
        <v>299791.52</v>
      </c>
      <c r="F188" s="184">
        <v>0</v>
      </c>
    </row>
    <row r="189" spans="1:6" ht="14.45" customHeight="1">
      <c r="A189" s="15" t="s">
        <v>289</v>
      </c>
      <c r="B189" s="14" t="s">
        <v>290</v>
      </c>
      <c r="C189" s="13" t="s">
        <v>291</v>
      </c>
      <c r="D189" s="182">
        <v>813360</v>
      </c>
      <c r="E189" s="12">
        <v>813360</v>
      </c>
      <c r="F189" s="184">
        <v>0</v>
      </c>
    </row>
    <row r="190" spans="1:6" ht="14.45" customHeight="1">
      <c r="A190" s="15"/>
      <c r="B190" s="14"/>
      <c r="C190" s="13" t="s">
        <v>517</v>
      </c>
      <c r="D190" s="182">
        <f>SUM(D191:D196)</f>
        <v>3257029.57</v>
      </c>
      <c r="E190" s="12">
        <f>SUM(E191:E196)</f>
        <v>3257029.57</v>
      </c>
      <c r="F190" s="184">
        <f>SUM(F191:F196)</f>
        <v>0</v>
      </c>
    </row>
    <row r="191" spans="1:6" ht="14.45" customHeight="1">
      <c r="A191" s="15" t="s">
        <v>435</v>
      </c>
      <c r="B191" s="14" t="s">
        <v>290</v>
      </c>
      <c r="C191" s="13" t="s">
        <v>440</v>
      </c>
      <c r="D191" s="182">
        <v>2183124</v>
      </c>
      <c r="E191" s="12">
        <v>2183124</v>
      </c>
      <c r="F191" s="184">
        <v>0</v>
      </c>
    </row>
    <row r="192" spans="1:6" ht="14.45" customHeight="1">
      <c r="A192" s="15" t="s">
        <v>282</v>
      </c>
      <c r="B192" s="14" t="s">
        <v>279</v>
      </c>
      <c r="C192" s="13" t="s">
        <v>283</v>
      </c>
      <c r="D192" s="182">
        <v>343454.4</v>
      </c>
      <c r="E192" s="12">
        <v>343454.4</v>
      </c>
      <c r="F192" s="184">
        <v>0</v>
      </c>
    </row>
    <row r="193" spans="1:6" ht="14.45" customHeight="1">
      <c r="A193" s="15" t="s">
        <v>282</v>
      </c>
      <c r="B193" s="14" t="s">
        <v>279</v>
      </c>
      <c r="C193" s="13" t="s">
        <v>284</v>
      </c>
      <c r="D193" s="182">
        <v>171727.2</v>
      </c>
      <c r="E193" s="12">
        <v>171727.2</v>
      </c>
      <c r="F193" s="184">
        <v>0</v>
      </c>
    </row>
    <row r="194" spans="1:6" ht="14.45" customHeight="1">
      <c r="A194" s="15" t="s">
        <v>282</v>
      </c>
      <c r="B194" s="14" t="s">
        <v>281</v>
      </c>
      <c r="C194" s="13" t="s">
        <v>285</v>
      </c>
      <c r="D194" s="182">
        <v>21631.9</v>
      </c>
      <c r="E194" s="12">
        <v>21631.9</v>
      </c>
      <c r="F194" s="184">
        <v>0</v>
      </c>
    </row>
    <row r="195" spans="1:6" ht="14.45" customHeight="1">
      <c r="A195" s="15" t="s">
        <v>286</v>
      </c>
      <c r="B195" s="14" t="s">
        <v>287</v>
      </c>
      <c r="C195" s="13" t="s">
        <v>448</v>
      </c>
      <c r="D195" s="182">
        <v>146612.07</v>
      </c>
      <c r="E195" s="12">
        <v>146612.07</v>
      </c>
      <c r="F195" s="184">
        <v>0</v>
      </c>
    </row>
    <row r="196" spans="1:6" ht="14.45" customHeight="1">
      <c r="A196" s="15" t="s">
        <v>289</v>
      </c>
      <c r="B196" s="14" t="s">
        <v>290</v>
      </c>
      <c r="C196" s="13" t="s">
        <v>291</v>
      </c>
      <c r="D196" s="182">
        <v>390480</v>
      </c>
      <c r="E196" s="12">
        <v>390480</v>
      </c>
      <c r="F196" s="184">
        <v>0</v>
      </c>
    </row>
    <row r="197" spans="1:6" ht="14.45" customHeight="1">
      <c r="A197" s="15"/>
      <c r="B197" s="14"/>
      <c r="C197" s="13" t="s">
        <v>520</v>
      </c>
      <c r="D197" s="182">
        <f>SUM(D198:D203)</f>
        <v>3436807.9699999997</v>
      </c>
      <c r="E197" s="12">
        <f>SUM(E198:E203)</f>
        <v>3436807.9699999997</v>
      </c>
      <c r="F197" s="184">
        <f>SUM(F198:F203)</f>
        <v>0</v>
      </c>
    </row>
    <row r="198" spans="1:6" ht="14.45" customHeight="1">
      <c r="A198" s="15" t="s">
        <v>435</v>
      </c>
      <c r="B198" s="14" t="s">
        <v>290</v>
      </c>
      <c r="C198" s="13" t="s">
        <v>465</v>
      </c>
      <c r="D198" s="182">
        <v>2289300</v>
      </c>
      <c r="E198" s="12">
        <v>2289300</v>
      </c>
      <c r="F198" s="184">
        <v>0</v>
      </c>
    </row>
    <row r="199" spans="1:6" ht="14.45" customHeight="1">
      <c r="A199" s="15" t="s">
        <v>282</v>
      </c>
      <c r="B199" s="14" t="s">
        <v>279</v>
      </c>
      <c r="C199" s="13" t="s">
        <v>283</v>
      </c>
      <c r="D199" s="182">
        <v>367556.96</v>
      </c>
      <c r="E199" s="12">
        <v>367556.96</v>
      </c>
      <c r="F199" s="184">
        <v>0</v>
      </c>
    </row>
    <row r="200" spans="1:6" ht="14.45" customHeight="1">
      <c r="A200" s="15" t="s">
        <v>282</v>
      </c>
      <c r="B200" s="14" t="s">
        <v>279</v>
      </c>
      <c r="C200" s="13" t="s">
        <v>284</v>
      </c>
      <c r="D200" s="182">
        <v>183778.48</v>
      </c>
      <c r="E200" s="12">
        <v>183778.48</v>
      </c>
      <c r="F200" s="184">
        <v>0</v>
      </c>
    </row>
    <row r="201" spans="1:6" ht="14.45" customHeight="1">
      <c r="A201" s="15" t="s">
        <v>282</v>
      </c>
      <c r="B201" s="14" t="s">
        <v>281</v>
      </c>
      <c r="C201" s="13" t="s">
        <v>285</v>
      </c>
      <c r="D201" s="182">
        <v>22743.279999999999</v>
      </c>
      <c r="E201" s="12">
        <v>22743.279999999999</v>
      </c>
      <c r="F201" s="184">
        <v>0</v>
      </c>
    </row>
    <row r="202" spans="1:6" ht="14.45" customHeight="1">
      <c r="A202" s="15" t="s">
        <v>286</v>
      </c>
      <c r="B202" s="14" t="s">
        <v>287</v>
      </c>
      <c r="C202" s="13" t="s">
        <v>448</v>
      </c>
      <c r="D202" s="182">
        <v>154353.25</v>
      </c>
      <c r="E202" s="12">
        <v>154353.25</v>
      </c>
      <c r="F202" s="184">
        <v>0</v>
      </c>
    </row>
    <row r="203" spans="1:6" ht="14.45" customHeight="1">
      <c r="A203" s="15" t="s">
        <v>289</v>
      </c>
      <c r="B203" s="14" t="s">
        <v>290</v>
      </c>
      <c r="C203" s="13" t="s">
        <v>291</v>
      </c>
      <c r="D203" s="182">
        <v>419076</v>
      </c>
      <c r="E203" s="12">
        <v>419076</v>
      </c>
      <c r="F203" s="184">
        <v>0</v>
      </c>
    </row>
    <row r="204" spans="1:6" ht="14.45" customHeight="1">
      <c r="A204" s="15"/>
      <c r="B204" s="14"/>
      <c r="C204" s="13" t="s">
        <v>523</v>
      </c>
      <c r="D204" s="182">
        <f>SUM(D205:D211)</f>
        <v>4186197.26</v>
      </c>
      <c r="E204" s="12">
        <f>SUM(E205:E211)</f>
        <v>4094197.26</v>
      </c>
      <c r="F204" s="184">
        <f>SUM(F205:F211)</f>
        <v>0</v>
      </c>
    </row>
    <row r="205" spans="1:6" ht="14.45" customHeight="1">
      <c r="A205" s="15" t="s">
        <v>435</v>
      </c>
      <c r="B205" s="14" t="s">
        <v>290</v>
      </c>
      <c r="C205" s="13" t="s">
        <v>439</v>
      </c>
      <c r="D205" s="182">
        <v>92000</v>
      </c>
      <c r="E205" s="12">
        <v>0</v>
      </c>
      <c r="F205" s="184">
        <v>0</v>
      </c>
    </row>
    <row r="206" spans="1:6" ht="14.45" customHeight="1">
      <c r="A206" s="15" t="s">
        <v>435</v>
      </c>
      <c r="B206" s="14" t="s">
        <v>290</v>
      </c>
      <c r="C206" s="13" t="s">
        <v>440</v>
      </c>
      <c r="D206" s="182">
        <v>2748360</v>
      </c>
      <c r="E206" s="12">
        <v>2748360</v>
      </c>
      <c r="F206" s="184">
        <v>0</v>
      </c>
    </row>
    <row r="207" spans="1:6" ht="14.45" customHeight="1">
      <c r="A207" s="15" t="s">
        <v>282</v>
      </c>
      <c r="B207" s="14" t="s">
        <v>279</v>
      </c>
      <c r="C207" s="13" t="s">
        <v>283</v>
      </c>
      <c r="D207" s="182">
        <v>433108.47999999998</v>
      </c>
      <c r="E207" s="12">
        <v>433108.47999999998</v>
      </c>
      <c r="F207" s="184">
        <v>0</v>
      </c>
    </row>
    <row r="208" spans="1:6" ht="14.45" customHeight="1">
      <c r="A208" s="15" t="s">
        <v>282</v>
      </c>
      <c r="B208" s="14" t="s">
        <v>279</v>
      </c>
      <c r="C208" s="13" t="s">
        <v>284</v>
      </c>
      <c r="D208" s="182">
        <v>216554.23999999999</v>
      </c>
      <c r="E208" s="12">
        <v>216554.23999999999</v>
      </c>
      <c r="F208" s="184">
        <v>0</v>
      </c>
    </row>
    <row r="209" spans="1:6" ht="14.45" customHeight="1">
      <c r="A209" s="15" t="s">
        <v>282</v>
      </c>
      <c r="B209" s="14" t="s">
        <v>281</v>
      </c>
      <c r="C209" s="13" t="s">
        <v>285</v>
      </c>
      <c r="D209" s="182">
        <v>26923.05</v>
      </c>
      <c r="E209" s="12">
        <v>26923.05</v>
      </c>
      <c r="F209" s="184">
        <v>0</v>
      </c>
    </row>
    <row r="210" spans="1:6" ht="14.45" customHeight="1">
      <c r="A210" s="15" t="s">
        <v>286</v>
      </c>
      <c r="B210" s="14" t="s">
        <v>287</v>
      </c>
      <c r="C210" s="13" t="s">
        <v>448</v>
      </c>
      <c r="D210" s="182">
        <v>182603.49</v>
      </c>
      <c r="E210" s="12">
        <v>182603.49</v>
      </c>
      <c r="F210" s="184">
        <v>0</v>
      </c>
    </row>
    <row r="211" spans="1:6" ht="14.45" customHeight="1">
      <c r="A211" s="15" t="s">
        <v>289</v>
      </c>
      <c r="B211" s="14" t="s">
        <v>290</v>
      </c>
      <c r="C211" s="13" t="s">
        <v>291</v>
      </c>
      <c r="D211" s="182">
        <v>486648</v>
      </c>
      <c r="E211" s="12">
        <v>486648</v>
      </c>
      <c r="F211" s="184">
        <v>0</v>
      </c>
    </row>
    <row r="212" spans="1:6" ht="14.45" customHeight="1">
      <c r="A212" s="15"/>
      <c r="B212" s="14"/>
      <c r="C212" s="13" t="s">
        <v>526</v>
      </c>
      <c r="D212" s="182">
        <f>SUM(D213:D220)</f>
        <v>7351482.7199999988</v>
      </c>
      <c r="E212" s="12">
        <f>SUM(E213:E220)</f>
        <v>7081482.7199999988</v>
      </c>
      <c r="F212" s="184">
        <f>SUM(F213:F220)</f>
        <v>0</v>
      </c>
    </row>
    <row r="213" spans="1:6" ht="14.45" customHeight="1">
      <c r="A213" s="15" t="s">
        <v>435</v>
      </c>
      <c r="B213" s="14" t="s">
        <v>290</v>
      </c>
      <c r="C213" s="13" t="s">
        <v>439</v>
      </c>
      <c r="D213" s="182">
        <v>270000</v>
      </c>
      <c r="E213" s="12">
        <v>0</v>
      </c>
      <c r="F213" s="184">
        <v>0</v>
      </c>
    </row>
    <row r="214" spans="1:6" ht="14.45" customHeight="1">
      <c r="A214" s="15" t="s">
        <v>435</v>
      </c>
      <c r="B214" s="14" t="s">
        <v>290</v>
      </c>
      <c r="C214" s="13" t="s">
        <v>440</v>
      </c>
      <c r="D214" s="182">
        <v>4674312</v>
      </c>
      <c r="E214" s="12">
        <v>4674312</v>
      </c>
      <c r="F214" s="184">
        <v>0</v>
      </c>
    </row>
    <row r="215" spans="1:6" ht="14.45" customHeight="1">
      <c r="A215" s="15" t="s">
        <v>282</v>
      </c>
      <c r="B215" s="14" t="s">
        <v>279</v>
      </c>
      <c r="C215" s="13" t="s">
        <v>283</v>
      </c>
      <c r="D215" s="182">
        <v>791445.44</v>
      </c>
      <c r="E215" s="12">
        <v>791445.44</v>
      </c>
      <c r="F215" s="184">
        <v>0</v>
      </c>
    </row>
    <row r="216" spans="1:6" ht="14.45" customHeight="1">
      <c r="A216" s="15" t="s">
        <v>282</v>
      </c>
      <c r="B216" s="14" t="s">
        <v>279</v>
      </c>
      <c r="C216" s="13" t="s">
        <v>284</v>
      </c>
      <c r="D216" s="182">
        <v>395722.72</v>
      </c>
      <c r="E216" s="12">
        <v>395722.72</v>
      </c>
      <c r="F216" s="184">
        <v>0</v>
      </c>
    </row>
    <row r="217" spans="1:6" ht="14.45" customHeight="1">
      <c r="A217" s="15" t="s">
        <v>282</v>
      </c>
      <c r="B217" s="14" t="s">
        <v>452</v>
      </c>
      <c r="C217" s="13" t="s">
        <v>455</v>
      </c>
      <c r="D217" s="182">
        <v>26676</v>
      </c>
      <c r="E217" s="12">
        <v>26676</v>
      </c>
      <c r="F217" s="184">
        <v>0</v>
      </c>
    </row>
    <row r="218" spans="1:6" ht="14.45" customHeight="1">
      <c r="A218" s="15" t="s">
        <v>282</v>
      </c>
      <c r="B218" s="14" t="s">
        <v>281</v>
      </c>
      <c r="C218" s="13" t="s">
        <v>285</v>
      </c>
      <c r="D218" s="182">
        <v>46390.43</v>
      </c>
      <c r="E218" s="12">
        <v>46390.43</v>
      </c>
      <c r="F218" s="184">
        <v>0</v>
      </c>
    </row>
    <row r="219" spans="1:6" ht="14.45" customHeight="1">
      <c r="A219" s="15" t="s">
        <v>286</v>
      </c>
      <c r="B219" s="14" t="s">
        <v>287</v>
      </c>
      <c r="C219" s="13" t="s">
        <v>448</v>
      </c>
      <c r="D219" s="182">
        <v>314424.13</v>
      </c>
      <c r="E219" s="12">
        <v>314424.13</v>
      </c>
      <c r="F219" s="184">
        <v>0</v>
      </c>
    </row>
    <row r="220" spans="1:6" ht="14.45" customHeight="1">
      <c r="A220" s="15" t="s">
        <v>289</v>
      </c>
      <c r="B220" s="14" t="s">
        <v>290</v>
      </c>
      <c r="C220" s="13" t="s">
        <v>291</v>
      </c>
      <c r="D220" s="182">
        <v>832512</v>
      </c>
      <c r="E220" s="12">
        <v>832512</v>
      </c>
      <c r="F220" s="184">
        <v>0</v>
      </c>
    </row>
    <row r="221" spans="1:6" ht="14.45" customHeight="1">
      <c r="A221" s="15"/>
      <c r="B221" s="14"/>
      <c r="C221" s="13" t="s">
        <v>529</v>
      </c>
      <c r="D221" s="182">
        <f>SUM(D222:D228)</f>
        <v>7485285.1100000003</v>
      </c>
      <c r="E221" s="12">
        <f>SUM(E222:E228)</f>
        <v>7485285.1100000003</v>
      </c>
      <c r="F221" s="184">
        <f>SUM(F222:F228)</f>
        <v>0</v>
      </c>
    </row>
    <row r="222" spans="1:6" ht="14.45" customHeight="1">
      <c r="A222" s="15" t="s">
        <v>435</v>
      </c>
      <c r="B222" s="14" t="s">
        <v>290</v>
      </c>
      <c r="C222" s="13" t="s">
        <v>465</v>
      </c>
      <c r="D222" s="182">
        <v>4933464</v>
      </c>
      <c r="E222" s="12">
        <v>4933464</v>
      </c>
      <c r="F222" s="184">
        <v>0</v>
      </c>
    </row>
    <row r="223" spans="1:6" ht="14.45" customHeight="1">
      <c r="A223" s="15" t="s">
        <v>282</v>
      </c>
      <c r="B223" s="14" t="s">
        <v>279</v>
      </c>
      <c r="C223" s="13" t="s">
        <v>283</v>
      </c>
      <c r="D223" s="182">
        <v>842319.84</v>
      </c>
      <c r="E223" s="12">
        <v>842319.84</v>
      </c>
      <c r="F223" s="184">
        <v>0</v>
      </c>
    </row>
    <row r="224" spans="1:6" ht="14.45" customHeight="1">
      <c r="A224" s="15" t="s">
        <v>282</v>
      </c>
      <c r="B224" s="14" t="s">
        <v>279</v>
      </c>
      <c r="C224" s="13" t="s">
        <v>284</v>
      </c>
      <c r="D224" s="182">
        <v>421159.92</v>
      </c>
      <c r="E224" s="12">
        <v>421159.92</v>
      </c>
      <c r="F224" s="184">
        <v>0</v>
      </c>
    </row>
    <row r="225" spans="1:6" ht="14.45" customHeight="1">
      <c r="A225" s="15" t="s">
        <v>282</v>
      </c>
      <c r="B225" s="14" t="s">
        <v>452</v>
      </c>
      <c r="C225" s="13" t="s">
        <v>455</v>
      </c>
      <c r="D225" s="182">
        <v>6588</v>
      </c>
      <c r="E225" s="12">
        <v>6588</v>
      </c>
      <c r="F225" s="184">
        <v>0</v>
      </c>
    </row>
    <row r="226" spans="1:6" ht="14.45" customHeight="1">
      <c r="A226" s="15" t="s">
        <v>282</v>
      </c>
      <c r="B226" s="14" t="s">
        <v>281</v>
      </c>
      <c r="C226" s="13" t="s">
        <v>285</v>
      </c>
      <c r="D226" s="182">
        <v>49158.19</v>
      </c>
      <c r="E226" s="12">
        <v>49158.19</v>
      </c>
      <c r="F226" s="184">
        <v>0</v>
      </c>
    </row>
    <row r="227" spans="1:6" ht="14.45" customHeight="1">
      <c r="A227" s="15" t="s">
        <v>286</v>
      </c>
      <c r="B227" s="14" t="s">
        <v>287</v>
      </c>
      <c r="C227" s="13" t="s">
        <v>448</v>
      </c>
      <c r="D227" s="182">
        <v>333183.15999999997</v>
      </c>
      <c r="E227" s="12">
        <v>333183.15999999997</v>
      </c>
      <c r="F227" s="184">
        <v>0</v>
      </c>
    </row>
    <row r="228" spans="1:6" ht="14.45" customHeight="1">
      <c r="A228" s="15" t="s">
        <v>289</v>
      </c>
      <c r="B228" s="14" t="s">
        <v>290</v>
      </c>
      <c r="C228" s="13" t="s">
        <v>291</v>
      </c>
      <c r="D228" s="182">
        <v>899412</v>
      </c>
      <c r="E228" s="12">
        <v>899412</v>
      </c>
      <c r="F228" s="184">
        <v>0</v>
      </c>
    </row>
    <row r="229" spans="1:6" ht="14.45" customHeight="1">
      <c r="A229" s="15"/>
      <c r="B229" s="14"/>
      <c r="C229" s="13" t="s">
        <v>532</v>
      </c>
      <c r="D229" s="182">
        <f>SUM(D230:D237)</f>
        <v>4370138.2300000004</v>
      </c>
      <c r="E229" s="12">
        <f>SUM(E230:E237)</f>
        <v>4243638.2300000004</v>
      </c>
      <c r="F229" s="184">
        <f>SUM(F230:F237)</f>
        <v>0</v>
      </c>
    </row>
    <row r="230" spans="1:6" ht="14.45" customHeight="1">
      <c r="A230" s="15" t="s">
        <v>435</v>
      </c>
      <c r="B230" s="14" t="s">
        <v>290</v>
      </c>
      <c r="C230" s="13" t="s">
        <v>439</v>
      </c>
      <c r="D230" s="182">
        <v>126500</v>
      </c>
      <c r="E230" s="12">
        <v>0</v>
      </c>
      <c r="F230" s="184">
        <v>0</v>
      </c>
    </row>
    <row r="231" spans="1:6" ht="14.45" customHeight="1">
      <c r="A231" s="15" t="s">
        <v>435</v>
      </c>
      <c r="B231" s="14" t="s">
        <v>290</v>
      </c>
      <c r="C231" s="13" t="s">
        <v>440</v>
      </c>
      <c r="D231" s="182">
        <v>2796732</v>
      </c>
      <c r="E231" s="12">
        <v>2796732</v>
      </c>
      <c r="F231" s="184">
        <v>0</v>
      </c>
    </row>
    <row r="232" spans="1:6" ht="14.45" customHeight="1">
      <c r="A232" s="15" t="s">
        <v>282</v>
      </c>
      <c r="B232" s="14" t="s">
        <v>279</v>
      </c>
      <c r="C232" s="13" t="s">
        <v>283</v>
      </c>
      <c r="D232" s="182">
        <v>456261.28</v>
      </c>
      <c r="E232" s="12">
        <v>456261.28</v>
      </c>
      <c r="F232" s="184">
        <v>0</v>
      </c>
    </row>
    <row r="233" spans="1:6" ht="14.45" customHeight="1">
      <c r="A233" s="15" t="s">
        <v>282</v>
      </c>
      <c r="B233" s="14" t="s">
        <v>279</v>
      </c>
      <c r="C233" s="13" t="s">
        <v>284</v>
      </c>
      <c r="D233" s="182">
        <v>228130.64</v>
      </c>
      <c r="E233" s="12">
        <v>228130.64</v>
      </c>
      <c r="F233" s="184">
        <v>0</v>
      </c>
    </row>
    <row r="234" spans="1:6" ht="14.45" customHeight="1">
      <c r="A234" s="15" t="s">
        <v>282</v>
      </c>
      <c r="B234" s="14" t="s">
        <v>452</v>
      </c>
      <c r="C234" s="13" t="s">
        <v>455</v>
      </c>
      <c r="D234" s="182">
        <v>37882</v>
      </c>
      <c r="E234" s="12">
        <v>37882</v>
      </c>
      <c r="F234" s="184">
        <v>0</v>
      </c>
    </row>
    <row r="235" spans="1:6" ht="14.45" customHeight="1">
      <c r="A235" s="15" t="s">
        <v>282</v>
      </c>
      <c r="B235" s="14" t="s">
        <v>281</v>
      </c>
      <c r="C235" s="13" t="s">
        <v>285</v>
      </c>
      <c r="D235" s="182">
        <v>27722.1</v>
      </c>
      <c r="E235" s="12">
        <v>27722.1</v>
      </c>
      <c r="F235" s="184">
        <v>0</v>
      </c>
    </row>
    <row r="236" spans="1:6" ht="14.45" customHeight="1">
      <c r="A236" s="15" t="s">
        <v>286</v>
      </c>
      <c r="B236" s="14" t="s">
        <v>287</v>
      </c>
      <c r="C236" s="13" t="s">
        <v>448</v>
      </c>
      <c r="D236" s="182">
        <v>187894.21</v>
      </c>
      <c r="E236" s="12">
        <v>187894.21</v>
      </c>
      <c r="F236" s="184">
        <v>0</v>
      </c>
    </row>
    <row r="237" spans="1:6" ht="14.45" customHeight="1">
      <c r="A237" s="15" t="s">
        <v>289</v>
      </c>
      <c r="B237" s="14" t="s">
        <v>290</v>
      </c>
      <c r="C237" s="13" t="s">
        <v>291</v>
      </c>
      <c r="D237" s="182">
        <v>509016</v>
      </c>
      <c r="E237" s="12">
        <v>509016</v>
      </c>
      <c r="F237" s="184">
        <v>0</v>
      </c>
    </row>
    <row r="238" spans="1:6" ht="14.45" customHeight="1">
      <c r="A238" s="15"/>
      <c r="B238" s="14"/>
      <c r="C238" s="13" t="s">
        <v>535</v>
      </c>
      <c r="D238" s="182">
        <f>SUM(D239:D246)</f>
        <v>5021497.9799999995</v>
      </c>
      <c r="E238" s="12">
        <f>SUM(E239:E246)</f>
        <v>4377497.9800000004</v>
      </c>
      <c r="F238" s="184">
        <f>SUM(F239:F246)</f>
        <v>0</v>
      </c>
    </row>
    <row r="239" spans="1:6" ht="14.45" customHeight="1">
      <c r="A239" s="15" t="s">
        <v>435</v>
      </c>
      <c r="B239" s="14" t="s">
        <v>290</v>
      </c>
      <c r="C239" s="13" t="s">
        <v>439</v>
      </c>
      <c r="D239" s="182">
        <v>790076</v>
      </c>
      <c r="E239" s="12">
        <v>146076</v>
      </c>
      <c r="F239" s="184">
        <v>0</v>
      </c>
    </row>
    <row r="240" spans="1:6" ht="14.45" customHeight="1">
      <c r="A240" s="15" t="s">
        <v>435</v>
      </c>
      <c r="B240" s="14" t="s">
        <v>290</v>
      </c>
      <c r="C240" s="13" t="s">
        <v>440</v>
      </c>
      <c r="D240" s="182">
        <v>2726592</v>
      </c>
      <c r="E240" s="12">
        <v>2726592</v>
      </c>
      <c r="F240" s="184">
        <v>0</v>
      </c>
    </row>
    <row r="241" spans="1:6" ht="14.45" customHeight="1">
      <c r="A241" s="15" t="s">
        <v>282</v>
      </c>
      <c r="B241" s="14" t="s">
        <v>279</v>
      </c>
      <c r="C241" s="13" t="s">
        <v>283</v>
      </c>
      <c r="D241" s="182">
        <v>488507.04</v>
      </c>
      <c r="E241" s="12">
        <v>488507.04</v>
      </c>
      <c r="F241" s="184">
        <v>0</v>
      </c>
    </row>
    <row r="242" spans="1:6" ht="14.45" customHeight="1">
      <c r="A242" s="15" t="s">
        <v>282</v>
      </c>
      <c r="B242" s="14" t="s">
        <v>279</v>
      </c>
      <c r="C242" s="13" t="s">
        <v>284</v>
      </c>
      <c r="D242" s="182">
        <v>244253.52</v>
      </c>
      <c r="E242" s="12">
        <v>244253.52</v>
      </c>
      <c r="F242" s="184">
        <v>0</v>
      </c>
    </row>
    <row r="243" spans="1:6" ht="14.45" customHeight="1">
      <c r="A243" s="15" t="s">
        <v>282</v>
      </c>
      <c r="B243" s="14" t="s">
        <v>452</v>
      </c>
      <c r="C243" s="13" t="s">
        <v>455</v>
      </c>
      <c r="D243" s="182">
        <v>26004.240000000002</v>
      </c>
      <c r="E243" s="12">
        <v>26004.240000000002</v>
      </c>
      <c r="F243" s="184">
        <v>0</v>
      </c>
    </row>
    <row r="244" spans="1:6" ht="14.45" customHeight="1">
      <c r="A244" s="15" t="s">
        <v>282</v>
      </c>
      <c r="B244" s="14" t="s">
        <v>281</v>
      </c>
      <c r="C244" s="13" t="s">
        <v>285</v>
      </c>
      <c r="D244" s="182">
        <v>28655.85</v>
      </c>
      <c r="E244" s="12">
        <v>28655.85</v>
      </c>
      <c r="F244" s="184">
        <v>0</v>
      </c>
    </row>
    <row r="245" spans="1:6" ht="14.45" customHeight="1">
      <c r="A245" s="15" t="s">
        <v>286</v>
      </c>
      <c r="B245" s="14" t="s">
        <v>287</v>
      </c>
      <c r="C245" s="13" t="s">
        <v>448</v>
      </c>
      <c r="D245" s="182">
        <v>194209.33</v>
      </c>
      <c r="E245" s="12">
        <v>194209.33</v>
      </c>
      <c r="F245" s="184">
        <v>0</v>
      </c>
    </row>
    <row r="246" spans="1:6" ht="14.45" customHeight="1">
      <c r="A246" s="15" t="s">
        <v>289</v>
      </c>
      <c r="B246" s="14" t="s">
        <v>290</v>
      </c>
      <c r="C246" s="13" t="s">
        <v>291</v>
      </c>
      <c r="D246" s="182">
        <v>523200</v>
      </c>
      <c r="E246" s="12">
        <v>523200</v>
      </c>
      <c r="F246" s="184">
        <v>0</v>
      </c>
    </row>
    <row r="247" spans="1:6" ht="14.45" customHeight="1">
      <c r="A247" s="15"/>
      <c r="B247" s="14"/>
      <c r="C247" s="13" t="s">
        <v>538</v>
      </c>
      <c r="D247" s="182">
        <f>SUM(D248:D255)</f>
        <v>9479343.8999999985</v>
      </c>
      <c r="E247" s="12">
        <f>SUM(E248:E255)</f>
        <v>8996343.8999999985</v>
      </c>
      <c r="F247" s="184">
        <f>SUM(F248:F255)</f>
        <v>0</v>
      </c>
    </row>
    <row r="248" spans="1:6" ht="14.45" customHeight="1">
      <c r="A248" s="15" t="s">
        <v>435</v>
      </c>
      <c r="B248" s="14" t="s">
        <v>290</v>
      </c>
      <c r="C248" s="13" t="s">
        <v>439</v>
      </c>
      <c r="D248" s="182">
        <v>483000</v>
      </c>
      <c r="E248" s="12">
        <v>0</v>
      </c>
      <c r="F248" s="184">
        <v>0</v>
      </c>
    </row>
    <row r="249" spans="1:6" ht="14.45" customHeight="1">
      <c r="A249" s="15" t="s">
        <v>435</v>
      </c>
      <c r="B249" s="14" t="s">
        <v>290</v>
      </c>
      <c r="C249" s="13" t="s">
        <v>440</v>
      </c>
      <c r="D249" s="182">
        <v>5900040</v>
      </c>
      <c r="E249" s="12">
        <v>5900040</v>
      </c>
      <c r="F249" s="184">
        <v>0</v>
      </c>
    </row>
    <row r="250" spans="1:6" ht="14.45" customHeight="1">
      <c r="A250" s="15" t="s">
        <v>282</v>
      </c>
      <c r="B250" s="14" t="s">
        <v>279</v>
      </c>
      <c r="C250" s="13" t="s">
        <v>283</v>
      </c>
      <c r="D250" s="182">
        <v>1002691.68</v>
      </c>
      <c r="E250" s="12">
        <v>1002691.68</v>
      </c>
      <c r="F250" s="184">
        <v>0</v>
      </c>
    </row>
    <row r="251" spans="1:6" ht="14.45" customHeight="1">
      <c r="A251" s="15" t="s">
        <v>282</v>
      </c>
      <c r="B251" s="14" t="s">
        <v>279</v>
      </c>
      <c r="C251" s="13" t="s">
        <v>284</v>
      </c>
      <c r="D251" s="182">
        <v>501345.84</v>
      </c>
      <c r="E251" s="12">
        <v>501345.84</v>
      </c>
      <c r="F251" s="184">
        <v>0</v>
      </c>
    </row>
    <row r="252" spans="1:6" ht="14.45" customHeight="1">
      <c r="A252" s="15" t="s">
        <v>282</v>
      </c>
      <c r="B252" s="14" t="s">
        <v>452</v>
      </c>
      <c r="C252" s="13" t="s">
        <v>455</v>
      </c>
      <c r="D252" s="182">
        <v>72096</v>
      </c>
      <c r="E252" s="12">
        <v>72096</v>
      </c>
      <c r="F252" s="184">
        <v>0</v>
      </c>
    </row>
    <row r="253" spans="1:6" ht="14.45" customHeight="1">
      <c r="A253" s="15" t="s">
        <v>282</v>
      </c>
      <c r="B253" s="14" t="s">
        <v>281</v>
      </c>
      <c r="C253" s="13" t="s">
        <v>285</v>
      </c>
      <c r="D253" s="182">
        <v>58693.14</v>
      </c>
      <c r="E253" s="12">
        <v>58693.14</v>
      </c>
      <c r="F253" s="184">
        <v>0</v>
      </c>
    </row>
    <row r="254" spans="1:6" ht="14.45" customHeight="1">
      <c r="A254" s="15" t="s">
        <v>286</v>
      </c>
      <c r="B254" s="14" t="s">
        <v>287</v>
      </c>
      <c r="C254" s="13" t="s">
        <v>448</v>
      </c>
      <c r="D254" s="182">
        <v>397809.24</v>
      </c>
      <c r="E254" s="12">
        <v>397809.24</v>
      </c>
      <c r="F254" s="184">
        <v>0</v>
      </c>
    </row>
    <row r="255" spans="1:6" ht="14.45" customHeight="1">
      <c r="A255" s="15" t="s">
        <v>289</v>
      </c>
      <c r="B255" s="14" t="s">
        <v>290</v>
      </c>
      <c r="C255" s="13" t="s">
        <v>291</v>
      </c>
      <c r="D255" s="182">
        <v>1063668</v>
      </c>
      <c r="E255" s="12">
        <v>1063668</v>
      </c>
      <c r="F255" s="184">
        <v>0</v>
      </c>
    </row>
    <row r="256" spans="1:6" ht="14.45" customHeight="1">
      <c r="A256" s="15"/>
      <c r="B256" s="14"/>
      <c r="C256" s="13" t="s">
        <v>541</v>
      </c>
      <c r="D256" s="182">
        <f>SUM(D257:D264)</f>
        <v>4656416.45</v>
      </c>
      <c r="E256" s="12">
        <f>SUM(E257:E264)</f>
        <v>4495416.45</v>
      </c>
      <c r="F256" s="184">
        <f>SUM(F257:F264)</f>
        <v>0</v>
      </c>
    </row>
    <row r="257" spans="1:6" ht="14.45" customHeight="1">
      <c r="A257" s="15" t="s">
        <v>435</v>
      </c>
      <c r="B257" s="14" t="s">
        <v>290</v>
      </c>
      <c r="C257" s="13" t="s">
        <v>439</v>
      </c>
      <c r="D257" s="182">
        <v>161000</v>
      </c>
      <c r="E257" s="12">
        <v>0</v>
      </c>
      <c r="F257" s="184">
        <v>0</v>
      </c>
    </row>
    <row r="258" spans="1:6" ht="14.45" customHeight="1">
      <c r="A258" s="15" t="s">
        <v>435</v>
      </c>
      <c r="B258" s="14" t="s">
        <v>290</v>
      </c>
      <c r="C258" s="13" t="s">
        <v>440</v>
      </c>
      <c r="D258" s="182">
        <v>2957814</v>
      </c>
      <c r="E258" s="12">
        <v>2957814</v>
      </c>
      <c r="F258" s="184">
        <v>0</v>
      </c>
    </row>
    <row r="259" spans="1:6" ht="14.45" customHeight="1">
      <c r="A259" s="15" t="s">
        <v>282</v>
      </c>
      <c r="B259" s="14" t="s">
        <v>279</v>
      </c>
      <c r="C259" s="13" t="s">
        <v>283</v>
      </c>
      <c r="D259" s="182">
        <v>501405.12</v>
      </c>
      <c r="E259" s="12">
        <v>501405.12</v>
      </c>
      <c r="F259" s="184">
        <v>0</v>
      </c>
    </row>
    <row r="260" spans="1:6" ht="14.45" customHeight="1">
      <c r="A260" s="15" t="s">
        <v>282</v>
      </c>
      <c r="B260" s="14" t="s">
        <v>279</v>
      </c>
      <c r="C260" s="13" t="s">
        <v>284</v>
      </c>
      <c r="D260" s="182">
        <v>250702.56</v>
      </c>
      <c r="E260" s="12">
        <v>250702.56</v>
      </c>
      <c r="F260" s="184">
        <v>0</v>
      </c>
    </row>
    <row r="261" spans="1:6" ht="14.45" customHeight="1">
      <c r="A261" s="15" t="s">
        <v>282</v>
      </c>
      <c r="B261" s="14" t="s">
        <v>452</v>
      </c>
      <c r="C261" s="13" t="s">
        <v>455</v>
      </c>
      <c r="D261" s="182">
        <v>14424</v>
      </c>
      <c r="E261" s="12">
        <v>14424</v>
      </c>
      <c r="F261" s="184">
        <v>0</v>
      </c>
    </row>
    <row r="262" spans="1:6" ht="14.45" customHeight="1">
      <c r="A262" s="15" t="s">
        <v>282</v>
      </c>
      <c r="B262" s="14" t="s">
        <v>281</v>
      </c>
      <c r="C262" s="13" t="s">
        <v>285</v>
      </c>
      <c r="D262" s="182">
        <v>29408.27</v>
      </c>
      <c r="E262" s="12">
        <v>29408.27</v>
      </c>
      <c r="F262" s="184">
        <v>0</v>
      </c>
    </row>
    <row r="263" spans="1:6" ht="14.45" customHeight="1">
      <c r="A263" s="15" t="s">
        <v>286</v>
      </c>
      <c r="B263" s="14" t="s">
        <v>287</v>
      </c>
      <c r="C263" s="13" t="s">
        <v>448</v>
      </c>
      <c r="D263" s="182">
        <v>199322.5</v>
      </c>
      <c r="E263" s="12">
        <v>199322.5</v>
      </c>
      <c r="F263" s="184">
        <v>0</v>
      </c>
    </row>
    <row r="264" spans="1:6" ht="14.45" customHeight="1">
      <c r="A264" s="15" t="s">
        <v>289</v>
      </c>
      <c r="B264" s="14" t="s">
        <v>290</v>
      </c>
      <c r="C264" s="13" t="s">
        <v>291</v>
      </c>
      <c r="D264" s="182">
        <v>542340</v>
      </c>
      <c r="E264" s="12">
        <v>542340</v>
      </c>
      <c r="F264" s="184">
        <v>0</v>
      </c>
    </row>
    <row r="265" spans="1:6" ht="14.45" customHeight="1">
      <c r="A265" s="15"/>
      <c r="B265" s="14"/>
      <c r="C265" s="13" t="s">
        <v>544</v>
      </c>
      <c r="D265" s="182">
        <f>SUM(D266:D272)</f>
        <v>4509369.5</v>
      </c>
      <c r="E265" s="12">
        <f>SUM(E266:E272)</f>
        <v>4426569.5</v>
      </c>
      <c r="F265" s="184">
        <f>SUM(F266:F272)</f>
        <v>0</v>
      </c>
    </row>
    <row r="266" spans="1:6" ht="14.45" customHeight="1">
      <c r="A266" s="15" t="s">
        <v>435</v>
      </c>
      <c r="B266" s="14" t="s">
        <v>290</v>
      </c>
      <c r="C266" s="13" t="s">
        <v>439</v>
      </c>
      <c r="D266" s="182">
        <v>82800</v>
      </c>
      <c r="E266" s="12">
        <v>0</v>
      </c>
      <c r="F266" s="184">
        <v>0</v>
      </c>
    </row>
    <row r="267" spans="1:6" ht="14.45" customHeight="1">
      <c r="A267" s="15" t="s">
        <v>435</v>
      </c>
      <c r="B267" s="14" t="s">
        <v>290</v>
      </c>
      <c r="C267" s="13" t="s">
        <v>440</v>
      </c>
      <c r="D267" s="182">
        <v>2927364</v>
      </c>
      <c r="E267" s="12">
        <v>2927364</v>
      </c>
      <c r="F267" s="184">
        <v>0</v>
      </c>
    </row>
    <row r="268" spans="1:6" ht="14.45" customHeight="1">
      <c r="A268" s="15" t="s">
        <v>282</v>
      </c>
      <c r="B268" s="14" t="s">
        <v>279</v>
      </c>
      <c r="C268" s="13" t="s">
        <v>283</v>
      </c>
      <c r="D268" s="182">
        <v>496122.4</v>
      </c>
      <c r="E268" s="12">
        <v>496122.4</v>
      </c>
      <c r="F268" s="184">
        <v>0</v>
      </c>
    </row>
    <row r="269" spans="1:6" ht="14.45" customHeight="1">
      <c r="A269" s="15" t="s">
        <v>282</v>
      </c>
      <c r="B269" s="14" t="s">
        <v>279</v>
      </c>
      <c r="C269" s="13" t="s">
        <v>284</v>
      </c>
      <c r="D269" s="182">
        <v>248061.2</v>
      </c>
      <c r="E269" s="12">
        <v>248061.2</v>
      </c>
      <c r="F269" s="184">
        <v>0</v>
      </c>
    </row>
    <row r="270" spans="1:6" ht="14.45" customHeight="1">
      <c r="A270" s="15" t="s">
        <v>282</v>
      </c>
      <c r="B270" s="14" t="s">
        <v>281</v>
      </c>
      <c r="C270" s="13" t="s">
        <v>285</v>
      </c>
      <c r="D270" s="182">
        <v>29094.05</v>
      </c>
      <c r="E270" s="12">
        <v>29094.05</v>
      </c>
      <c r="F270" s="184">
        <v>0</v>
      </c>
    </row>
    <row r="271" spans="1:6" ht="14.45" customHeight="1">
      <c r="A271" s="15" t="s">
        <v>286</v>
      </c>
      <c r="B271" s="14" t="s">
        <v>287</v>
      </c>
      <c r="C271" s="13" t="s">
        <v>448</v>
      </c>
      <c r="D271" s="182">
        <v>197435.85</v>
      </c>
      <c r="E271" s="12">
        <v>197435.85</v>
      </c>
      <c r="F271" s="184">
        <v>0</v>
      </c>
    </row>
    <row r="272" spans="1:6" ht="14.45" customHeight="1">
      <c r="A272" s="15" t="s">
        <v>289</v>
      </c>
      <c r="B272" s="14" t="s">
        <v>290</v>
      </c>
      <c r="C272" s="13" t="s">
        <v>291</v>
      </c>
      <c r="D272" s="182">
        <v>528492</v>
      </c>
      <c r="E272" s="12">
        <v>528492</v>
      </c>
      <c r="F272" s="184">
        <v>0</v>
      </c>
    </row>
    <row r="273" spans="1:6" ht="14.45" customHeight="1">
      <c r="A273" s="15"/>
      <c r="B273" s="14"/>
      <c r="C273" s="13" t="s">
        <v>547</v>
      </c>
      <c r="D273" s="182">
        <f>SUM(D274:D280)</f>
        <v>7926782</v>
      </c>
      <c r="E273" s="12">
        <f>SUM(E274:E280)</f>
        <v>7926782</v>
      </c>
      <c r="F273" s="184">
        <f>SUM(F274:F280)</f>
        <v>0</v>
      </c>
    </row>
    <row r="274" spans="1:6" ht="14.45" customHeight="1">
      <c r="A274" s="15" t="s">
        <v>435</v>
      </c>
      <c r="B274" s="14" t="s">
        <v>290</v>
      </c>
      <c r="C274" s="13" t="s">
        <v>465</v>
      </c>
      <c r="D274" s="182">
        <v>5223756</v>
      </c>
      <c r="E274" s="12">
        <v>5223756</v>
      </c>
      <c r="F274" s="184">
        <v>0</v>
      </c>
    </row>
    <row r="275" spans="1:6" ht="14.45" customHeight="1">
      <c r="A275" s="15" t="s">
        <v>282</v>
      </c>
      <c r="B275" s="14" t="s">
        <v>279</v>
      </c>
      <c r="C275" s="13" t="s">
        <v>283</v>
      </c>
      <c r="D275" s="182">
        <v>893273.12</v>
      </c>
      <c r="E275" s="12">
        <v>893273.12</v>
      </c>
      <c r="F275" s="184">
        <v>0</v>
      </c>
    </row>
    <row r="276" spans="1:6" ht="14.45" customHeight="1">
      <c r="A276" s="15" t="s">
        <v>282</v>
      </c>
      <c r="B276" s="14" t="s">
        <v>279</v>
      </c>
      <c r="C276" s="13" t="s">
        <v>284</v>
      </c>
      <c r="D276" s="182">
        <v>446636.56</v>
      </c>
      <c r="E276" s="12">
        <v>446636.56</v>
      </c>
      <c r="F276" s="184">
        <v>0</v>
      </c>
    </row>
    <row r="277" spans="1:6" ht="14.45" customHeight="1">
      <c r="A277" s="15" t="s">
        <v>282</v>
      </c>
      <c r="B277" s="14" t="s">
        <v>452</v>
      </c>
      <c r="C277" s="13" t="s">
        <v>455</v>
      </c>
      <c r="D277" s="182">
        <v>9870</v>
      </c>
      <c r="E277" s="12">
        <v>9870</v>
      </c>
      <c r="F277" s="184">
        <v>0</v>
      </c>
    </row>
    <row r="278" spans="1:6" ht="14.45" customHeight="1">
      <c r="A278" s="15" t="s">
        <v>282</v>
      </c>
      <c r="B278" s="14" t="s">
        <v>281</v>
      </c>
      <c r="C278" s="13" t="s">
        <v>285</v>
      </c>
      <c r="D278" s="182">
        <v>52086.66</v>
      </c>
      <c r="E278" s="12">
        <v>52086.66</v>
      </c>
      <c r="F278" s="184">
        <v>0</v>
      </c>
    </row>
    <row r="279" spans="1:6" ht="14.45" customHeight="1">
      <c r="A279" s="15" t="s">
        <v>286</v>
      </c>
      <c r="B279" s="14" t="s">
        <v>287</v>
      </c>
      <c r="C279" s="13" t="s">
        <v>448</v>
      </c>
      <c r="D279" s="182">
        <v>353027.66</v>
      </c>
      <c r="E279" s="12">
        <v>353027.66</v>
      </c>
      <c r="F279" s="184">
        <v>0</v>
      </c>
    </row>
    <row r="280" spans="1:6" ht="14.45" customHeight="1">
      <c r="A280" s="15" t="s">
        <v>289</v>
      </c>
      <c r="B280" s="14" t="s">
        <v>290</v>
      </c>
      <c r="C280" s="13" t="s">
        <v>291</v>
      </c>
      <c r="D280" s="182">
        <v>948132</v>
      </c>
      <c r="E280" s="12">
        <v>948132</v>
      </c>
      <c r="F280" s="184">
        <v>0</v>
      </c>
    </row>
    <row r="281" spans="1:6" ht="14.45" customHeight="1">
      <c r="A281" s="15"/>
      <c r="B281" s="14"/>
      <c r="C281" s="13" t="s">
        <v>550</v>
      </c>
      <c r="D281" s="182">
        <f>SUM(D282:D289)</f>
        <v>4525890.8100000005</v>
      </c>
      <c r="E281" s="12">
        <f>SUM(E282:E289)</f>
        <v>4364890.8100000005</v>
      </c>
      <c r="F281" s="184">
        <f>SUM(F282:F289)</f>
        <v>0</v>
      </c>
    </row>
    <row r="282" spans="1:6" ht="14.45" customHeight="1">
      <c r="A282" s="15" t="s">
        <v>435</v>
      </c>
      <c r="B282" s="14" t="s">
        <v>290</v>
      </c>
      <c r="C282" s="13" t="s">
        <v>439</v>
      </c>
      <c r="D282" s="182">
        <v>161000</v>
      </c>
      <c r="E282" s="12">
        <v>0</v>
      </c>
      <c r="F282" s="184">
        <v>0</v>
      </c>
    </row>
    <row r="283" spans="1:6" ht="14.45" customHeight="1">
      <c r="A283" s="15" t="s">
        <v>435</v>
      </c>
      <c r="B283" s="14" t="s">
        <v>290</v>
      </c>
      <c r="C283" s="13" t="s">
        <v>440</v>
      </c>
      <c r="D283" s="182">
        <v>2875284</v>
      </c>
      <c r="E283" s="12">
        <v>2875284</v>
      </c>
      <c r="F283" s="184">
        <v>0</v>
      </c>
    </row>
    <row r="284" spans="1:6" ht="14.45" customHeight="1">
      <c r="A284" s="15" t="s">
        <v>282</v>
      </c>
      <c r="B284" s="14" t="s">
        <v>279</v>
      </c>
      <c r="C284" s="13" t="s">
        <v>283</v>
      </c>
      <c r="D284" s="182">
        <v>487320.16</v>
      </c>
      <c r="E284" s="12">
        <v>487320.16</v>
      </c>
      <c r="F284" s="184">
        <v>0</v>
      </c>
    </row>
    <row r="285" spans="1:6" ht="14.45" customHeight="1">
      <c r="A285" s="15" t="s">
        <v>282</v>
      </c>
      <c r="B285" s="14" t="s">
        <v>279</v>
      </c>
      <c r="C285" s="13" t="s">
        <v>284</v>
      </c>
      <c r="D285" s="182">
        <v>243660.08</v>
      </c>
      <c r="E285" s="12">
        <v>243660.08</v>
      </c>
      <c r="F285" s="184">
        <v>0</v>
      </c>
    </row>
    <row r="286" spans="1:6" ht="14.45" customHeight="1">
      <c r="A286" s="15" t="s">
        <v>282</v>
      </c>
      <c r="B286" s="14" t="s">
        <v>452</v>
      </c>
      <c r="C286" s="13" t="s">
        <v>455</v>
      </c>
      <c r="D286" s="182">
        <v>18588</v>
      </c>
      <c r="E286" s="12">
        <v>18588</v>
      </c>
      <c r="F286" s="184">
        <v>0</v>
      </c>
    </row>
    <row r="287" spans="1:6" ht="14.45" customHeight="1">
      <c r="A287" s="15" t="s">
        <v>282</v>
      </c>
      <c r="B287" s="14" t="s">
        <v>281</v>
      </c>
      <c r="C287" s="13" t="s">
        <v>285</v>
      </c>
      <c r="D287" s="182">
        <v>28588.959999999999</v>
      </c>
      <c r="E287" s="12">
        <v>28588.959999999999</v>
      </c>
      <c r="F287" s="184">
        <v>0</v>
      </c>
    </row>
    <row r="288" spans="1:6" ht="14.45" customHeight="1">
      <c r="A288" s="15" t="s">
        <v>286</v>
      </c>
      <c r="B288" s="14" t="s">
        <v>287</v>
      </c>
      <c r="C288" s="13" t="s">
        <v>448</v>
      </c>
      <c r="D288" s="182">
        <v>193769.61</v>
      </c>
      <c r="E288" s="12">
        <v>193769.61</v>
      </c>
      <c r="F288" s="184">
        <v>0</v>
      </c>
    </row>
    <row r="289" spans="1:6" ht="14.45" customHeight="1">
      <c r="A289" s="15" t="s">
        <v>289</v>
      </c>
      <c r="B289" s="14" t="s">
        <v>290</v>
      </c>
      <c r="C289" s="13" t="s">
        <v>291</v>
      </c>
      <c r="D289" s="182">
        <v>517680</v>
      </c>
      <c r="E289" s="12">
        <v>517680</v>
      </c>
      <c r="F289" s="184">
        <v>0</v>
      </c>
    </row>
    <row r="290" spans="1:6" ht="14.45" customHeight="1">
      <c r="A290" s="15"/>
      <c r="B290" s="14"/>
      <c r="C290" s="13" t="s">
        <v>553</v>
      </c>
      <c r="D290" s="182">
        <f>SUM(D291:D297)</f>
        <v>3365206.57</v>
      </c>
      <c r="E290" s="12">
        <f>SUM(E291:E297)</f>
        <v>3365206.57</v>
      </c>
      <c r="F290" s="184">
        <f>SUM(F291:F297)</f>
        <v>0</v>
      </c>
    </row>
    <row r="291" spans="1:6" ht="14.45" customHeight="1">
      <c r="A291" s="15" t="s">
        <v>435</v>
      </c>
      <c r="B291" s="14" t="s">
        <v>290</v>
      </c>
      <c r="C291" s="13" t="s">
        <v>440</v>
      </c>
      <c r="D291" s="182">
        <v>2221815.6</v>
      </c>
      <c r="E291" s="12">
        <v>2221815.6</v>
      </c>
      <c r="F291" s="184">
        <v>0</v>
      </c>
    </row>
    <row r="292" spans="1:6" ht="14.45" customHeight="1">
      <c r="A292" s="15" t="s">
        <v>282</v>
      </c>
      <c r="B292" s="14" t="s">
        <v>279</v>
      </c>
      <c r="C292" s="13" t="s">
        <v>283</v>
      </c>
      <c r="D292" s="182">
        <v>376537.28</v>
      </c>
      <c r="E292" s="12">
        <v>376537.28</v>
      </c>
      <c r="F292" s="184">
        <v>0</v>
      </c>
    </row>
    <row r="293" spans="1:6" ht="14.45" customHeight="1">
      <c r="A293" s="15" t="s">
        <v>282</v>
      </c>
      <c r="B293" s="14" t="s">
        <v>279</v>
      </c>
      <c r="C293" s="13" t="s">
        <v>284</v>
      </c>
      <c r="D293" s="182">
        <v>188268.64</v>
      </c>
      <c r="E293" s="12">
        <v>188268.64</v>
      </c>
      <c r="F293" s="184">
        <v>0</v>
      </c>
    </row>
    <row r="294" spans="1:6" ht="14.45" customHeight="1">
      <c r="A294" s="15" t="s">
        <v>282</v>
      </c>
      <c r="B294" s="14" t="s">
        <v>452</v>
      </c>
      <c r="C294" s="13" t="s">
        <v>455</v>
      </c>
      <c r="D294" s="182">
        <v>8112</v>
      </c>
      <c r="E294" s="12">
        <v>8112</v>
      </c>
      <c r="F294" s="184">
        <v>0</v>
      </c>
    </row>
    <row r="295" spans="1:6" ht="14.45" customHeight="1">
      <c r="A295" s="15" t="s">
        <v>282</v>
      </c>
      <c r="B295" s="14" t="s">
        <v>281</v>
      </c>
      <c r="C295" s="13" t="s">
        <v>285</v>
      </c>
      <c r="D295" s="182">
        <v>22049.61</v>
      </c>
      <c r="E295" s="12">
        <v>22049.61</v>
      </c>
      <c r="F295" s="184">
        <v>0</v>
      </c>
    </row>
    <row r="296" spans="1:6" ht="14.45" customHeight="1">
      <c r="A296" s="15" t="s">
        <v>286</v>
      </c>
      <c r="B296" s="14" t="s">
        <v>287</v>
      </c>
      <c r="C296" s="13" t="s">
        <v>448</v>
      </c>
      <c r="D296" s="182">
        <v>149447.44</v>
      </c>
      <c r="E296" s="12">
        <v>149447.44</v>
      </c>
      <c r="F296" s="184">
        <v>0</v>
      </c>
    </row>
    <row r="297" spans="1:6" ht="14.45" customHeight="1">
      <c r="A297" s="15" t="s">
        <v>289</v>
      </c>
      <c r="B297" s="14" t="s">
        <v>290</v>
      </c>
      <c r="C297" s="13" t="s">
        <v>291</v>
      </c>
      <c r="D297" s="182">
        <v>398976</v>
      </c>
      <c r="E297" s="12">
        <v>398976</v>
      </c>
      <c r="F297" s="184">
        <v>0</v>
      </c>
    </row>
    <row r="298" spans="1:6" ht="14.45" customHeight="1">
      <c r="A298" s="15"/>
      <c r="B298" s="14"/>
      <c r="C298" s="13" t="s">
        <v>556</v>
      </c>
      <c r="D298" s="182">
        <f>SUM(D299:D305)</f>
        <v>653414.08000000007</v>
      </c>
      <c r="E298" s="12">
        <f>SUM(E299:E305)</f>
        <v>653414.08000000007</v>
      </c>
      <c r="F298" s="184">
        <f>SUM(F299:F305)</f>
        <v>0</v>
      </c>
    </row>
    <row r="299" spans="1:6" ht="14.45" customHeight="1">
      <c r="A299" s="15" t="s">
        <v>435</v>
      </c>
      <c r="B299" s="14" t="s">
        <v>290</v>
      </c>
      <c r="C299" s="13" t="s">
        <v>440</v>
      </c>
      <c r="D299" s="182">
        <v>433692</v>
      </c>
      <c r="E299" s="12">
        <v>433692</v>
      </c>
      <c r="F299" s="184">
        <v>0</v>
      </c>
    </row>
    <row r="300" spans="1:6" ht="14.45" customHeight="1">
      <c r="A300" s="15" t="s">
        <v>282</v>
      </c>
      <c r="B300" s="14" t="s">
        <v>279</v>
      </c>
      <c r="C300" s="13" t="s">
        <v>283</v>
      </c>
      <c r="D300" s="182">
        <v>67079.679999999993</v>
      </c>
      <c r="E300" s="12">
        <v>67079.679999999993</v>
      </c>
      <c r="F300" s="184">
        <v>0</v>
      </c>
    </row>
    <row r="301" spans="1:6" ht="14.45" customHeight="1">
      <c r="A301" s="15" t="s">
        <v>282</v>
      </c>
      <c r="B301" s="14" t="s">
        <v>279</v>
      </c>
      <c r="C301" s="13" t="s">
        <v>284</v>
      </c>
      <c r="D301" s="182">
        <v>33539.839999999997</v>
      </c>
      <c r="E301" s="12">
        <v>33539.839999999997</v>
      </c>
      <c r="F301" s="184">
        <v>0</v>
      </c>
    </row>
    <row r="302" spans="1:6" ht="14.45" customHeight="1">
      <c r="A302" s="15" t="s">
        <v>282</v>
      </c>
      <c r="B302" s="14" t="s">
        <v>452</v>
      </c>
      <c r="C302" s="13" t="s">
        <v>455</v>
      </c>
      <c r="D302" s="182">
        <v>6588</v>
      </c>
      <c r="E302" s="12">
        <v>6588</v>
      </c>
      <c r="F302" s="184">
        <v>0</v>
      </c>
    </row>
    <row r="303" spans="1:6" ht="14.45" customHeight="1">
      <c r="A303" s="15" t="s">
        <v>282</v>
      </c>
      <c r="B303" s="14" t="s">
        <v>281</v>
      </c>
      <c r="C303" s="13" t="s">
        <v>285</v>
      </c>
      <c r="D303" s="182">
        <v>4278.67</v>
      </c>
      <c r="E303" s="12">
        <v>4278.67</v>
      </c>
      <c r="F303" s="184">
        <v>0</v>
      </c>
    </row>
    <row r="304" spans="1:6" ht="14.45" customHeight="1">
      <c r="A304" s="15" t="s">
        <v>286</v>
      </c>
      <c r="B304" s="14" t="s">
        <v>287</v>
      </c>
      <c r="C304" s="13" t="s">
        <v>448</v>
      </c>
      <c r="D304" s="182">
        <v>28999.89</v>
      </c>
      <c r="E304" s="12">
        <v>28999.89</v>
      </c>
      <c r="F304" s="184">
        <v>0</v>
      </c>
    </row>
    <row r="305" spans="1:6" ht="14.45" customHeight="1">
      <c r="A305" s="15" t="s">
        <v>289</v>
      </c>
      <c r="B305" s="14" t="s">
        <v>290</v>
      </c>
      <c r="C305" s="13" t="s">
        <v>291</v>
      </c>
      <c r="D305" s="182">
        <v>79236</v>
      </c>
      <c r="E305" s="12">
        <v>79236</v>
      </c>
      <c r="F305" s="184">
        <v>0</v>
      </c>
    </row>
    <row r="306" spans="1:6" ht="14.45" customHeight="1">
      <c r="A306" s="15"/>
      <c r="B306" s="14"/>
      <c r="C306" s="13" t="s">
        <v>559</v>
      </c>
      <c r="D306" s="182">
        <f>SUM(D307:D314)</f>
        <v>8520369.0700000003</v>
      </c>
      <c r="E306" s="12">
        <f>SUM(E307:E314)</f>
        <v>7020369.0700000003</v>
      </c>
      <c r="F306" s="184">
        <f>SUM(F307:F314)</f>
        <v>0</v>
      </c>
    </row>
    <row r="307" spans="1:6" ht="14.45" customHeight="1">
      <c r="A307" s="15" t="s">
        <v>435</v>
      </c>
      <c r="B307" s="14" t="s">
        <v>290</v>
      </c>
      <c r="C307" s="13" t="s">
        <v>439</v>
      </c>
      <c r="D307" s="182">
        <v>1500000</v>
      </c>
      <c r="E307" s="12">
        <v>0</v>
      </c>
      <c r="F307" s="184">
        <v>0</v>
      </c>
    </row>
    <row r="308" spans="1:6" ht="14.45" customHeight="1">
      <c r="A308" s="15" t="s">
        <v>435</v>
      </c>
      <c r="B308" s="14" t="s">
        <v>290</v>
      </c>
      <c r="C308" s="13" t="s">
        <v>440</v>
      </c>
      <c r="D308" s="182">
        <v>4627284</v>
      </c>
      <c r="E308" s="12">
        <v>4627284</v>
      </c>
      <c r="F308" s="184">
        <v>0</v>
      </c>
    </row>
    <row r="309" spans="1:6" ht="14.45" customHeight="1">
      <c r="A309" s="15" t="s">
        <v>282</v>
      </c>
      <c r="B309" s="14" t="s">
        <v>279</v>
      </c>
      <c r="C309" s="13" t="s">
        <v>283</v>
      </c>
      <c r="D309" s="182">
        <v>781436.64</v>
      </c>
      <c r="E309" s="12">
        <v>781436.64</v>
      </c>
      <c r="F309" s="184">
        <v>0</v>
      </c>
    </row>
    <row r="310" spans="1:6" ht="14.45" customHeight="1">
      <c r="A310" s="15" t="s">
        <v>282</v>
      </c>
      <c r="B310" s="14" t="s">
        <v>279</v>
      </c>
      <c r="C310" s="13" t="s">
        <v>284</v>
      </c>
      <c r="D310" s="182">
        <v>390718.32</v>
      </c>
      <c r="E310" s="12">
        <v>390718.32</v>
      </c>
      <c r="F310" s="184">
        <v>0</v>
      </c>
    </row>
    <row r="311" spans="1:6" ht="14.45" customHeight="1">
      <c r="A311" s="15" t="s">
        <v>282</v>
      </c>
      <c r="B311" s="14" t="s">
        <v>452</v>
      </c>
      <c r="C311" s="13" t="s">
        <v>455</v>
      </c>
      <c r="D311" s="182">
        <v>19032</v>
      </c>
      <c r="E311" s="12">
        <v>19032</v>
      </c>
      <c r="F311" s="184">
        <v>0</v>
      </c>
    </row>
    <row r="312" spans="1:6" ht="14.45" customHeight="1">
      <c r="A312" s="15" t="s">
        <v>282</v>
      </c>
      <c r="B312" s="14" t="s">
        <v>281</v>
      </c>
      <c r="C312" s="13" t="s">
        <v>285</v>
      </c>
      <c r="D312" s="182">
        <v>45952.71</v>
      </c>
      <c r="E312" s="12">
        <v>45952.71</v>
      </c>
      <c r="F312" s="184">
        <v>0</v>
      </c>
    </row>
    <row r="313" spans="1:6" ht="14.45" customHeight="1">
      <c r="A313" s="15" t="s">
        <v>286</v>
      </c>
      <c r="B313" s="14" t="s">
        <v>287</v>
      </c>
      <c r="C313" s="13" t="s">
        <v>448</v>
      </c>
      <c r="D313" s="182">
        <v>311457.40000000002</v>
      </c>
      <c r="E313" s="12">
        <v>311457.40000000002</v>
      </c>
      <c r="F313" s="184">
        <v>0</v>
      </c>
    </row>
    <row r="314" spans="1:6" ht="14.45" customHeight="1">
      <c r="A314" s="15" t="s">
        <v>289</v>
      </c>
      <c r="B314" s="14" t="s">
        <v>290</v>
      </c>
      <c r="C314" s="13" t="s">
        <v>291</v>
      </c>
      <c r="D314" s="182">
        <v>844488</v>
      </c>
      <c r="E314" s="12">
        <v>844488</v>
      </c>
      <c r="F314" s="184">
        <v>0</v>
      </c>
    </row>
    <row r="315" spans="1:6" ht="14.45" customHeight="1">
      <c r="A315" s="15"/>
      <c r="B315" s="14"/>
      <c r="C315" s="13" t="s">
        <v>562</v>
      </c>
      <c r="D315" s="182">
        <f>SUM(D316:D322)</f>
        <v>2632994.02</v>
      </c>
      <c r="E315" s="12">
        <f>SUM(E316:E322)</f>
        <v>2632994.02</v>
      </c>
      <c r="F315" s="184">
        <f>SUM(F316:F322)</f>
        <v>0</v>
      </c>
    </row>
    <row r="316" spans="1:6" ht="14.45" customHeight="1">
      <c r="A316" s="15" t="s">
        <v>435</v>
      </c>
      <c r="B316" s="14" t="s">
        <v>290</v>
      </c>
      <c r="C316" s="13" t="s">
        <v>440</v>
      </c>
      <c r="D316" s="182">
        <v>1722372</v>
      </c>
      <c r="E316" s="12">
        <v>1722372</v>
      </c>
      <c r="F316" s="184">
        <v>0</v>
      </c>
    </row>
    <row r="317" spans="1:6" ht="14.45" customHeight="1">
      <c r="A317" s="15" t="s">
        <v>282</v>
      </c>
      <c r="B317" s="14" t="s">
        <v>279</v>
      </c>
      <c r="C317" s="13" t="s">
        <v>283</v>
      </c>
      <c r="D317" s="182">
        <v>294124</v>
      </c>
      <c r="E317" s="12">
        <v>294124</v>
      </c>
      <c r="F317" s="184">
        <v>0</v>
      </c>
    </row>
    <row r="318" spans="1:6" ht="14.45" customHeight="1">
      <c r="A318" s="15" t="s">
        <v>282</v>
      </c>
      <c r="B318" s="14" t="s">
        <v>279</v>
      </c>
      <c r="C318" s="13" t="s">
        <v>284</v>
      </c>
      <c r="D318" s="182">
        <v>147062</v>
      </c>
      <c r="E318" s="12">
        <v>147062</v>
      </c>
      <c r="F318" s="184">
        <v>0</v>
      </c>
    </row>
    <row r="319" spans="1:6" ht="14.45" customHeight="1">
      <c r="A319" s="15" t="s">
        <v>282</v>
      </c>
      <c r="B319" s="14" t="s">
        <v>452</v>
      </c>
      <c r="C319" s="13" t="s">
        <v>455</v>
      </c>
      <c r="D319" s="182">
        <v>20388</v>
      </c>
      <c r="E319" s="12">
        <v>20388</v>
      </c>
      <c r="F319" s="184">
        <v>0</v>
      </c>
    </row>
    <row r="320" spans="1:6" ht="14.45" customHeight="1">
      <c r="A320" s="15" t="s">
        <v>282</v>
      </c>
      <c r="B320" s="14" t="s">
        <v>281</v>
      </c>
      <c r="C320" s="13" t="s">
        <v>285</v>
      </c>
      <c r="D320" s="182">
        <v>17194.599999999999</v>
      </c>
      <c r="E320" s="12">
        <v>17194.599999999999</v>
      </c>
      <c r="F320" s="184">
        <v>0</v>
      </c>
    </row>
    <row r="321" spans="1:6" ht="14.45" customHeight="1">
      <c r="A321" s="15" t="s">
        <v>286</v>
      </c>
      <c r="B321" s="14" t="s">
        <v>287</v>
      </c>
      <c r="C321" s="13" t="s">
        <v>448</v>
      </c>
      <c r="D321" s="182">
        <v>116541.42</v>
      </c>
      <c r="E321" s="12">
        <v>116541.42</v>
      </c>
      <c r="F321" s="184">
        <v>0</v>
      </c>
    </row>
    <row r="322" spans="1:6" ht="14.45" customHeight="1">
      <c r="A322" s="15" t="s">
        <v>289</v>
      </c>
      <c r="B322" s="14" t="s">
        <v>290</v>
      </c>
      <c r="C322" s="13" t="s">
        <v>291</v>
      </c>
      <c r="D322" s="182">
        <v>315312</v>
      </c>
      <c r="E322" s="12">
        <v>315312</v>
      </c>
      <c r="F322" s="184">
        <v>0</v>
      </c>
    </row>
  </sheetData>
  <sheetProtection formatCells="0" formatColumns="0" formatRows="0"/>
  <mergeCells count="6">
    <mergeCell ref="A5:B5"/>
    <mergeCell ref="C5:C6"/>
    <mergeCell ref="E5:E6"/>
    <mergeCell ref="F5:F6"/>
    <mergeCell ref="A4:C4"/>
    <mergeCell ref="D4:D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N320"/>
  <sheetViews>
    <sheetView showGridLines="0" showZeros="0" workbookViewId="0">
      <selection activeCell="J17" sqref="J17"/>
    </sheetView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9" width="16.83203125" style="1" customWidth="1"/>
    <col min="10" max="16" width="13.83203125" style="1" customWidth="1"/>
    <col min="17" max="118" width="9" style="1" customWidth="1"/>
    <col min="119" max="160" width="9.1640625" style="1" customWidth="1"/>
    <col min="161" max="16384" width="9.1640625" style="1"/>
  </cols>
  <sheetData>
    <row r="1" spans="1:118" ht="14.25" customHeight="1">
      <c r="A1" s="190"/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2" t="s">
        <v>411</v>
      </c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1"/>
      <c r="AM1" s="191"/>
      <c r="AN1" s="191"/>
      <c r="AO1" s="191"/>
      <c r="AP1" s="191"/>
      <c r="AQ1" s="191"/>
      <c r="AR1" s="191"/>
      <c r="AS1" s="191"/>
      <c r="AT1" s="191"/>
      <c r="AU1" s="191"/>
      <c r="AV1" s="191"/>
      <c r="AW1" s="191"/>
      <c r="AX1" s="191"/>
      <c r="AY1" s="191"/>
      <c r="AZ1" s="191"/>
      <c r="BA1" s="191"/>
      <c r="BB1" s="191"/>
      <c r="BC1" s="191"/>
      <c r="BD1" s="191"/>
      <c r="BE1" s="191"/>
      <c r="BF1" s="191"/>
      <c r="BG1" s="191"/>
      <c r="BH1" s="191"/>
      <c r="BI1" s="191"/>
      <c r="BJ1" s="191"/>
      <c r="BK1" s="191"/>
      <c r="BL1" s="191"/>
      <c r="BM1" s="191"/>
      <c r="BN1" s="191"/>
      <c r="BO1" s="191"/>
      <c r="BP1" s="191"/>
      <c r="BQ1" s="191"/>
      <c r="BR1" s="191"/>
      <c r="BS1" s="191"/>
      <c r="BT1" s="191"/>
      <c r="BU1" s="191"/>
      <c r="BV1" s="191"/>
      <c r="BW1" s="191"/>
      <c r="BX1" s="191"/>
      <c r="BY1" s="191"/>
      <c r="BZ1" s="191"/>
      <c r="CA1" s="191"/>
      <c r="CB1" s="191"/>
      <c r="CC1" s="191"/>
      <c r="CD1" s="191"/>
      <c r="CE1" s="191"/>
      <c r="CF1" s="191"/>
      <c r="CG1" s="191"/>
      <c r="CH1" s="191"/>
      <c r="CI1" s="191"/>
      <c r="CJ1" s="191"/>
      <c r="CK1" s="191"/>
      <c r="CL1" s="191"/>
      <c r="CM1" s="191"/>
      <c r="CN1" s="191"/>
      <c r="CO1" s="191"/>
      <c r="CP1" s="191"/>
      <c r="CQ1" s="191"/>
      <c r="CR1" s="191"/>
      <c r="CS1" s="191"/>
      <c r="CT1" s="191"/>
      <c r="CU1" s="191"/>
      <c r="CV1" s="191"/>
      <c r="CW1" s="191"/>
      <c r="CX1" s="191"/>
      <c r="CY1" s="191"/>
      <c r="CZ1" s="191"/>
      <c r="DA1" s="191"/>
      <c r="DB1" s="191"/>
      <c r="DC1" s="191"/>
      <c r="DD1" s="191"/>
      <c r="DE1" s="191"/>
      <c r="DF1" s="191"/>
      <c r="DG1" s="191"/>
      <c r="DH1" s="191"/>
      <c r="DI1" s="191"/>
      <c r="DJ1" s="191"/>
      <c r="DK1" s="191"/>
      <c r="DL1" s="191"/>
      <c r="DM1" s="191"/>
      <c r="DN1" s="191"/>
    </row>
    <row r="2" spans="1:118" s="3" customFormat="1" ht="20.100000000000001" customHeight="1">
      <c r="A2" s="193" t="s">
        <v>412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9"/>
      <c r="AR2" s="199"/>
      <c r="AS2" s="199"/>
      <c r="AT2" s="199"/>
      <c r="AU2" s="199"/>
      <c r="AV2" s="199"/>
      <c r="AW2" s="199"/>
      <c r="AX2" s="199"/>
      <c r="AY2" s="199"/>
      <c r="AZ2" s="199"/>
      <c r="BA2" s="199"/>
      <c r="BB2" s="199"/>
      <c r="BC2" s="199"/>
      <c r="BD2" s="199"/>
      <c r="BE2" s="199"/>
      <c r="BF2" s="199"/>
      <c r="BG2" s="199"/>
      <c r="BH2" s="199"/>
      <c r="BI2" s="199"/>
      <c r="BJ2" s="199"/>
      <c r="BK2" s="199"/>
      <c r="BL2" s="199"/>
      <c r="BM2" s="199"/>
      <c r="BN2" s="199"/>
      <c r="BO2" s="199"/>
      <c r="BP2" s="199"/>
      <c r="BQ2" s="199"/>
      <c r="BR2" s="199"/>
      <c r="BS2" s="199"/>
      <c r="BT2" s="199"/>
      <c r="BU2" s="199"/>
      <c r="BV2" s="199"/>
      <c r="BW2" s="199"/>
      <c r="BX2" s="194"/>
      <c r="BY2" s="194"/>
      <c r="BZ2" s="194"/>
      <c r="CA2" s="194"/>
      <c r="CB2" s="194"/>
      <c r="CC2" s="194"/>
      <c r="CD2" s="194"/>
      <c r="CE2" s="194"/>
      <c r="CF2" s="194"/>
      <c r="CG2" s="194"/>
      <c r="CH2" s="194"/>
      <c r="CI2" s="194"/>
      <c r="CJ2" s="194"/>
      <c r="CK2" s="194"/>
      <c r="CL2" s="194"/>
      <c r="CM2" s="194"/>
      <c r="CN2" s="194"/>
      <c r="CO2" s="194"/>
      <c r="CP2" s="194"/>
      <c r="CQ2" s="194"/>
      <c r="CR2" s="194"/>
      <c r="CS2" s="194"/>
      <c r="CT2" s="194"/>
      <c r="CU2" s="194"/>
      <c r="CV2" s="194"/>
      <c r="CW2" s="194"/>
      <c r="CX2" s="194"/>
      <c r="CY2" s="194"/>
      <c r="CZ2" s="194"/>
      <c r="DA2" s="194"/>
      <c r="DB2" s="194"/>
      <c r="DC2" s="194"/>
      <c r="DD2" s="194"/>
      <c r="DE2" s="194"/>
      <c r="DF2" s="194"/>
      <c r="DG2" s="194"/>
      <c r="DH2" s="194"/>
      <c r="DI2" s="194"/>
      <c r="DJ2" s="194"/>
      <c r="DK2" s="194"/>
      <c r="DL2" s="194"/>
      <c r="DM2" s="194"/>
      <c r="DN2" s="194"/>
    </row>
    <row r="3" spans="1:118" ht="14.25" customHeight="1">
      <c r="A3" s="191" t="s">
        <v>665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5" t="s">
        <v>1</v>
      </c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1"/>
      <c r="AK3" s="191"/>
      <c r="AL3" s="191"/>
      <c r="AM3" s="191"/>
      <c r="AN3" s="191"/>
      <c r="AO3" s="191"/>
      <c r="AP3" s="191"/>
      <c r="AQ3" s="191"/>
      <c r="AR3" s="191"/>
      <c r="AS3" s="191"/>
      <c r="AT3" s="191"/>
      <c r="AU3" s="191"/>
      <c r="AV3" s="191"/>
      <c r="AW3" s="191"/>
      <c r="AX3" s="191"/>
      <c r="AY3" s="191"/>
      <c r="AZ3" s="191"/>
      <c r="BA3" s="191"/>
      <c r="BB3" s="191"/>
      <c r="BC3" s="191"/>
      <c r="BD3" s="191"/>
      <c r="BE3" s="191"/>
      <c r="BF3" s="191"/>
      <c r="BG3" s="191"/>
      <c r="BH3" s="191"/>
      <c r="BI3" s="191"/>
      <c r="BJ3" s="191"/>
      <c r="BK3" s="191"/>
      <c r="BL3" s="191"/>
      <c r="BM3" s="191"/>
      <c r="BN3" s="191"/>
      <c r="BO3" s="191"/>
      <c r="BP3" s="191"/>
      <c r="BQ3" s="191"/>
      <c r="BR3" s="191"/>
      <c r="BS3" s="191"/>
      <c r="BT3" s="191"/>
      <c r="BU3" s="191"/>
      <c r="BV3" s="191"/>
      <c r="BW3" s="191"/>
      <c r="BX3" s="191"/>
      <c r="BY3" s="191"/>
      <c r="BZ3" s="191"/>
      <c r="CA3" s="191"/>
      <c r="CB3" s="191"/>
      <c r="CC3" s="191"/>
      <c r="CD3" s="191"/>
      <c r="CE3" s="191"/>
      <c r="CF3" s="191"/>
      <c r="CG3" s="191"/>
      <c r="CH3" s="191"/>
      <c r="CI3" s="191"/>
      <c r="CJ3" s="191"/>
      <c r="CK3" s="191"/>
      <c r="CL3" s="191"/>
      <c r="CM3" s="191"/>
      <c r="CN3" s="191"/>
      <c r="CO3" s="191"/>
      <c r="CP3" s="191"/>
      <c r="CQ3" s="191"/>
      <c r="CR3" s="191"/>
      <c r="CS3" s="191"/>
      <c r="CT3" s="191"/>
      <c r="CU3" s="191"/>
      <c r="CV3" s="191"/>
      <c r="CW3" s="191"/>
      <c r="CX3" s="191"/>
      <c r="CY3" s="191"/>
      <c r="CZ3" s="191"/>
      <c r="DA3" s="191"/>
      <c r="DB3" s="191"/>
      <c r="DC3" s="191"/>
      <c r="DD3" s="191"/>
      <c r="DE3" s="191"/>
      <c r="DF3" s="191"/>
      <c r="DG3" s="191"/>
      <c r="DH3" s="191"/>
      <c r="DI3" s="191"/>
      <c r="DJ3" s="191"/>
      <c r="DK3" s="191"/>
      <c r="DL3" s="191"/>
      <c r="DM3" s="191"/>
      <c r="DN3" s="191"/>
    </row>
    <row r="4" spans="1:118" ht="14.25" customHeight="1">
      <c r="A4" s="381" t="s">
        <v>56</v>
      </c>
      <c r="B4" s="381"/>
      <c r="C4" s="381"/>
      <c r="D4" s="381"/>
      <c r="E4" s="384"/>
      <c r="F4" s="381" t="s">
        <v>57</v>
      </c>
      <c r="G4" s="418" t="s">
        <v>112</v>
      </c>
      <c r="H4" s="418" t="s">
        <v>113</v>
      </c>
      <c r="I4" s="418" t="s">
        <v>114</v>
      </c>
      <c r="J4" s="418" t="s">
        <v>115</v>
      </c>
      <c r="K4" s="418" t="s">
        <v>413</v>
      </c>
      <c r="L4" s="418" t="s">
        <v>414</v>
      </c>
      <c r="M4" s="418" t="s">
        <v>117</v>
      </c>
      <c r="N4" s="418" t="s">
        <v>118</v>
      </c>
      <c r="O4" s="418" t="s">
        <v>119</v>
      </c>
      <c r="P4" s="418" t="s">
        <v>212</v>
      </c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6"/>
      <c r="AY4" s="196"/>
      <c r="AZ4" s="196"/>
      <c r="BA4" s="196"/>
      <c r="BB4" s="196"/>
      <c r="BC4" s="196"/>
      <c r="BD4" s="196"/>
      <c r="BE4" s="196"/>
      <c r="BF4" s="196"/>
      <c r="BG4" s="196"/>
      <c r="BH4" s="196"/>
      <c r="BI4" s="196"/>
      <c r="BJ4" s="196"/>
      <c r="BK4" s="196"/>
      <c r="BL4" s="196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6"/>
      <c r="CA4" s="196"/>
      <c r="CB4" s="196"/>
      <c r="CC4" s="196"/>
      <c r="CD4" s="196"/>
      <c r="CE4" s="196"/>
      <c r="CF4" s="196"/>
      <c r="CG4" s="196"/>
      <c r="CH4" s="196"/>
      <c r="CI4" s="196"/>
      <c r="CJ4" s="196"/>
      <c r="CK4" s="196"/>
      <c r="CL4" s="196"/>
      <c r="CM4" s="196"/>
      <c r="CN4" s="196"/>
      <c r="CO4" s="196"/>
      <c r="CP4" s="196"/>
      <c r="CQ4" s="196"/>
      <c r="CR4" s="196"/>
      <c r="CS4" s="196"/>
      <c r="CT4" s="196"/>
      <c r="CU4" s="196"/>
      <c r="CV4" s="196"/>
      <c r="CW4" s="196"/>
      <c r="CX4" s="196"/>
      <c r="CY4" s="196"/>
      <c r="CZ4" s="196"/>
      <c r="DA4" s="196"/>
      <c r="DB4" s="196"/>
      <c r="DC4" s="196"/>
      <c r="DD4" s="196"/>
      <c r="DE4" s="196"/>
      <c r="DF4" s="196"/>
      <c r="DG4" s="196"/>
      <c r="DH4" s="196"/>
      <c r="DI4" s="196"/>
      <c r="DJ4" s="196"/>
      <c r="DK4" s="196"/>
      <c r="DL4" s="196"/>
      <c r="DM4" s="196"/>
      <c r="DN4" s="196"/>
    </row>
    <row r="5" spans="1:118" ht="14.25" customHeight="1">
      <c r="A5" s="381" t="s">
        <v>46</v>
      </c>
      <c r="B5" s="381"/>
      <c r="C5" s="381"/>
      <c r="D5" s="381" t="s">
        <v>47</v>
      </c>
      <c r="E5" s="381" t="s">
        <v>60</v>
      </c>
      <c r="F5" s="381"/>
      <c r="G5" s="418"/>
      <c r="H5" s="418"/>
      <c r="I5" s="418"/>
      <c r="J5" s="418"/>
      <c r="K5" s="418"/>
      <c r="L5" s="418"/>
      <c r="M5" s="418"/>
      <c r="N5" s="418"/>
      <c r="O5" s="418"/>
      <c r="P5" s="418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6"/>
      <c r="CG5" s="196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6"/>
      <c r="DK5" s="196"/>
      <c r="DL5" s="196"/>
      <c r="DM5" s="196"/>
      <c r="DN5" s="196"/>
    </row>
    <row r="6" spans="1:118" ht="14.25" customHeight="1">
      <c r="A6" s="198" t="s">
        <v>50</v>
      </c>
      <c r="B6" s="198" t="s">
        <v>51</v>
      </c>
      <c r="C6" s="198" t="s">
        <v>52</v>
      </c>
      <c r="D6" s="381"/>
      <c r="E6" s="381"/>
      <c r="F6" s="381"/>
      <c r="G6" s="418"/>
      <c r="H6" s="418"/>
      <c r="I6" s="418"/>
      <c r="J6" s="418"/>
      <c r="K6" s="418"/>
      <c r="L6" s="418"/>
      <c r="M6" s="418"/>
      <c r="N6" s="418"/>
      <c r="O6" s="418"/>
      <c r="P6" s="418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  <c r="AO6" s="191"/>
      <c r="AP6" s="191"/>
      <c r="AQ6" s="191"/>
      <c r="AR6" s="191"/>
      <c r="AS6" s="191"/>
      <c r="AT6" s="191"/>
      <c r="AU6" s="191"/>
      <c r="AV6" s="191"/>
      <c r="AW6" s="191"/>
      <c r="AX6" s="191"/>
      <c r="AY6" s="191"/>
      <c r="AZ6" s="191"/>
      <c r="BA6" s="191"/>
      <c r="BB6" s="191"/>
      <c r="BC6" s="191"/>
      <c r="BD6" s="191"/>
      <c r="BE6" s="191"/>
      <c r="BF6" s="191"/>
      <c r="BG6" s="191"/>
      <c r="BH6" s="191"/>
      <c r="BI6" s="191"/>
      <c r="BJ6" s="191"/>
      <c r="BK6" s="191"/>
      <c r="BL6" s="191"/>
      <c r="BM6" s="191"/>
      <c r="BN6" s="191"/>
      <c r="BO6" s="191"/>
      <c r="BP6" s="191"/>
      <c r="BQ6" s="191"/>
      <c r="BR6" s="191"/>
      <c r="BS6" s="191"/>
      <c r="BT6" s="191"/>
      <c r="BU6" s="191"/>
      <c r="BV6" s="191"/>
      <c r="BW6" s="191"/>
      <c r="BX6" s="191"/>
      <c r="BY6" s="191"/>
      <c r="BZ6" s="191"/>
      <c r="CA6" s="191"/>
      <c r="CB6" s="191"/>
      <c r="CC6" s="191"/>
      <c r="CD6" s="191"/>
      <c r="CE6" s="191"/>
      <c r="CF6" s="191"/>
      <c r="CG6" s="191"/>
      <c r="CH6" s="191"/>
      <c r="CI6" s="191"/>
      <c r="CJ6" s="191"/>
      <c r="CK6" s="191"/>
      <c r="CL6" s="191"/>
      <c r="CM6" s="191"/>
      <c r="CN6" s="191"/>
      <c r="CO6" s="191"/>
      <c r="CP6" s="191"/>
      <c r="CQ6" s="191"/>
      <c r="CR6" s="191"/>
      <c r="CS6" s="191"/>
      <c r="CT6" s="191"/>
      <c r="CU6" s="191"/>
      <c r="CV6" s="191"/>
      <c r="CW6" s="191"/>
      <c r="CX6" s="191"/>
      <c r="CY6" s="191"/>
      <c r="CZ6" s="191"/>
      <c r="DA6" s="191"/>
      <c r="DB6" s="191"/>
      <c r="DC6" s="191"/>
      <c r="DD6" s="191"/>
      <c r="DE6" s="191"/>
      <c r="DF6" s="191"/>
      <c r="DG6" s="191"/>
      <c r="DH6" s="191"/>
      <c r="DI6" s="191"/>
      <c r="DJ6" s="191"/>
      <c r="DK6" s="191"/>
      <c r="DL6" s="191"/>
      <c r="DM6" s="191"/>
      <c r="DN6" s="191"/>
    </row>
    <row r="7" spans="1:118" s="190" customFormat="1" ht="14.25" customHeight="1">
      <c r="A7" s="11"/>
      <c r="B7" s="11"/>
      <c r="C7" s="11"/>
      <c r="D7" s="11"/>
      <c r="E7" s="11" t="s">
        <v>45</v>
      </c>
      <c r="F7" s="200">
        <f t="shared" ref="F7:P7" si="0">F8</f>
        <v>424456651.46999997</v>
      </c>
      <c r="G7" s="200">
        <f t="shared" si="0"/>
        <v>356121575.19000006</v>
      </c>
      <c r="H7" s="200">
        <f t="shared" si="0"/>
        <v>10896770.039999999</v>
      </c>
      <c r="I7" s="200">
        <f t="shared" si="0"/>
        <v>19829306.240000002</v>
      </c>
      <c r="J7" s="200">
        <f t="shared" si="0"/>
        <v>0</v>
      </c>
      <c r="K7" s="200">
        <f t="shared" si="0"/>
        <v>0</v>
      </c>
      <c r="L7" s="200">
        <f t="shared" si="0"/>
        <v>37609000</v>
      </c>
      <c r="M7" s="200">
        <f t="shared" si="0"/>
        <v>0</v>
      </c>
      <c r="N7" s="200">
        <f t="shared" si="0"/>
        <v>0</v>
      </c>
      <c r="O7" s="200">
        <f t="shared" si="0"/>
        <v>0</v>
      </c>
      <c r="P7" s="200">
        <f t="shared" si="0"/>
        <v>0</v>
      </c>
      <c r="Q7" s="191"/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1"/>
      <c r="AT7" s="191"/>
      <c r="AU7" s="191"/>
      <c r="AV7" s="191"/>
      <c r="AW7" s="191"/>
      <c r="AX7" s="191"/>
      <c r="AY7" s="191"/>
      <c r="AZ7" s="191"/>
      <c r="BA7" s="191"/>
      <c r="BB7" s="191"/>
      <c r="BC7" s="191"/>
      <c r="BD7" s="191"/>
      <c r="BE7" s="191"/>
      <c r="BF7" s="191"/>
      <c r="BG7" s="191"/>
      <c r="BH7" s="191"/>
      <c r="BI7" s="191"/>
      <c r="BJ7" s="191"/>
      <c r="BK7" s="191"/>
      <c r="BL7" s="191"/>
      <c r="BM7" s="191"/>
      <c r="BN7" s="191"/>
      <c r="BO7" s="191"/>
      <c r="BP7" s="191"/>
      <c r="BQ7" s="191"/>
      <c r="BR7" s="191"/>
      <c r="BS7" s="191"/>
      <c r="BT7" s="191"/>
      <c r="BU7" s="191"/>
      <c r="BV7" s="191"/>
      <c r="BW7" s="191"/>
      <c r="BX7" s="191"/>
      <c r="BY7" s="191"/>
      <c r="BZ7" s="191"/>
      <c r="CA7" s="191"/>
      <c r="CB7" s="191"/>
      <c r="CC7" s="191"/>
      <c r="CD7" s="191"/>
      <c r="CE7" s="191"/>
      <c r="CF7" s="191"/>
      <c r="CG7" s="191"/>
      <c r="CH7" s="191"/>
      <c r="CI7" s="191"/>
      <c r="CJ7" s="191"/>
      <c r="CK7" s="191"/>
      <c r="CL7" s="191"/>
      <c r="CM7" s="191"/>
      <c r="CN7" s="191"/>
      <c r="CO7" s="191"/>
      <c r="CP7" s="191"/>
      <c r="CQ7" s="191"/>
      <c r="CR7" s="191"/>
      <c r="CS7" s="191"/>
      <c r="CT7" s="191"/>
      <c r="CU7" s="191"/>
      <c r="CV7" s="191"/>
      <c r="CW7" s="191"/>
      <c r="CX7" s="191"/>
      <c r="CY7" s="191"/>
      <c r="CZ7" s="191"/>
      <c r="DA7" s="191"/>
      <c r="DB7" s="191"/>
      <c r="DC7" s="191"/>
      <c r="DD7" s="191"/>
      <c r="DE7" s="191"/>
      <c r="DF7" s="191"/>
      <c r="DG7" s="191"/>
      <c r="DH7" s="191"/>
      <c r="DI7" s="191"/>
      <c r="DJ7" s="191"/>
      <c r="DK7" s="191"/>
      <c r="DL7" s="191"/>
      <c r="DM7" s="191"/>
      <c r="DN7" s="191"/>
    </row>
    <row r="8" spans="1:118" ht="14.25" customHeight="1">
      <c r="A8" s="11"/>
      <c r="B8" s="11"/>
      <c r="C8" s="11"/>
      <c r="D8" s="11" t="s">
        <v>314</v>
      </c>
      <c r="E8" s="11" t="s">
        <v>432</v>
      </c>
      <c r="F8" s="200">
        <f t="shared" ref="F8:P8" si="1">F9+F20+F28+F38+F46+F55+F66+F74+F83+F92+F101+F109+F117+F125+F132+F139+F147+F155+F163+F170+F178+F186+F194+F201+F208+F215+F223+F231+F239+F248+F256+F264+F271+F279+F287+F295+F303+F311+F319</f>
        <v>424456651.46999997</v>
      </c>
      <c r="G8" s="200">
        <f t="shared" si="1"/>
        <v>356121575.19000006</v>
      </c>
      <c r="H8" s="200">
        <f t="shared" si="1"/>
        <v>10896770.039999999</v>
      </c>
      <c r="I8" s="200">
        <f t="shared" si="1"/>
        <v>19829306.240000002</v>
      </c>
      <c r="J8" s="200">
        <f t="shared" si="1"/>
        <v>0</v>
      </c>
      <c r="K8" s="200">
        <f t="shared" si="1"/>
        <v>0</v>
      </c>
      <c r="L8" s="200">
        <f t="shared" si="1"/>
        <v>37609000</v>
      </c>
      <c r="M8" s="200">
        <f t="shared" si="1"/>
        <v>0</v>
      </c>
      <c r="N8" s="200">
        <f t="shared" si="1"/>
        <v>0</v>
      </c>
      <c r="O8" s="200">
        <f t="shared" si="1"/>
        <v>0</v>
      </c>
      <c r="P8" s="200">
        <f t="shared" si="1"/>
        <v>0</v>
      </c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91"/>
      <c r="AQ8" s="191"/>
      <c r="AR8" s="191"/>
      <c r="AS8" s="191"/>
      <c r="AT8" s="191"/>
      <c r="AU8" s="191"/>
      <c r="AV8" s="191"/>
      <c r="AW8" s="191"/>
      <c r="AX8" s="191"/>
      <c r="AY8" s="191"/>
      <c r="AZ8" s="191"/>
      <c r="BA8" s="191"/>
      <c r="BB8" s="191"/>
      <c r="BC8" s="191"/>
      <c r="BD8" s="191"/>
      <c r="BE8" s="191"/>
      <c r="BF8" s="191"/>
      <c r="BG8" s="191"/>
      <c r="BH8" s="191"/>
      <c r="BI8" s="191"/>
      <c r="BJ8" s="191"/>
      <c r="BK8" s="191"/>
      <c r="BL8" s="191"/>
      <c r="BM8" s="191"/>
      <c r="BN8" s="191"/>
      <c r="BO8" s="191"/>
      <c r="BP8" s="191"/>
      <c r="BQ8" s="191"/>
      <c r="BR8" s="191"/>
      <c r="BS8" s="191"/>
      <c r="BT8" s="191"/>
      <c r="BU8" s="191"/>
      <c r="BV8" s="191"/>
      <c r="BW8" s="191"/>
      <c r="BX8" s="191"/>
      <c r="BY8" s="191"/>
      <c r="BZ8" s="191"/>
      <c r="CA8" s="191"/>
      <c r="CB8" s="191"/>
      <c r="CC8" s="191"/>
      <c r="CD8" s="191"/>
      <c r="CE8" s="191"/>
      <c r="CF8" s="191"/>
      <c r="CG8" s="191"/>
      <c r="CH8" s="191"/>
      <c r="CI8" s="191"/>
      <c r="CJ8" s="191"/>
      <c r="CK8" s="191"/>
      <c r="CL8" s="191"/>
      <c r="CM8" s="191"/>
      <c r="CN8" s="191"/>
      <c r="CO8" s="191"/>
      <c r="CP8" s="191"/>
      <c r="CQ8" s="191"/>
      <c r="CR8" s="191"/>
      <c r="CS8" s="191"/>
      <c r="CT8" s="191"/>
      <c r="CU8" s="191"/>
      <c r="CV8" s="191"/>
      <c r="CW8" s="191"/>
      <c r="CX8" s="191"/>
      <c r="CY8" s="191"/>
      <c r="CZ8" s="191"/>
      <c r="DA8" s="191"/>
      <c r="DB8" s="191"/>
      <c r="DC8" s="191"/>
      <c r="DD8" s="191"/>
      <c r="DE8" s="191"/>
      <c r="DF8" s="191"/>
      <c r="DG8" s="191"/>
      <c r="DH8" s="191"/>
      <c r="DI8" s="191"/>
      <c r="DJ8" s="191"/>
      <c r="DK8" s="191"/>
      <c r="DL8" s="191"/>
      <c r="DM8" s="191"/>
      <c r="DN8" s="191"/>
    </row>
    <row r="9" spans="1:118" ht="14.25" customHeight="1">
      <c r="A9" s="11"/>
      <c r="B9" s="11"/>
      <c r="C9" s="11"/>
      <c r="D9" s="11" t="s">
        <v>433</v>
      </c>
      <c r="E9" s="11" t="s">
        <v>434</v>
      </c>
      <c r="F9" s="200">
        <f t="shared" ref="F9:P9" si="2">SUM(F10:F19)</f>
        <v>100863933.97</v>
      </c>
      <c r="G9" s="200">
        <f t="shared" si="2"/>
        <v>35735553.130000003</v>
      </c>
      <c r="H9" s="200">
        <f t="shared" si="2"/>
        <v>9097370.0399999991</v>
      </c>
      <c r="I9" s="200">
        <f t="shared" si="2"/>
        <v>18422010.800000001</v>
      </c>
      <c r="J9" s="200">
        <f t="shared" si="2"/>
        <v>0</v>
      </c>
      <c r="K9" s="200">
        <f t="shared" si="2"/>
        <v>0</v>
      </c>
      <c r="L9" s="200">
        <f t="shared" si="2"/>
        <v>37609000</v>
      </c>
      <c r="M9" s="200">
        <f t="shared" si="2"/>
        <v>0</v>
      </c>
      <c r="N9" s="200">
        <f t="shared" si="2"/>
        <v>0</v>
      </c>
      <c r="O9" s="200">
        <f t="shared" si="2"/>
        <v>0</v>
      </c>
      <c r="P9" s="200">
        <f t="shared" si="2"/>
        <v>0</v>
      </c>
      <c r="Q9" s="191"/>
      <c r="R9" s="191"/>
      <c r="S9" s="191"/>
      <c r="T9" s="191"/>
      <c r="U9" s="191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1"/>
      <c r="AJ9" s="191"/>
      <c r="AK9" s="191"/>
      <c r="AL9" s="191"/>
      <c r="AM9" s="191"/>
      <c r="AN9" s="191"/>
      <c r="AO9" s="191"/>
      <c r="AP9" s="191"/>
      <c r="AQ9" s="191"/>
      <c r="AR9" s="191"/>
      <c r="AS9" s="191"/>
      <c r="AT9" s="191"/>
      <c r="AU9" s="191"/>
      <c r="AV9" s="191"/>
      <c r="AW9" s="191"/>
      <c r="AX9" s="191"/>
      <c r="AY9" s="191"/>
      <c r="AZ9" s="191"/>
      <c r="BA9" s="191"/>
      <c r="BB9" s="191"/>
      <c r="BC9" s="191"/>
      <c r="BD9" s="191"/>
      <c r="BE9" s="191"/>
      <c r="BF9" s="191"/>
      <c r="BG9" s="191"/>
      <c r="BH9" s="191"/>
      <c r="BI9" s="191"/>
      <c r="BJ9" s="191"/>
      <c r="BK9" s="191"/>
      <c r="BL9" s="191"/>
      <c r="BM9" s="191"/>
      <c r="BN9" s="191"/>
      <c r="BO9" s="191"/>
      <c r="BP9" s="191"/>
      <c r="BQ9" s="191"/>
      <c r="BR9" s="191"/>
      <c r="BS9" s="191"/>
      <c r="BT9" s="191"/>
      <c r="BU9" s="191"/>
      <c r="BV9" s="191"/>
      <c r="BW9" s="191"/>
      <c r="BX9" s="191"/>
      <c r="BY9" s="191"/>
      <c r="BZ9" s="191"/>
      <c r="CA9" s="191"/>
      <c r="CB9" s="191"/>
      <c r="CC9" s="191"/>
      <c r="CD9" s="191"/>
      <c r="CE9" s="191"/>
      <c r="CF9" s="191"/>
      <c r="CG9" s="191"/>
      <c r="CH9" s="191"/>
      <c r="CI9" s="191"/>
      <c r="CJ9" s="191"/>
      <c r="CK9" s="191"/>
      <c r="CL9" s="191"/>
      <c r="CM9" s="191"/>
      <c r="CN9" s="191"/>
      <c r="CO9" s="191"/>
      <c r="CP9" s="191"/>
      <c r="CQ9" s="191"/>
      <c r="CR9" s="191"/>
      <c r="CS9" s="191"/>
      <c r="CT9" s="191"/>
      <c r="CU9" s="191"/>
      <c r="CV9" s="191"/>
      <c r="CW9" s="191"/>
      <c r="CX9" s="191"/>
      <c r="CY9" s="191"/>
      <c r="CZ9" s="191"/>
      <c r="DA9" s="191"/>
      <c r="DB9" s="191"/>
      <c r="DC9" s="191"/>
      <c r="DD9" s="191"/>
      <c r="DE9" s="191"/>
      <c r="DF9" s="191"/>
      <c r="DG9" s="191"/>
      <c r="DH9" s="191"/>
      <c r="DI9" s="191"/>
      <c r="DJ9" s="191"/>
      <c r="DK9" s="191"/>
      <c r="DL9" s="191"/>
      <c r="DM9" s="191"/>
      <c r="DN9" s="191"/>
    </row>
    <row r="10" spans="1:118" ht="14.25" customHeight="1">
      <c r="A10" s="11" t="s">
        <v>435</v>
      </c>
      <c r="B10" s="11" t="s">
        <v>277</v>
      </c>
      <c r="C10" s="11" t="s">
        <v>277</v>
      </c>
      <c r="D10" s="11" t="s">
        <v>436</v>
      </c>
      <c r="E10" s="11" t="s">
        <v>437</v>
      </c>
      <c r="F10" s="200">
        <v>1930569.04</v>
      </c>
      <c r="G10" s="200">
        <v>1468689</v>
      </c>
      <c r="H10" s="200">
        <v>442080.04</v>
      </c>
      <c r="I10" s="200">
        <v>19800</v>
      </c>
      <c r="J10" s="200">
        <v>0</v>
      </c>
      <c r="K10" s="200">
        <v>0</v>
      </c>
      <c r="L10" s="200">
        <v>0</v>
      </c>
      <c r="M10" s="200">
        <v>0</v>
      </c>
      <c r="N10" s="200">
        <v>0</v>
      </c>
      <c r="O10" s="200">
        <v>0</v>
      </c>
      <c r="P10" s="200">
        <v>0</v>
      </c>
      <c r="Q10" s="191"/>
      <c r="R10" s="191"/>
      <c r="S10" s="191"/>
      <c r="T10" s="191"/>
      <c r="U10" s="191"/>
      <c r="V10" s="191"/>
      <c r="W10" s="191"/>
      <c r="X10" s="191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  <c r="AM10" s="191"/>
      <c r="AN10" s="191"/>
      <c r="AO10" s="191"/>
      <c r="AP10" s="191"/>
      <c r="AQ10" s="191"/>
      <c r="AR10" s="191"/>
      <c r="AS10" s="191"/>
      <c r="AT10" s="191"/>
      <c r="AU10" s="191"/>
      <c r="AV10" s="191"/>
      <c r="AW10" s="191"/>
      <c r="AX10" s="191"/>
      <c r="AY10" s="191"/>
      <c r="AZ10" s="191"/>
      <c r="BA10" s="191"/>
      <c r="BB10" s="191"/>
      <c r="BC10" s="191"/>
      <c r="BD10" s="191"/>
      <c r="BE10" s="191"/>
      <c r="BF10" s="191"/>
      <c r="BG10" s="191"/>
      <c r="BH10" s="191"/>
      <c r="BI10" s="191"/>
      <c r="BJ10" s="191"/>
      <c r="BK10" s="191"/>
      <c r="BL10" s="191"/>
      <c r="BM10" s="191"/>
      <c r="BN10" s="191"/>
      <c r="BO10" s="191"/>
      <c r="BP10" s="191"/>
      <c r="BQ10" s="191"/>
      <c r="BR10" s="191"/>
      <c r="BS10" s="191"/>
      <c r="BT10" s="191"/>
      <c r="BU10" s="191"/>
      <c r="BV10" s="191"/>
      <c r="BW10" s="191"/>
      <c r="BX10" s="191"/>
      <c r="BY10" s="191"/>
      <c r="BZ10" s="191"/>
      <c r="CA10" s="191"/>
      <c r="CB10" s="191"/>
      <c r="CC10" s="191"/>
      <c r="CD10" s="191"/>
      <c r="CE10" s="191"/>
      <c r="CF10" s="191"/>
      <c r="CG10" s="191"/>
      <c r="CH10" s="191"/>
      <c r="CI10" s="191"/>
      <c r="CJ10" s="191"/>
      <c r="CK10" s="191"/>
      <c r="CL10" s="191"/>
      <c r="CM10" s="191"/>
      <c r="CN10" s="191"/>
      <c r="CO10" s="191"/>
      <c r="CP10" s="191"/>
      <c r="CQ10" s="191"/>
      <c r="CR10" s="191"/>
      <c r="CS10" s="191"/>
      <c r="CT10" s="191"/>
      <c r="CU10" s="191"/>
      <c r="CV10" s="191"/>
      <c r="CW10" s="191"/>
      <c r="CX10" s="191"/>
      <c r="CY10" s="191"/>
      <c r="CZ10" s="191"/>
      <c r="DA10" s="191"/>
      <c r="DB10" s="191"/>
      <c r="DC10" s="191"/>
      <c r="DD10" s="191"/>
      <c r="DE10" s="191"/>
      <c r="DF10" s="191"/>
      <c r="DG10" s="191"/>
      <c r="DH10" s="191"/>
      <c r="DI10" s="191"/>
      <c r="DJ10" s="191"/>
      <c r="DK10" s="191"/>
      <c r="DL10" s="191"/>
      <c r="DM10" s="191"/>
      <c r="DN10" s="191"/>
    </row>
    <row r="11" spans="1:118" ht="14.25" customHeight="1">
      <c r="A11" s="11" t="s">
        <v>435</v>
      </c>
      <c r="B11" s="11" t="s">
        <v>277</v>
      </c>
      <c r="C11" s="11" t="s">
        <v>290</v>
      </c>
      <c r="D11" s="11" t="s">
        <v>436</v>
      </c>
      <c r="E11" s="11" t="s">
        <v>438</v>
      </c>
      <c r="F11" s="200">
        <v>546250</v>
      </c>
      <c r="G11" s="200">
        <v>0</v>
      </c>
      <c r="H11" s="200">
        <v>546250</v>
      </c>
      <c r="I11" s="200">
        <v>0</v>
      </c>
      <c r="J11" s="200">
        <v>0</v>
      </c>
      <c r="K11" s="200">
        <v>0</v>
      </c>
      <c r="L11" s="200">
        <v>0</v>
      </c>
      <c r="M11" s="200">
        <v>0</v>
      </c>
      <c r="N11" s="200">
        <v>0</v>
      </c>
      <c r="O11" s="200">
        <v>0</v>
      </c>
      <c r="P11" s="200">
        <v>0</v>
      </c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191"/>
      <c r="AP11" s="191"/>
      <c r="AQ11" s="191"/>
      <c r="AR11" s="191"/>
      <c r="AS11" s="191"/>
      <c r="AT11" s="191"/>
      <c r="AU11" s="191"/>
      <c r="AV11" s="191"/>
      <c r="AW11" s="191"/>
      <c r="AX11" s="191"/>
      <c r="AY11" s="191"/>
      <c r="AZ11" s="191"/>
      <c r="BA11" s="191"/>
      <c r="BB11" s="191"/>
      <c r="BC11" s="191"/>
      <c r="BD11" s="191"/>
      <c r="BE11" s="191"/>
      <c r="BF11" s="191"/>
      <c r="BG11" s="191"/>
      <c r="BH11" s="191"/>
      <c r="BI11" s="191"/>
      <c r="BJ11" s="191"/>
      <c r="BK11" s="191"/>
      <c r="BL11" s="191"/>
      <c r="BM11" s="191"/>
      <c r="BN11" s="191"/>
      <c r="BO11" s="191"/>
      <c r="BP11" s="191"/>
      <c r="BQ11" s="191"/>
      <c r="BR11" s="191"/>
      <c r="BS11" s="191"/>
      <c r="BT11" s="191"/>
      <c r="BU11" s="191"/>
      <c r="BV11" s="191"/>
      <c r="BW11" s="191"/>
      <c r="BX11" s="191"/>
      <c r="BY11" s="191"/>
      <c r="BZ11" s="191"/>
      <c r="CA11" s="191"/>
      <c r="CB11" s="191"/>
      <c r="CC11" s="191"/>
      <c r="CD11" s="191"/>
      <c r="CE11" s="191"/>
      <c r="CF11" s="191"/>
      <c r="CG11" s="191"/>
      <c r="CH11" s="191"/>
      <c r="CI11" s="191"/>
      <c r="CJ11" s="191"/>
      <c r="CK11" s="191"/>
      <c r="CL11" s="191"/>
      <c r="CM11" s="191"/>
      <c r="CN11" s="191"/>
      <c r="CO11" s="191"/>
      <c r="CP11" s="191"/>
      <c r="CQ11" s="191"/>
      <c r="CR11" s="191"/>
      <c r="CS11" s="191"/>
      <c r="CT11" s="191"/>
      <c r="CU11" s="191"/>
      <c r="CV11" s="191"/>
      <c r="CW11" s="191"/>
      <c r="CX11" s="191"/>
      <c r="CY11" s="191"/>
      <c r="CZ11" s="191"/>
      <c r="DA11" s="191"/>
      <c r="DB11" s="191"/>
      <c r="DC11" s="191"/>
      <c r="DD11" s="191"/>
      <c r="DE11" s="191"/>
      <c r="DF11" s="191"/>
      <c r="DG11" s="191"/>
      <c r="DH11" s="191"/>
      <c r="DI11" s="191"/>
      <c r="DJ11" s="191"/>
      <c r="DK11" s="191"/>
      <c r="DL11" s="191"/>
      <c r="DM11" s="191"/>
      <c r="DN11" s="191"/>
    </row>
    <row r="12" spans="1:118" ht="14.25" customHeight="1">
      <c r="A12" s="11" t="s">
        <v>435</v>
      </c>
      <c r="B12" s="11" t="s">
        <v>290</v>
      </c>
      <c r="C12" s="11" t="s">
        <v>277</v>
      </c>
      <c r="D12" s="11" t="s">
        <v>436</v>
      </c>
      <c r="E12" s="11" t="s">
        <v>439</v>
      </c>
      <c r="F12" s="200">
        <v>1199500</v>
      </c>
      <c r="G12" s="200">
        <v>0</v>
      </c>
      <c r="H12" s="200">
        <v>1199500</v>
      </c>
      <c r="I12" s="200">
        <v>0</v>
      </c>
      <c r="J12" s="200">
        <v>0</v>
      </c>
      <c r="K12" s="200">
        <v>0</v>
      </c>
      <c r="L12" s="200">
        <v>0</v>
      </c>
      <c r="M12" s="200">
        <v>0</v>
      </c>
      <c r="N12" s="200">
        <v>0</v>
      </c>
      <c r="O12" s="200">
        <v>0</v>
      </c>
      <c r="P12" s="200">
        <v>0</v>
      </c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  <c r="AH12" s="191"/>
      <c r="AI12" s="191"/>
      <c r="AJ12" s="191"/>
      <c r="AK12" s="191"/>
      <c r="AL12" s="191"/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1"/>
      <c r="AY12" s="191"/>
      <c r="AZ12" s="191"/>
      <c r="BA12" s="191"/>
      <c r="BB12" s="191"/>
      <c r="BC12" s="191"/>
      <c r="BD12" s="191"/>
      <c r="BE12" s="191"/>
      <c r="BF12" s="191"/>
      <c r="BG12" s="191"/>
      <c r="BH12" s="191"/>
      <c r="BI12" s="191"/>
      <c r="BJ12" s="191"/>
      <c r="BK12" s="191"/>
      <c r="BL12" s="191"/>
      <c r="BM12" s="191"/>
      <c r="BN12" s="191"/>
      <c r="BO12" s="191"/>
      <c r="BP12" s="191"/>
      <c r="BQ12" s="191"/>
      <c r="BR12" s="191"/>
      <c r="BS12" s="191"/>
      <c r="BT12" s="191"/>
      <c r="BU12" s="191"/>
      <c r="BV12" s="191"/>
      <c r="BW12" s="191"/>
      <c r="BX12" s="191"/>
      <c r="BY12" s="191"/>
      <c r="BZ12" s="191"/>
      <c r="CA12" s="191"/>
      <c r="CB12" s="191"/>
      <c r="CC12" s="191"/>
      <c r="CD12" s="191"/>
      <c r="CE12" s="191"/>
      <c r="CF12" s="191"/>
      <c r="CG12" s="191"/>
      <c r="CH12" s="191"/>
      <c r="CI12" s="191"/>
      <c r="CJ12" s="191"/>
      <c r="CK12" s="191"/>
      <c r="CL12" s="191"/>
      <c r="CM12" s="191"/>
      <c r="CN12" s="191"/>
      <c r="CO12" s="191"/>
      <c r="CP12" s="191"/>
      <c r="CQ12" s="191"/>
      <c r="CR12" s="191"/>
      <c r="CS12" s="191"/>
      <c r="CT12" s="191"/>
      <c r="CU12" s="191"/>
      <c r="CV12" s="191"/>
      <c r="CW12" s="191"/>
      <c r="CX12" s="191"/>
      <c r="CY12" s="191"/>
      <c r="CZ12" s="191"/>
      <c r="DA12" s="191"/>
      <c r="DB12" s="191"/>
      <c r="DC12" s="191"/>
      <c r="DD12" s="191"/>
      <c r="DE12" s="191"/>
      <c r="DF12" s="191"/>
      <c r="DG12" s="191"/>
      <c r="DH12" s="191"/>
      <c r="DI12" s="191"/>
      <c r="DJ12" s="191"/>
      <c r="DK12" s="191"/>
      <c r="DL12" s="191"/>
      <c r="DM12" s="191"/>
      <c r="DN12" s="191"/>
    </row>
    <row r="13" spans="1:118" ht="14.25" customHeight="1">
      <c r="A13" s="11" t="s">
        <v>435</v>
      </c>
      <c r="B13" s="11" t="s">
        <v>290</v>
      </c>
      <c r="C13" s="11" t="s">
        <v>290</v>
      </c>
      <c r="D13" s="11" t="s">
        <v>436</v>
      </c>
      <c r="E13" s="11" t="s">
        <v>440</v>
      </c>
      <c r="F13" s="200">
        <v>5260000</v>
      </c>
      <c r="G13" s="200">
        <v>0</v>
      </c>
      <c r="H13" s="200">
        <v>0</v>
      </c>
      <c r="I13" s="200">
        <v>5260000</v>
      </c>
      <c r="J13" s="200">
        <v>0</v>
      </c>
      <c r="K13" s="200">
        <v>0</v>
      </c>
      <c r="L13" s="200">
        <v>0</v>
      </c>
      <c r="M13" s="200">
        <v>0</v>
      </c>
      <c r="N13" s="200">
        <v>0</v>
      </c>
      <c r="O13" s="200">
        <v>0</v>
      </c>
      <c r="P13" s="200">
        <v>0</v>
      </c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191"/>
      <c r="AG13" s="191"/>
      <c r="AH13" s="191"/>
      <c r="AI13" s="191"/>
      <c r="AJ13" s="191"/>
      <c r="AK13" s="191"/>
      <c r="AL13" s="191"/>
      <c r="AM13" s="191"/>
      <c r="AN13" s="191"/>
      <c r="AO13" s="191"/>
      <c r="AP13" s="191"/>
      <c r="AQ13" s="191"/>
      <c r="AR13" s="191"/>
      <c r="AS13" s="191"/>
      <c r="AT13" s="191"/>
      <c r="AU13" s="191"/>
      <c r="AV13" s="191"/>
      <c r="AW13" s="191"/>
      <c r="AX13" s="191"/>
      <c r="AY13" s="191"/>
      <c r="AZ13" s="191"/>
      <c r="BA13" s="191"/>
      <c r="BB13" s="191"/>
      <c r="BC13" s="191"/>
      <c r="BD13" s="191"/>
      <c r="BE13" s="191"/>
      <c r="BF13" s="191"/>
      <c r="BG13" s="191"/>
      <c r="BH13" s="191"/>
      <c r="BI13" s="191"/>
      <c r="BJ13" s="191"/>
      <c r="BK13" s="191"/>
      <c r="BL13" s="191"/>
      <c r="BM13" s="191"/>
      <c r="BN13" s="191"/>
      <c r="BO13" s="191"/>
      <c r="BP13" s="191"/>
      <c r="BQ13" s="191"/>
      <c r="BR13" s="191"/>
      <c r="BS13" s="191"/>
      <c r="BT13" s="191"/>
      <c r="BU13" s="191"/>
      <c r="BV13" s="191"/>
      <c r="BW13" s="191"/>
      <c r="BX13" s="191"/>
      <c r="BY13" s="191"/>
      <c r="BZ13" s="191"/>
      <c r="CA13" s="191"/>
      <c r="CB13" s="191"/>
      <c r="CC13" s="191"/>
      <c r="CD13" s="191"/>
      <c r="CE13" s="191"/>
      <c r="CF13" s="191"/>
      <c r="CG13" s="191"/>
      <c r="CH13" s="191"/>
      <c r="CI13" s="191"/>
      <c r="CJ13" s="191"/>
      <c r="CK13" s="191"/>
      <c r="CL13" s="191"/>
      <c r="CM13" s="191"/>
      <c r="CN13" s="191"/>
      <c r="CO13" s="191"/>
      <c r="CP13" s="191"/>
      <c r="CQ13" s="191"/>
      <c r="CR13" s="191"/>
      <c r="CS13" s="191"/>
      <c r="CT13" s="191"/>
      <c r="CU13" s="191"/>
      <c r="CV13" s="191"/>
      <c r="CW13" s="191"/>
      <c r="CX13" s="191"/>
      <c r="CY13" s="191"/>
      <c r="CZ13" s="191"/>
      <c r="DA13" s="191"/>
      <c r="DB13" s="191"/>
      <c r="DC13" s="191"/>
      <c r="DD13" s="191"/>
      <c r="DE13" s="191"/>
      <c r="DF13" s="191"/>
      <c r="DG13" s="191"/>
      <c r="DH13" s="191"/>
      <c r="DI13" s="191"/>
      <c r="DJ13" s="191"/>
      <c r="DK13" s="191"/>
      <c r="DL13" s="191"/>
      <c r="DM13" s="191"/>
      <c r="DN13" s="191"/>
    </row>
    <row r="14" spans="1:118" ht="14.25" customHeight="1">
      <c r="A14" s="11" t="s">
        <v>435</v>
      </c>
      <c r="B14" s="11" t="s">
        <v>290</v>
      </c>
      <c r="C14" s="11" t="s">
        <v>281</v>
      </c>
      <c r="D14" s="11" t="s">
        <v>436</v>
      </c>
      <c r="E14" s="11" t="s">
        <v>443</v>
      </c>
      <c r="F14" s="200">
        <v>91245750.799999997</v>
      </c>
      <c r="G14" s="200">
        <v>33585000</v>
      </c>
      <c r="H14" s="200">
        <v>6909540</v>
      </c>
      <c r="I14" s="200">
        <v>13142210.800000001</v>
      </c>
      <c r="J14" s="200">
        <v>0</v>
      </c>
      <c r="K14" s="200">
        <v>0</v>
      </c>
      <c r="L14" s="200">
        <v>37609000</v>
      </c>
      <c r="M14" s="200">
        <v>0</v>
      </c>
      <c r="N14" s="200">
        <v>0</v>
      </c>
      <c r="O14" s="200">
        <v>0</v>
      </c>
      <c r="P14" s="200">
        <v>0</v>
      </c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  <c r="AH14" s="191"/>
      <c r="AI14" s="191"/>
      <c r="AJ14" s="191"/>
      <c r="AK14" s="191"/>
      <c r="AL14" s="191"/>
      <c r="AM14" s="191"/>
      <c r="AN14" s="191"/>
      <c r="AO14" s="191"/>
      <c r="AP14" s="191"/>
      <c r="AQ14" s="191"/>
      <c r="AR14" s="191"/>
      <c r="AS14" s="191"/>
      <c r="AT14" s="191"/>
      <c r="AU14" s="191"/>
      <c r="AV14" s="191"/>
      <c r="AW14" s="191"/>
      <c r="AX14" s="191"/>
      <c r="AY14" s="191"/>
      <c r="AZ14" s="191"/>
      <c r="BA14" s="191"/>
      <c r="BB14" s="191"/>
      <c r="BC14" s="191"/>
      <c r="BD14" s="191"/>
      <c r="BE14" s="191"/>
      <c r="BF14" s="191"/>
      <c r="BG14" s="191"/>
      <c r="BH14" s="191"/>
      <c r="BI14" s="191"/>
      <c r="BJ14" s="191"/>
      <c r="BK14" s="191"/>
      <c r="BL14" s="191"/>
      <c r="BM14" s="191"/>
      <c r="BN14" s="191"/>
      <c r="BO14" s="191"/>
      <c r="BP14" s="191"/>
      <c r="BQ14" s="191"/>
      <c r="BR14" s="191"/>
      <c r="BS14" s="191"/>
      <c r="BT14" s="191"/>
      <c r="BU14" s="191"/>
      <c r="BV14" s="191"/>
      <c r="BW14" s="191"/>
      <c r="BX14" s="191"/>
      <c r="BY14" s="191"/>
      <c r="BZ14" s="191"/>
      <c r="CA14" s="191"/>
      <c r="CB14" s="191"/>
      <c r="CC14" s="191"/>
      <c r="CD14" s="191"/>
      <c r="CE14" s="191"/>
      <c r="CF14" s="191"/>
      <c r="CG14" s="191"/>
      <c r="CH14" s="191"/>
      <c r="CI14" s="191"/>
      <c r="CJ14" s="191"/>
      <c r="CK14" s="191"/>
      <c r="CL14" s="191"/>
      <c r="CM14" s="191"/>
      <c r="CN14" s="191"/>
      <c r="CO14" s="191"/>
      <c r="CP14" s="191"/>
      <c r="CQ14" s="191"/>
      <c r="CR14" s="191"/>
      <c r="CS14" s="191"/>
      <c r="CT14" s="191"/>
      <c r="CU14" s="191"/>
      <c r="CV14" s="191"/>
      <c r="CW14" s="191"/>
      <c r="CX14" s="191"/>
      <c r="CY14" s="191"/>
      <c r="CZ14" s="191"/>
      <c r="DA14" s="191"/>
      <c r="DB14" s="191"/>
      <c r="DC14" s="191"/>
      <c r="DD14" s="191"/>
      <c r="DE14" s="191"/>
      <c r="DF14" s="191"/>
      <c r="DG14" s="191"/>
      <c r="DH14" s="191"/>
      <c r="DI14" s="191"/>
      <c r="DJ14" s="191"/>
      <c r="DK14" s="191"/>
      <c r="DL14" s="191"/>
      <c r="DM14" s="191"/>
      <c r="DN14" s="191"/>
    </row>
    <row r="15" spans="1:118" ht="14.25" customHeight="1">
      <c r="A15" s="11" t="s">
        <v>282</v>
      </c>
      <c r="B15" s="11" t="s">
        <v>279</v>
      </c>
      <c r="C15" s="11" t="s">
        <v>279</v>
      </c>
      <c r="D15" s="11" t="s">
        <v>436</v>
      </c>
      <c r="E15" s="11" t="s">
        <v>283</v>
      </c>
      <c r="F15" s="200">
        <v>198548.64</v>
      </c>
      <c r="G15" s="200">
        <v>198548.64</v>
      </c>
      <c r="H15" s="200">
        <v>0</v>
      </c>
      <c r="I15" s="200">
        <v>0</v>
      </c>
      <c r="J15" s="200">
        <v>0</v>
      </c>
      <c r="K15" s="200">
        <v>0</v>
      </c>
      <c r="L15" s="200">
        <v>0</v>
      </c>
      <c r="M15" s="200">
        <v>0</v>
      </c>
      <c r="N15" s="200">
        <v>0</v>
      </c>
      <c r="O15" s="200">
        <v>0</v>
      </c>
      <c r="P15" s="200">
        <v>0</v>
      </c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  <c r="AG15" s="191"/>
      <c r="AH15" s="191"/>
      <c r="AI15" s="191"/>
      <c r="AJ15" s="191"/>
      <c r="AK15" s="191"/>
      <c r="AL15" s="191"/>
      <c r="AM15" s="191"/>
      <c r="AN15" s="191"/>
      <c r="AO15" s="191"/>
      <c r="AP15" s="191"/>
      <c r="AQ15" s="191"/>
      <c r="AR15" s="191"/>
      <c r="AS15" s="191"/>
      <c r="AT15" s="191"/>
      <c r="AU15" s="191"/>
      <c r="AV15" s="191"/>
      <c r="AW15" s="191"/>
      <c r="AX15" s="191"/>
      <c r="AY15" s="191"/>
      <c r="AZ15" s="191"/>
      <c r="BA15" s="191"/>
      <c r="BB15" s="191"/>
      <c r="BC15" s="191"/>
      <c r="BD15" s="191"/>
      <c r="BE15" s="191"/>
      <c r="BF15" s="191"/>
      <c r="BG15" s="191"/>
      <c r="BH15" s="191"/>
      <c r="BI15" s="191"/>
      <c r="BJ15" s="191"/>
      <c r="BK15" s="191"/>
      <c r="BL15" s="191"/>
      <c r="BM15" s="191"/>
      <c r="BN15" s="191"/>
      <c r="BO15" s="191"/>
      <c r="BP15" s="191"/>
      <c r="BQ15" s="191"/>
      <c r="BR15" s="191"/>
      <c r="BS15" s="191"/>
      <c r="BT15" s="191"/>
      <c r="BU15" s="191"/>
      <c r="BV15" s="191"/>
      <c r="BW15" s="191"/>
      <c r="BX15" s="191"/>
      <c r="BY15" s="191"/>
      <c r="BZ15" s="191"/>
      <c r="CA15" s="191"/>
      <c r="CB15" s="191"/>
      <c r="CC15" s="191"/>
      <c r="CD15" s="191"/>
      <c r="CE15" s="191"/>
      <c r="CF15" s="191"/>
      <c r="CG15" s="191"/>
      <c r="CH15" s="191"/>
      <c r="CI15" s="191"/>
      <c r="CJ15" s="191"/>
      <c r="CK15" s="191"/>
      <c r="CL15" s="191"/>
      <c r="CM15" s="191"/>
      <c r="CN15" s="191"/>
      <c r="CO15" s="191"/>
      <c r="CP15" s="191"/>
      <c r="CQ15" s="191"/>
      <c r="CR15" s="191"/>
      <c r="CS15" s="191"/>
      <c r="CT15" s="191"/>
      <c r="CU15" s="191"/>
      <c r="CV15" s="191"/>
      <c r="CW15" s="191"/>
      <c r="CX15" s="191"/>
      <c r="CY15" s="191"/>
      <c r="CZ15" s="191"/>
      <c r="DA15" s="191"/>
      <c r="DB15" s="191"/>
      <c r="DC15" s="191"/>
      <c r="DD15" s="191"/>
      <c r="DE15" s="191"/>
      <c r="DF15" s="191"/>
      <c r="DG15" s="191"/>
      <c r="DH15" s="191"/>
      <c r="DI15" s="191"/>
      <c r="DJ15" s="191"/>
      <c r="DK15" s="191"/>
      <c r="DL15" s="191"/>
      <c r="DM15" s="191"/>
      <c r="DN15" s="191"/>
    </row>
    <row r="16" spans="1:118" ht="14.25" customHeight="1">
      <c r="A16" s="11" t="s">
        <v>282</v>
      </c>
      <c r="B16" s="11" t="s">
        <v>279</v>
      </c>
      <c r="C16" s="11" t="s">
        <v>278</v>
      </c>
      <c r="D16" s="11" t="s">
        <v>436</v>
      </c>
      <c r="E16" s="11" t="s">
        <v>284</v>
      </c>
      <c r="F16" s="200">
        <v>99274.32</v>
      </c>
      <c r="G16" s="200">
        <v>99274.32</v>
      </c>
      <c r="H16" s="200">
        <v>0</v>
      </c>
      <c r="I16" s="200">
        <v>0</v>
      </c>
      <c r="J16" s="200">
        <v>0</v>
      </c>
      <c r="K16" s="200">
        <v>0</v>
      </c>
      <c r="L16" s="200">
        <v>0</v>
      </c>
      <c r="M16" s="200">
        <v>0</v>
      </c>
      <c r="N16" s="200">
        <v>0</v>
      </c>
      <c r="O16" s="200">
        <v>0</v>
      </c>
      <c r="P16" s="200">
        <v>0</v>
      </c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191"/>
      <c r="AH16" s="191"/>
      <c r="AI16" s="191"/>
      <c r="AJ16" s="191"/>
      <c r="AK16" s="191"/>
      <c r="AL16" s="191"/>
      <c r="AM16" s="191"/>
      <c r="AN16" s="191"/>
      <c r="AO16" s="191"/>
      <c r="AP16" s="191"/>
      <c r="AQ16" s="191"/>
      <c r="AR16" s="191"/>
      <c r="AS16" s="191"/>
      <c r="AT16" s="191"/>
      <c r="AU16" s="191"/>
      <c r="AV16" s="191"/>
      <c r="AW16" s="191"/>
      <c r="AX16" s="191"/>
      <c r="AY16" s="191"/>
      <c r="AZ16" s="191"/>
      <c r="BA16" s="191"/>
      <c r="BB16" s="191"/>
      <c r="BC16" s="191"/>
      <c r="BD16" s="191"/>
      <c r="BE16" s="191"/>
      <c r="BF16" s="191"/>
      <c r="BG16" s="191"/>
      <c r="BH16" s="191"/>
      <c r="BI16" s="191"/>
      <c r="BJ16" s="191"/>
      <c r="BK16" s="191"/>
      <c r="BL16" s="191"/>
      <c r="BM16" s="191"/>
      <c r="BN16" s="191"/>
      <c r="BO16" s="191"/>
      <c r="BP16" s="191"/>
      <c r="BQ16" s="191"/>
      <c r="BR16" s="191"/>
      <c r="BS16" s="191"/>
      <c r="BT16" s="191"/>
      <c r="BU16" s="191"/>
      <c r="BV16" s="191"/>
      <c r="BW16" s="191"/>
      <c r="BX16" s="191"/>
      <c r="BY16" s="191"/>
      <c r="BZ16" s="191"/>
      <c r="CA16" s="191"/>
      <c r="CB16" s="191"/>
      <c r="CC16" s="191"/>
      <c r="CD16" s="191"/>
      <c r="CE16" s="191"/>
      <c r="CF16" s="191"/>
      <c r="CG16" s="191"/>
      <c r="CH16" s="191"/>
      <c r="CI16" s="191"/>
      <c r="CJ16" s="191"/>
      <c r="CK16" s="191"/>
      <c r="CL16" s="191"/>
      <c r="CM16" s="191"/>
      <c r="CN16" s="191"/>
      <c r="CO16" s="191"/>
      <c r="CP16" s="191"/>
      <c r="CQ16" s="191"/>
      <c r="CR16" s="191"/>
      <c r="CS16" s="191"/>
      <c r="CT16" s="191"/>
      <c r="CU16" s="191"/>
      <c r="CV16" s="191"/>
      <c r="CW16" s="191"/>
      <c r="CX16" s="191"/>
      <c r="CY16" s="191"/>
      <c r="CZ16" s="191"/>
      <c r="DA16" s="191"/>
      <c r="DB16" s="191"/>
      <c r="DC16" s="191"/>
      <c r="DD16" s="191"/>
      <c r="DE16" s="191"/>
      <c r="DF16" s="191"/>
      <c r="DG16" s="191"/>
      <c r="DH16" s="191"/>
      <c r="DI16" s="191"/>
      <c r="DJ16" s="191"/>
      <c r="DK16" s="191"/>
      <c r="DL16" s="191"/>
      <c r="DM16" s="191"/>
      <c r="DN16" s="191"/>
    </row>
    <row r="17" spans="1:118" ht="14.25" customHeight="1">
      <c r="A17" s="11" t="s">
        <v>282</v>
      </c>
      <c r="B17" s="11" t="s">
        <v>281</v>
      </c>
      <c r="C17" s="11" t="s">
        <v>277</v>
      </c>
      <c r="D17" s="11" t="s">
        <v>436</v>
      </c>
      <c r="E17" s="11" t="s">
        <v>285</v>
      </c>
      <c r="F17" s="200">
        <v>10150.86</v>
      </c>
      <c r="G17" s="200">
        <v>10150.86</v>
      </c>
      <c r="H17" s="200">
        <v>0</v>
      </c>
      <c r="I17" s="200">
        <v>0</v>
      </c>
      <c r="J17" s="200">
        <v>0</v>
      </c>
      <c r="K17" s="200">
        <v>0</v>
      </c>
      <c r="L17" s="200">
        <v>0</v>
      </c>
      <c r="M17" s="200">
        <v>0</v>
      </c>
      <c r="N17" s="200">
        <v>0</v>
      </c>
      <c r="O17" s="200">
        <v>0</v>
      </c>
      <c r="P17" s="200">
        <v>0</v>
      </c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  <c r="AE17" s="191"/>
      <c r="AF17" s="191"/>
      <c r="AG17" s="191"/>
      <c r="AH17" s="191"/>
      <c r="AI17" s="191"/>
      <c r="AJ17" s="191"/>
      <c r="AK17" s="191"/>
      <c r="AL17" s="191"/>
      <c r="AM17" s="191"/>
      <c r="AN17" s="191"/>
      <c r="AO17" s="191"/>
      <c r="AP17" s="191"/>
      <c r="AQ17" s="191"/>
      <c r="AR17" s="191"/>
      <c r="AS17" s="191"/>
      <c r="AT17" s="191"/>
      <c r="AU17" s="191"/>
      <c r="AV17" s="191"/>
      <c r="AW17" s="191"/>
      <c r="AX17" s="191"/>
      <c r="AY17" s="191"/>
      <c r="AZ17" s="191"/>
      <c r="BA17" s="191"/>
      <c r="BB17" s="191"/>
      <c r="BC17" s="191"/>
      <c r="BD17" s="191"/>
      <c r="BE17" s="191"/>
      <c r="BF17" s="191"/>
      <c r="BG17" s="191"/>
      <c r="BH17" s="191"/>
      <c r="BI17" s="191"/>
      <c r="BJ17" s="191"/>
      <c r="BK17" s="191"/>
      <c r="BL17" s="191"/>
      <c r="BM17" s="191"/>
      <c r="BN17" s="191"/>
      <c r="BO17" s="191"/>
      <c r="BP17" s="191"/>
      <c r="BQ17" s="191"/>
      <c r="BR17" s="191"/>
      <c r="BS17" s="191"/>
      <c r="BT17" s="191"/>
      <c r="BU17" s="191"/>
      <c r="BV17" s="191"/>
      <c r="BW17" s="191"/>
      <c r="BX17" s="191"/>
      <c r="BY17" s="191"/>
      <c r="BZ17" s="191"/>
      <c r="CA17" s="191"/>
      <c r="CB17" s="191"/>
      <c r="CC17" s="191"/>
      <c r="CD17" s="191"/>
      <c r="CE17" s="191"/>
      <c r="CF17" s="191"/>
      <c r="CG17" s="191"/>
      <c r="CH17" s="191"/>
      <c r="CI17" s="191"/>
      <c r="CJ17" s="191"/>
      <c r="CK17" s="191"/>
      <c r="CL17" s="191"/>
      <c r="CM17" s="191"/>
      <c r="CN17" s="191"/>
      <c r="CO17" s="191"/>
      <c r="CP17" s="191"/>
      <c r="CQ17" s="191"/>
      <c r="CR17" s="191"/>
      <c r="CS17" s="191"/>
      <c r="CT17" s="191"/>
      <c r="CU17" s="191"/>
      <c r="CV17" s="191"/>
      <c r="CW17" s="191"/>
      <c r="CX17" s="191"/>
      <c r="CY17" s="191"/>
      <c r="CZ17" s="191"/>
      <c r="DA17" s="191"/>
      <c r="DB17" s="191"/>
      <c r="DC17" s="191"/>
      <c r="DD17" s="191"/>
      <c r="DE17" s="191"/>
      <c r="DF17" s="191"/>
      <c r="DG17" s="191"/>
      <c r="DH17" s="191"/>
      <c r="DI17" s="191"/>
      <c r="DJ17" s="191"/>
      <c r="DK17" s="191"/>
      <c r="DL17" s="191"/>
      <c r="DM17" s="191"/>
      <c r="DN17" s="191"/>
    </row>
    <row r="18" spans="1:118" ht="14.25" customHeight="1">
      <c r="A18" s="11" t="s">
        <v>286</v>
      </c>
      <c r="B18" s="11" t="s">
        <v>287</v>
      </c>
      <c r="C18" s="11" t="s">
        <v>277</v>
      </c>
      <c r="D18" s="11" t="s">
        <v>436</v>
      </c>
      <c r="E18" s="11" t="s">
        <v>288</v>
      </c>
      <c r="F18" s="200">
        <v>77382.31</v>
      </c>
      <c r="G18" s="200">
        <v>77382.31</v>
      </c>
      <c r="H18" s="200">
        <v>0</v>
      </c>
      <c r="I18" s="200">
        <v>0</v>
      </c>
      <c r="J18" s="200">
        <v>0</v>
      </c>
      <c r="K18" s="200">
        <v>0</v>
      </c>
      <c r="L18" s="200">
        <v>0</v>
      </c>
      <c r="M18" s="200">
        <v>0</v>
      </c>
      <c r="N18" s="200">
        <v>0</v>
      </c>
      <c r="O18" s="200">
        <v>0</v>
      </c>
      <c r="P18" s="200">
        <v>0</v>
      </c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  <c r="AK18" s="191"/>
      <c r="AL18" s="191"/>
      <c r="AM18" s="191"/>
      <c r="AN18" s="191"/>
      <c r="AO18" s="191"/>
      <c r="AP18" s="191"/>
      <c r="AQ18" s="191"/>
      <c r="AR18" s="191"/>
      <c r="AS18" s="191"/>
      <c r="AT18" s="191"/>
      <c r="AU18" s="191"/>
      <c r="AV18" s="191"/>
      <c r="AW18" s="191"/>
      <c r="AX18" s="191"/>
      <c r="AY18" s="191"/>
      <c r="AZ18" s="191"/>
      <c r="BA18" s="191"/>
      <c r="BB18" s="191"/>
      <c r="BC18" s="191"/>
      <c r="BD18" s="191"/>
      <c r="BE18" s="191"/>
      <c r="BF18" s="191"/>
      <c r="BG18" s="191"/>
      <c r="BH18" s="191"/>
      <c r="BI18" s="191"/>
      <c r="BJ18" s="191"/>
      <c r="BK18" s="191"/>
      <c r="BL18" s="191"/>
      <c r="BM18" s="191"/>
      <c r="BN18" s="191"/>
      <c r="BO18" s="191"/>
      <c r="BP18" s="191"/>
      <c r="BQ18" s="191"/>
      <c r="BR18" s="191"/>
      <c r="BS18" s="191"/>
      <c r="BT18" s="191"/>
      <c r="BU18" s="191"/>
      <c r="BV18" s="191"/>
      <c r="BW18" s="191"/>
      <c r="BX18" s="191"/>
      <c r="BY18" s="191"/>
      <c r="BZ18" s="191"/>
      <c r="CA18" s="191"/>
      <c r="CB18" s="191"/>
      <c r="CC18" s="191"/>
      <c r="CD18" s="191"/>
      <c r="CE18" s="191"/>
      <c r="CF18" s="191"/>
      <c r="CG18" s="191"/>
      <c r="CH18" s="191"/>
      <c r="CI18" s="191"/>
      <c r="CJ18" s="191"/>
      <c r="CK18" s="191"/>
      <c r="CL18" s="191"/>
      <c r="CM18" s="191"/>
      <c r="CN18" s="191"/>
      <c r="CO18" s="191"/>
      <c r="CP18" s="191"/>
      <c r="CQ18" s="191"/>
      <c r="CR18" s="191"/>
      <c r="CS18" s="191"/>
      <c r="CT18" s="191"/>
      <c r="CU18" s="191"/>
      <c r="CV18" s="191"/>
      <c r="CW18" s="191"/>
      <c r="CX18" s="191"/>
      <c r="CY18" s="191"/>
      <c r="CZ18" s="191"/>
      <c r="DA18" s="191"/>
      <c r="DB18" s="191"/>
      <c r="DC18" s="191"/>
      <c r="DD18" s="191"/>
      <c r="DE18" s="191"/>
      <c r="DF18" s="191"/>
      <c r="DG18" s="191"/>
      <c r="DH18" s="191"/>
      <c r="DI18" s="191"/>
      <c r="DJ18" s="191"/>
      <c r="DK18" s="191"/>
      <c r="DL18" s="191"/>
      <c r="DM18" s="191"/>
      <c r="DN18" s="191"/>
    </row>
    <row r="19" spans="1:118" ht="14.25" customHeight="1">
      <c r="A19" s="11" t="s">
        <v>289</v>
      </c>
      <c r="B19" s="11" t="s">
        <v>290</v>
      </c>
      <c r="C19" s="11" t="s">
        <v>277</v>
      </c>
      <c r="D19" s="11" t="s">
        <v>436</v>
      </c>
      <c r="E19" s="11" t="s">
        <v>291</v>
      </c>
      <c r="F19" s="200">
        <v>296508</v>
      </c>
      <c r="G19" s="200">
        <v>296508</v>
      </c>
      <c r="H19" s="200">
        <v>0</v>
      </c>
      <c r="I19" s="200">
        <v>0</v>
      </c>
      <c r="J19" s="200">
        <v>0</v>
      </c>
      <c r="K19" s="200">
        <v>0</v>
      </c>
      <c r="L19" s="200">
        <v>0</v>
      </c>
      <c r="M19" s="200">
        <v>0</v>
      </c>
      <c r="N19" s="200">
        <v>0</v>
      </c>
      <c r="O19" s="200">
        <v>0</v>
      </c>
      <c r="P19" s="200">
        <v>0</v>
      </c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91"/>
      <c r="AK19" s="191"/>
      <c r="AL19" s="191"/>
      <c r="AM19" s="191"/>
      <c r="AN19" s="191"/>
      <c r="AO19" s="191"/>
      <c r="AP19" s="191"/>
      <c r="AQ19" s="191"/>
      <c r="AR19" s="191"/>
      <c r="AS19" s="191"/>
      <c r="AT19" s="191"/>
      <c r="AU19" s="191"/>
      <c r="AV19" s="191"/>
      <c r="AW19" s="191"/>
      <c r="AX19" s="191"/>
      <c r="AY19" s="191"/>
      <c r="AZ19" s="191"/>
      <c r="BA19" s="191"/>
      <c r="BB19" s="191"/>
      <c r="BC19" s="191"/>
      <c r="BD19" s="191"/>
      <c r="BE19" s="191"/>
      <c r="BF19" s="191"/>
      <c r="BG19" s="191"/>
      <c r="BH19" s="191"/>
      <c r="BI19" s="191"/>
      <c r="BJ19" s="191"/>
      <c r="BK19" s="191"/>
      <c r="BL19" s="191"/>
      <c r="BM19" s="191"/>
      <c r="BN19" s="191"/>
      <c r="BO19" s="191"/>
      <c r="BP19" s="191"/>
      <c r="BQ19" s="191"/>
      <c r="BR19" s="191"/>
      <c r="BS19" s="191"/>
      <c r="BT19" s="191"/>
      <c r="BU19" s="191"/>
      <c r="BV19" s="191"/>
      <c r="BW19" s="191"/>
      <c r="BX19" s="191"/>
      <c r="BY19" s="191"/>
      <c r="BZ19" s="191"/>
      <c r="CA19" s="191"/>
      <c r="CB19" s="191"/>
      <c r="CC19" s="191"/>
      <c r="CD19" s="191"/>
      <c r="CE19" s="191"/>
      <c r="CF19" s="191"/>
      <c r="CG19" s="191"/>
      <c r="CH19" s="191"/>
      <c r="CI19" s="191"/>
      <c r="CJ19" s="191"/>
      <c r="CK19" s="191"/>
      <c r="CL19" s="191"/>
      <c r="CM19" s="191"/>
      <c r="CN19" s="191"/>
      <c r="CO19" s="191"/>
      <c r="CP19" s="191"/>
      <c r="CQ19" s="191"/>
      <c r="CR19" s="191"/>
      <c r="CS19" s="191"/>
      <c r="CT19" s="191"/>
      <c r="CU19" s="191"/>
      <c r="CV19" s="191"/>
      <c r="CW19" s="191"/>
      <c r="CX19" s="191"/>
      <c r="CY19" s="191"/>
      <c r="CZ19" s="191"/>
      <c r="DA19" s="191"/>
      <c r="DB19" s="191"/>
      <c r="DC19" s="191"/>
      <c r="DD19" s="191"/>
      <c r="DE19" s="191"/>
      <c r="DF19" s="191"/>
      <c r="DG19" s="191"/>
      <c r="DH19" s="191"/>
      <c r="DI19" s="191"/>
      <c r="DJ19" s="191"/>
      <c r="DK19" s="191"/>
      <c r="DL19" s="191"/>
      <c r="DM19" s="191"/>
      <c r="DN19" s="191"/>
    </row>
    <row r="20" spans="1:118" ht="14.25" customHeight="1">
      <c r="A20" s="11"/>
      <c r="B20" s="11"/>
      <c r="C20" s="11"/>
      <c r="D20" s="11" t="s">
        <v>444</v>
      </c>
      <c r="E20" s="11" t="s">
        <v>445</v>
      </c>
      <c r="F20" s="200">
        <f t="shared" ref="F20:P20" si="3">SUM(F21:F27)</f>
        <v>974145.59</v>
      </c>
      <c r="G20" s="200">
        <f t="shared" si="3"/>
        <v>712945.59</v>
      </c>
      <c r="H20" s="200">
        <f t="shared" si="3"/>
        <v>261200</v>
      </c>
      <c r="I20" s="200">
        <f t="shared" si="3"/>
        <v>0</v>
      </c>
      <c r="J20" s="200">
        <f t="shared" si="3"/>
        <v>0</v>
      </c>
      <c r="K20" s="200">
        <f t="shared" si="3"/>
        <v>0</v>
      </c>
      <c r="L20" s="200">
        <f t="shared" si="3"/>
        <v>0</v>
      </c>
      <c r="M20" s="200">
        <f t="shared" si="3"/>
        <v>0</v>
      </c>
      <c r="N20" s="200">
        <f t="shared" si="3"/>
        <v>0</v>
      </c>
      <c r="O20" s="200">
        <f t="shared" si="3"/>
        <v>0</v>
      </c>
      <c r="P20" s="200">
        <f t="shared" si="3"/>
        <v>0</v>
      </c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spans="1:118" ht="14.25" customHeight="1">
      <c r="A21" s="11" t="s">
        <v>435</v>
      </c>
      <c r="B21" s="11" t="s">
        <v>290</v>
      </c>
      <c r="C21" s="11" t="s">
        <v>281</v>
      </c>
      <c r="D21" s="11" t="s">
        <v>446</v>
      </c>
      <c r="E21" s="11" t="s">
        <v>443</v>
      </c>
      <c r="F21" s="200">
        <v>200000</v>
      </c>
      <c r="G21" s="200">
        <v>0</v>
      </c>
      <c r="H21" s="200">
        <v>200000</v>
      </c>
      <c r="I21" s="200">
        <v>0</v>
      </c>
      <c r="J21" s="200">
        <v>0</v>
      </c>
      <c r="K21" s="200">
        <v>0</v>
      </c>
      <c r="L21" s="200">
        <v>0</v>
      </c>
      <c r="M21" s="200">
        <v>0</v>
      </c>
      <c r="N21" s="200">
        <v>0</v>
      </c>
      <c r="O21" s="200">
        <v>0</v>
      </c>
      <c r="P21" s="200">
        <v>0</v>
      </c>
    </row>
    <row r="22" spans="1:118" ht="14.25" customHeight="1">
      <c r="A22" s="11" t="s">
        <v>435</v>
      </c>
      <c r="B22" s="11" t="s">
        <v>441</v>
      </c>
      <c r="C22" s="11" t="s">
        <v>276</v>
      </c>
      <c r="D22" s="11" t="s">
        <v>446</v>
      </c>
      <c r="E22" s="11" t="s">
        <v>447</v>
      </c>
      <c r="F22" s="200">
        <v>532416</v>
      </c>
      <c r="G22" s="200">
        <v>471216</v>
      </c>
      <c r="H22" s="200">
        <v>61200</v>
      </c>
      <c r="I22" s="200">
        <v>0</v>
      </c>
      <c r="J22" s="200">
        <v>0</v>
      </c>
      <c r="K22" s="200">
        <v>0</v>
      </c>
      <c r="L22" s="200">
        <v>0</v>
      </c>
      <c r="M22" s="200">
        <v>0</v>
      </c>
      <c r="N22" s="200">
        <v>0</v>
      </c>
      <c r="O22" s="200">
        <v>0</v>
      </c>
      <c r="P22" s="200">
        <v>0</v>
      </c>
    </row>
    <row r="23" spans="1:118" ht="14.25" customHeight="1">
      <c r="A23" s="11" t="s">
        <v>282</v>
      </c>
      <c r="B23" s="11" t="s">
        <v>279</v>
      </c>
      <c r="C23" s="11" t="s">
        <v>279</v>
      </c>
      <c r="D23" s="11" t="s">
        <v>446</v>
      </c>
      <c r="E23" s="11" t="s">
        <v>283</v>
      </c>
      <c r="F23" s="200">
        <v>81610.720000000001</v>
      </c>
      <c r="G23" s="200">
        <v>81610.720000000001</v>
      </c>
      <c r="H23" s="200">
        <v>0</v>
      </c>
      <c r="I23" s="200">
        <v>0</v>
      </c>
      <c r="J23" s="200">
        <v>0</v>
      </c>
      <c r="K23" s="200">
        <v>0</v>
      </c>
      <c r="L23" s="200">
        <v>0</v>
      </c>
      <c r="M23" s="200">
        <v>0</v>
      </c>
      <c r="N23" s="200">
        <v>0</v>
      </c>
      <c r="O23" s="200">
        <v>0</v>
      </c>
      <c r="P23" s="200">
        <v>0</v>
      </c>
    </row>
    <row r="24" spans="1:118" ht="14.25" customHeight="1">
      <c r="A24" s="11" t="s">
        <v>282</v>
      </c>
      <c r="B24" s="11" t="s">
        <v>279</v>
      </c>
      <c r="C24" s="11" t="s">
        <v>278</v>
      </c>
      <c r="D24" s="11" t="s">
        <v>446</v>
      </c>
      <c r="E24" s="11" t="s">
        <v>284</v>
      </c>
      <c r="F24" s="200">
        <v>40805.360000000001</v>
      </c>
      <c r="G24" s="200">
        <v>40805.360000000001</v>
      </c>
      <c r="H24" s="200">
        <v>0</v>
      </c>
      <c r="I24" s="200">
        <v>0</v>
      </c>
      <c r="J24" s="200">
        <v>0</v>
      </c>
      <c r="K24" s="200">
        <v>0</v>
      </c>
      <c r="L24" s="200">
        <v>0</v>
      </c>
      <c r="M24" s="200">
        <v>0</v>
      </c>
      <c r="N24" s="200">
        <v>0</v>
      </c>
      <c r="O24" s="200">
        <v>0</v>
      </c>
      <c r="P24" s="200">
        <v>0</v>
      </c>
    </row>
    <row r="25" spans="1:118" ht="14.25" customHeight="1">
      <c r="A25" s="11" t="s">
        <v>282</v>
      </c>
      <c r="B25" s="11" t="s">
        <v>281</v>
      </c>
      <c r="C25" s="11" t="s">
        <v>277</v>
      </c>
      <c r="D25" s="11" t="s">
        <v>446</v>
      </c>
      <c r="E25" s="11" t="s">
        <v>285</v>
      </c>
      <c r="F25" s="200">
        <v>4614.38</v>
      </c>
      <c r="G25" s="200">
        <v>4614.38</v>
      </c>
      <c r="H25" s="200">
        <v>0</v>
      </c>
      <c r="I25" s="200">
        <v>0</v>
      </c>
      <c r="J25" s="200">
        <v>0</v>
      </c>
      <c r="K25" s="200">
        <v>0</v>
      </c>
      <c r="L25" s="200">
        <v>0</v>
      </c>
      <c r="M25" s="200">
        <v>0</v>
      </c>
      <c r="N25" s="200">
        <v>0</v>
      </c>
      <c r="O25" s="200">
        <v>0</v>
      </c>
      <c r="P25" s="200">
        <v>0</v>
      </c>
    </row>
    <row r="26" spans="1:118" ht="14.25" customHeight="1">
      <c r="A26" s="11" t="s">
        <v>286</v>
      </c>
      <c r="B26" s="11" t="s">
        <v>287</v>
      </c>
      <c r="C26" s="11" t="s">
        <v>290</v>
      </c>
      <c r="D26" s="11" t="s">
        <v>446</v>
      </c>
      <c r="E26" s="11" t="s">
        <v>448</v>
      </c>
      <c r="F26" s="200">
        <v>31275.13</v>
      </c>
      <c r="G26" s="200">
        <v>31275.13</v>
      </c>
      <c r="H26" s="200">
        <v>0</v>
      </c>
      <c r="I26" s="200">
        <v>0</v>
      </c>
      <c r="J26" s="200">
        <v>0</v>
      </c>
      <c r="K26" s="200">
        <v>0</v>
      </c>
      <c r="L26" s="200">
        <v>0</v>
      </c>
      <c r="M26" s="200">
        <v>0</v>
      </c>
      <c r="N26" s="200">
        <v>0</v>
      </c>
      <c r="O26" s="200">
        <v>0</v>
      </c>
      <c r="P26" s="200">
        <v>0</v>
      </c>
    </row>
    <row r="27" spans="1:118" ht="14.25" customHeight="1">
      <c r="A27" s="11" t="s">
        <v>289</v>
      </c>
      <c r="B27" s="11" t="s">
        <v>290</v>
      </c>
      <c r="C27" s="11" t="s">
        <v>277</v>
      </c>
      <c r="D27" s="11" t="s">
        <v>446</v>
      </c>
      <c r="E27" s="11" t="s">
        <v>291</v>
      </c>
      <c r="F27" s="200">
        <v>83424</v>
      </c>
      <c r="G27" s="200">
        <v>83424</v>
      </c>
      <c r="H27" s="200">
        <v>0</v>
      </c>
      <c r="I27" s="200">
        <v>0</v>
      </c>
      <c r="J27" s="200">
        <v>0</v>
      </c>
      <c r="K27" s="200">
        <v>0</v>
      </c>
      <c r="L27" s="200">
        <v>0</v>
      </c>
      <c r="M27" s="200">
        <v>0</v>
      </c>
      <c r="N27" s="200">
        <v>0</v>
      </c>
      <c r="O27" s="200">
        <v>0</v>
      </c>
      <c r="P27" s="200">
        <v>0</v>
      </c>
    </row>
    <row r="28" spans="1:118" ht="14.25" customHeight="1">
      <c r="A28" s="11"/>
      <c r="B28" s="11"/>
      <c r="C28" s="11"/>
      <c r="D28" s="11" t="s">
        <v>449</v>
      </c>
      <c r="E28" s="11" t="s">
        <v>450</v>
      </c>
      <c r="F28" s="200">
        <f t="shared" ref="F28:P28" si="4">SUM(F29:F37)</f>
        <v>5217803.8000000007</v>
      </c>
      <c r="G28" s="200">
        <f t="shared" si="4"/>
        <v>4514457.38</v>
      </c>
      <c r="H28" s="200">
        <f t="shared" si="4"/>
        <v>567200</v>
      </c>
      <c r="I28" s="200">
        <f t="shared" si="4"/>
        <v>136146.42000000001</v>
      </c>
      <c r="J28" s="200">
        <f t="shared" si="4"/>
        <v>0</v>
      </c>
      <c r="K28" s="200">
        <f t="shared" si="4"/>
        <v>0</v>
      </c>
      <c r="L28" s="200">
        <f t="shared" si="4"/>
        <v>0</v>
      </c>
      <c r="M28" s="200">
        <f t="shared" si="4"/>
        <v>0</v>
      </c>
      <c r="N28" s="200">
        <f t="shared" si="4"/>
        <v>0</v>
      </c>
      <c r="O28" s="200">
        <f t="shared" si="4"/>
        <v>0</v>
      </c>
      <c r="P28" s="200">
        <f t="shared" si="4"/>
        <v>0</v>
      </c>
    </row>
    <row r="29" spans="1:118" ht="14.25" customHeight="1">
      <c r="A29" s="11" t="s">
        <v>435</v>
      </c>
      <c r="B29" s="11" t="s">
        <v>290</v>
      </c>
      <c r="C29" s="11" t="s">
        <v>281</v>
      </c>
      <c r="D29" s="11" t="s">
        <v>451</v>
      </c>
      <c r="E29" s="11" t="s">
        <v>443</v>
      </c>
      <c r="F29" s="200">
        <v>200000</v>
      </c>
      <c r="G29" s="200">
        <v>0</v>
      </c>
      <c r="H29" s="200">
        <v>200000</v>
      </c>
      <c r="I29" s="200">
        <v>0</v>
      </c>
      <c r="J29" s="200">
        <v>0</v>
      </c>
      <c r="K29" s="200">
        <v>0</v>
      </c>
      <c r="L29" s="200">
        <v>0</v>
      </c>
      <c r="M29" s="200">
        <v>0</v>
      </c>
      <c r="N29" s="200">
        <v>0</v>
      </c>
      <c r="O29" s="200">
        <v>0</v>
      </c>
      <c r="P29" s="200">
        <v>0</v>
      </c>
    </row>
    <row r="30" spans="1:118" ht="14.25" customHeight="1">
      <c r="A30" s="11" t="s">
        <v>435</v>
      </c>
      <c r="B30" s="11" t="s">
        <v>452</v>
      </c>
      <c r="C30" s="11" t="s">
        <v>277</v>
      </c>
      <c r="D30" s="11" t="s">
        <v>451</v>
      </c>
      <c r="E30" s="11" t="s">
        <v>453</v>
      </c>
      <c r="F30" s="200">
        <v>3340812</v>
      </c>
      <c r="G30" s="200">
        <v>2973072</v>
      </c>
      <c r="H30" s="200">
        <v>367200</v>
      </c>
      <c r="I30" s="200">
        <v>540</v>
      </c>
      <c r="J30" s="200">
        <v>0</v>
      </c>
      <c r="K30" s="200">
        <v>0</v>
      </c>
      <c r="L30" s="200">
        <v>0</v>
      </c>
      <c r="M30" s="200">
        <v>0</v>
      </c>
      <c r="N30" s="200">
        <v>0</v>
      </c>
      <c r="O30" s="200">
        <v>0</v>
      </c>
      <c r="P30" s="200">
        <v>0</v>
      </c>
    </row>
    <row r="31" spans="1:118" ht="14.25" customHeight="1">
      <c r="A31" s="11" t="s">
        <v>282</v>
      </c>
      <c r="B31" s="11" t="s">
        <v>279</v>
      </c>
      <c r="C31" s="11" t="s">
        <v>279</v>
      </c>
      <c r="D31" s="11" t="s">
        <v>451</v>
      </c>
      <c r="E31" s="11" t="s">
        <v>283</v>
      </c>
      <c r="F31" s="200">
        <v>520916</v>
      </c>
      <c r="G31" s="200">
        <v>520916</v>
      </c>
      <c r="H31" s="200">
        <v>0</v>
      </c>
      <c r="I31" s="200">
        <v>0</v>
      </c>
      <c r="J31" s="200">
        <v>0</v>
      </c>
      <c r="K31" s="200">
        <v>0</v>
      </c>
      <c r="L31" s="200">
        <v>0</v>
      </c>
      <c r="M31" s="200">
        <v>0</v>
      </c>
      <c r="N31" s="200">
        <v>0</v>
      </c>
      <c r="O31" s="200">
        <v>0</v>
      </c>
      <c r="P31" s="200">
        <v>0</v>
      </c>
    </row>
    <row r="32" spans="1:118" ht="14.25" customHeight="1">
      <c r="A32" s="11" t="s">
        <v>282</v>
      </c>
      <c r="B32" s="11" t="s">
        <v>279</v>
      </c>
      <c r="C32" s="11" t="s">
        <v>278</v>
      </c>
      <c r="D32" s="11" t="s">
        <v>451</v>
      </c>
      <c r="E32" s="11" t="s">
        <v>284</v>
      </c>
      <c r="F32" s="200">
        <v>260458</v>
      </c>
      <c r="G32" s="200">
        <v>260458</v>
      </c>
      <c r="H32" s="200">
        <v>0</v>
      </c>
      <c r="I32" s="200">
        <v>0</v>
      </c>
      <c r="J32" s="200">
        <v>0</v>
      </c>
      <c r="K32" s="200">
        <v>0</v>
      </c>
      <c r="L32" s="200">
        <v>0</v>
      </c>
      <c r="M32" s="200">
        <v>0</v>
      </c>
      <c r="N32" s="200">
        <v>0</v>
      </c>
      <c r="O32" s="200">
        <v>0</v>
      </c>
      <c r="P32" s="200">
        <v>0</v>
      </c>
    </row>
    <row r="33" spans="1:16" ht="14.25" customHeight="1">
      <c r="A33" s="11" t="s">
        <v>282</v>
      </c>
      <c r="B33" s="11" t="s">
        <v>279</v>
      </c>
      <c r="C33" s="11" t="s">
        <v>281</v>
      </c>
      <c r="D33" s="11" t="s">
        <v>451</v>
      </c>
      <c r="E33" s="11" t="s">
        <v>454</v>
      </c>
      <c r="F33" s="200">
        <v>129191.1</v>
      </c>
      <c r="G33" s="200">
        <v>0</v>
      </c>
      <c r="H33" s="200">
        <v>0</v>
      </c>
      <c r="I33" s="200">
        <v>129191.1</v>
      </c>
      <c r="J33" s="200">
        <v>0</v>
      </c>
      <c r="K33" s="200">
        <v>0</v>
      </c>
      <c r="L33" s="200">
        <v>0</v>
      </c>
      <c r="M33" s="200">
        <v>0</v>
      </c>
      <c r="N33" s="200">
        <v>0</v>
      </c>
      <c r="O33" s="200">
        <v>0</v>
      </c>
      <c r="P33" s="200">
        <v>0</v>
      </c>
    </row>
    <row r="34" spans="1:16" ht="14.25" customHeight="1">
      <c r="A34" s="11" t="s">
        <v>282</v>
      </c>
      <c r="B34" s="11" t="s">
        <v>452</v>
      </c>
      <c r="C34" s="11" t="s">
        <v>281</v>
      </c>
      <c r="D34" s="11" t="s">
        <v>451</v>
      </c>
      <c r="E34" s="11" t="s">
        <v>455</v>
      </c>
      <c r="F34" s="200">
        <v>6415.32</v>
      </c>
      <c r="G34" s="200">
        <v>0</v>
      </c>
      <c r="H34" s="200">
        <v>0</v>
      </c>
      <c r="I34" s="200">
        <v>6415.32</v>
      </c>
      <c r="J34" s="200">
        <v>0</v>
      </c>
      <c r="K34" s="200">
        <v>0</v>
      </c>
      <c r="L34" s="200">
        <v>0</v>
      </c>
      <c r="M34" s="200">
        <v>0</v>
      </c>
      <c r="N34" s="200">
        <v>0</v>
      </c>
      <c r="O34" s="200">
        <v>0</v>
      </c>
      <c r="P34" s="200">
        <v>0</v>
      </c>
    </row>
    <row r="35" spans="1:16" ht="14.25" customHeight="1">
      <c r="A35" s="11" t="s">
        <v>282</v>
      </c>
      <c r="B35" s="11" t="s">
        <v>281</v>
      </c>
      <c r="C35" s="11" t="s">
        <v>277</v>
      </c>
      <c r="D35" s="11" t="s">
        <v>451</v>
      </c>
      <c r="E35" s="11" t="s">
        <v>285</v>
      </c>
      <c r="F35" s="200">
        <v>29344.69</v>
      </c>
      <c r="G35" s="200">
        <v>29344.69</v>
      </c>
      <c r="H35" s="200">
        <v>0</v>
      </c>
      <c r="I35" s="200">
        <v>0</v>
      </c>
      <c r="J35" s="200">
        <v>0</v>
      </c>
      <c r="K35" s="200">
        <v>0</v>
      </c>
      <c r="L35" s="200">
        <v>0</v>
      </c>
      <c r="M35" s="200">
        <v>0</v>
      </c>
      <c r="N35" s="200">
        <v>0</v>
      </c>
      <c r="O35" s="200">
        <v>0</v>
      </c>
      <c r="P35" s="200">
        <v>0</v>
      </c>
    </row>
    <row r="36" spans="1:16" ht="14.25" customHeight="1">
      <c r="A36" s="11" t="s">
        <v>286</v>
      </c>
      <c r="B36" s="11" t="s">
        <v>287</v>
      </c>
      <c r="C36" s="11" t="s">
        <v>290</v>
      </c>
      <c r="D36" s="11" t="s">
        <v>451</v>
      </c>
      <c r="E36" s="11" t="s">
        <v>448</v>
      </c>
      <c r="F36" s="200">
        <v>198886.69</v>
      </c>
      <c r="G36" s="200">
        <v>198886.69</v>
      </c>
      <c r="H36" s="200">
        <v>0</v>
      </c>
      <c r="I36" s="200">
        <v>0</v>
      </c>
      <c r="J36" s="200">
        <v>0</v>
      </c>
      <c r="K36" s="200">
        <v>0</v>
      </c>
      <c r="L36" s="200">
        <v>0</v>
      </c>
      <c r="M36" s="200">
        <v>0</v>
      </c>
      <c r="N36" s="200">
        <v>0</v>
      </c>
      <c r="O36" s="200">
        <v>0</v>
      </c>
      <c r="P36" s="200">
        <v>0</v>
      </c>
    </row>
    <row r="37" spans="1:16" ht="14.25" customHeight="1">
      <c r="A37" s="11" t="s">
        <v>289</v>
      </c>
      <c r="B37" s="11" t="s">
        <v>290</v>
      </c>
      <c r="C37" s="11" t="s">
        <v>277</v>
      </c>
      <c r="D37" s="11" t="s">
        <v>451</v>
      </c>
      <c r="E37" s="11" t="s">
        <v>291</v>
      </c>
      <c r="F37" s="200">
        <v>531780</v>
      </c>
      <c r="G37" s="200">
        <v>531780</v>
      </c>
      <c r="H37" s="200">
        <v>0</v>
      </c>
      <c r="I37" s="200">
        <v>0</v>
      </c>
      <c r="J37" s="200">
        <v>0</v>
      </c>
      <c r="K37" s="200">
        <v>0</v>
      </c>
      <c r="L37" s="200">
        <v>0</v>
      </c>
      <c r="M37" s="200">
        <v>0</v>
      </c>
      <c r="N37" s="200">
        <v>0</v>
      </c>
      <c r="O37" s="200">
        <v>0</v>
      </c>
      <c r="P37" s="200">
        <v>0</v>
      </c>
    </row>
    <row r="38" spans="1:16" ht="14.25" customHeight="1">
      <c r="A38" s="11"/>
      <c r="B38" s="11"/>
      <c r="C38" s="11"/>
      <c r="D38" s="11" t="s">
        <v>456</v>
      </c>
      <c r="E38" s="11" t="s">
        <v>457</v>
      </c>
      <c r="F38" s="200">
        <f t="shared" ref="F38:P38" si="5">SUM(F39:F45)</f>
        <v>616616.72</v>
      </c>
      <c r="G38" s="200">
        <f t="shared" si="5"/>
        <v>545556.72</v>
      </c>
      <c r="H38" s="200">
        <f t="shared" si="5"/>
        <v>71000</v>
      </c>
      <c r="I38" s="200">
        <f t="shared" si="5"/>
        <v>60</v>
      </c>
      <c r="J38" s="200">
        <f t="shared" si="5"/>
        <v>0</v>
      </c>
      <c r="K38" s="200">
        <f t="shared" si="5"/>
        <v>0</v>
      </c>
      <c r="L38" s="200">
        <f t="shared" si="5"/>
        <v>0</v>
      </c>
      <c r="M38" s="200">
        <f t="shared" si="5"/>
        <v>0</v>
      </c>
      <c r="N38" s="200">
        <f t="shared" si="5"/>
        <v>0</v>
      </c>
      <c r="O38" s="200">
        <f t="shared" si="5"/>
        <v>0</v>
      </c>
      <c r="P38" s="200">
        <f t="shared" si="5"/>
        <v>0</v>
      </c>
    </row>
    <row r="39" spans="1:16" ht="14.25" customHeight="1">
      <c r="A39" s="11" t="s">
        <v>435</v>
      </c>
      <c r="B39" s="11" t="s">
        <v>290</v>
      </c>
      <c r="C39" s="11" t="s">
        <v>281</v>
      </c>
      <c r="D39" s="11" t="s">
        <v>458</v>
      </c>
      <c r="E39" s="11" t="s">
        <v>443</v>
      </c>
      <c r="F39" s="200">
        <v>20000</v>
      </c>
      <c r="G39" s="200">
        <v>0</v>
      </c>
      <c r="H39" s="200">
        <v>20000</v>
      </c>
      <c r="I39" s="200">
        <v>0</v>
      </c>
      <c r="J39" s="200">
        <v>0</v>
      </c>
      <c r="K39" s="200">
        <v>0</v>
      </c>
      <c r="L39" s="200">
        <v>0</v>
      </c>
      <c r="M39" s="200">
        <v>0</v>
      </c>
      <c r="N39" s="200">
        <v>0</v>
      </c>
      <c r="O39" s="200">
        <v>0</v>
      </c>
      <c r="P39" s="200">
        <v>0</v>
      </c>
    </row>
    <row r="40" spans="1:16" ht="14.25" customHeight="1">
      <c r="A40" s="11" t="s">
        <v>435</v>
      </c>
      <c r="B40" s="11" t="s">
        <v>452</v>
      </c>
      <c r="C40" s="11" t="s">
        <v>277</v>
      </c>
      <c r="D40" s="11" t="s">
        <v>458</v>
      </c>
      <c r="E40" s="11" t="s">
        <v>453</v>
      </c>
      <c r="F40" s="200">
        <v>410352</v>
      </c>
      <c r="G40" s="200">
        <v>359292</v>
      </c>
      <c r="H40" s="200">
        <v>51000</v>
      </c>
      <c r="I40" s="200">
        <v>60</v>
      </c>
      <c r="J40" s="200">
        <v>0</v>
      </c>
      <c r="K40" s="200">
        <v>0</v>
      </c>
      <c r="L40" s="200">
        <v>0</v>
      </c>
      <c r="M40" s="200">
        <v>0</v>
      </c>
      <c r="N40" s="200">
        <v>0</v>
      </c>
      <c r="O40" s="200">
        <v>0</v>
      </c>
      <c r="P40" s="200">
        <v>0</v>
      </c>
    </row>
    <row r="41" spans="1:16" ht="14.25" customHeight="1">
      <c r="A41" s="11" t="s">
        <v>282</v>
      </c>
      <c r="B41" s="11" t="s">
        <v>279</v>
      </c>
      <c r="C41" s="11" t="s">
        <v>279</v>
      </c>
      <c r="D41" s="11" t="s">
        <v>458</v>
      </c>
      <c r="E41" s="11" t="s">
        <v>283</v>
      </c>
      <c r="F41" s="200">
        <v>62598.559999999998</v>
      </c>
      <c r="G41" s="200">
        <v>62598.559999999998</v>
      </c>
      <c r="H41" s="200">
        <v>0</v>
      </c>
      <c r="I41" s="200">
        <v>0</v>
      </c>
      <c r="J41" s="200">
        <v>0</v>
      </c>
      <c r="K41" s="200">
        <v>0</v>
      </c>
      <c r="L41" s="200">
        <v>0</v>
      </c>
      <c r="M41" s="200">
        <v>0</v>
      </c>
      <c r="N41" s="200">
        <v>0</v>
      </c>
      <c r="O41" s="200">
        <v>0</v>
      </c>
      <c r="P41" s="200">
        <v>0</v>
      </c>
    </row>
    <row r="42" spans="1:16" ht="14.25" customHeight="1">
      <c r="A42" s="11" t="s">
        <v>282</v>
      </c>
      <c r="B42" s="11" t="s">
        <v>279</v>
      </c>
      <c r="C42" s="11" t="s">
        <v>278</v>
      </c>
      <c r="D42" s="11" t="s">
        <v>458</v>
      </c>
      <c r="E42" s="11" t="s">
        <v>284</v>
      </c>
      <c r="F42" s="200">
        <v>31299.279999999999</v>
      </c>
      <c r="G42" s="200">
        <v>31299.279999999999</v>
      </c>
      <c r="H42" s="200">
        <v>0</v>
      </c>
      <c r="I42" s="200">
        <v>0</v>
      </c>
      <c r="J42" s="200">
        <v>0</v>
      </c>
      <c r="K42" s="200">
        <v>0</v>
      </c>
      <c r="L42" s="200">
        <v>0</v>
      </c>
      <c r="M42" s="200">
        <v>0</v>
      </c>
      <c r="N42" s="200">
        <v>0</v>
      </c>
      <c r="O42" s="200">
        <v>0</v>
      </c>
      <c r="P42" s="200">
        <v>0</v>
      </c>
    </row>
    <row r="43" spans="1:16" ht="14.25" customHeight="1">
      <c r="A43" s="11" t="s">
        <v>282</v>
      </c>
      <c r="B43" s="11" t="s">
        <v>281</v>
      </c>
      <c r="C43" s="11" t="s">
        <v>277</v>
      </c>
      <c r="D43" s="11" t="s">
        <v>458</v>
      </c>
      <c r="E43" s="11" t="s">
        <v>285</v>
      </c>
      <c r="F43" s="200">
        <v>3521.18</v>
      </c>
      <c r="G43" s="200">
        <v>3521.18</v>
      </c>
      <c r="H43" s="200">
        <v>0</v>
      </c>
      <c r="I43" s="200">
        <v>0</v>
      </c>
      <c r="J43" s="200">
        <v>0</v>
      </c>
      <c r="K43" s="200">
        <v>0</v>
      </c>
      <c r="L43" s="200">
        <v>0</v>
      </c>
      <c r="M43" s="200">
        <v>0</v>
      </c>
      <c r="N43" s="200">
        <v>0</v>
      </c>
      <c r="O43" s="200">
        <v>0</v>
      </c>
      <c r="P43" s="200">
        <v>0</v>
      </c>
    </row>
    <row r="44" spans="1:16" ht="14.25" customHeight="1">
      <c r="A44" s="11" t="s">
        <v>286</v>
      </c>
      <c r="B44" s="11" t="s">
        <v>287</v>
      </c>
      <c r="C44" s="11" t="s">
        <v>290</v>
      </c>
      <c r="D44" s="11" t="s">
        <v>458</v>
      </c>
      <c r="E44" s="11" t="s">
        <v>448</v>
      </c>
      <c r="F44" s="200">
        <v>23865.7</v>
      </c>
      <c r="G44" s="200">
        <v>23865.7</v>
      </c>
      <c r="H44" s="200">
        <v>0</v>
      </c>
      <c r="I44" s="200">
        <v>0</v>
      </c>
      <c r="J44" s="200">
        <v>0</v>
      </c>
      <c r="K44" s="200">
        <v>0</v>
      </c>
      <c r="L44" s="200">
        <v>0</v>
      </c>
      <c r="M44" s="200">
        <v>0</v>
      </c>
      <c r="N44" s="200">
        <v>0</v>
      </c>
      <c r="O44" s="200">
        <v>0</v>
      </c>
      <c r="P44" s="200">
        <v>0</v>
      </c>
    </row>
    <row r="45" spans="1:16" ht="14.25" customHeight="1">
      <c r="A45" s="11" t="s">
        <v>289</v>
      </c>
      <c r="B45" s="11" t="s">
        <v>290</v>
      </c>
      <c r="C45" s="11" t="s">
        <v>277</v>
      </c>
      <c r="D45" s="11" t="s">
        <v>458</v>
      </c>
      <c r="E45" s="11" t="s">
        <v>291</v>
      </c>
      <c r="F45" s="200">
        <v>64980</v>
      </c>
      <c r="G45" s="200">
        <v>64980</v>
      </c>
      <c r="H45" s="200">
        <v>0</v>
      </c>
      <c r="I45" s="200">
        <v>0</v>
      </c>
      <c r="J45" s="200">
        <v>0</v>
      </c>
      <c r="K45" s="200">
        <v>0</v>
      </c>
      <c r="L45" s="200">
        <v>0</v>
      </c>
      <c r="M45" s="200">
        <v>0</v>
      </c>
      <c r="N45" s="200">
        <v>0</v>
      </c>
      <c r="O45" s="200">
        <v>0</v>
      </c>
      <c r="P45" s="200">
        <v>0</v>
      </c>
    </row>
    <row r="46" spans="1:16" ht="14.25" customHeight="1">
      <c r="A46" s="11"/>
      <c r="B46" s="11"/>
      <c r="C46" s="11"/>
      <c r="D46" s="11" t="s">
        <v>459</v>
      </c>
      <c r="E46" s="11" t="s">
        <v>460</v>
      </c>
      <c r="F46" s="200">
        <f t="shared" ref="F46:P46" si="6">SUM(F47:F54)</f>
        <v>26682564.48</v>
      </c>
      <c r="G46" s="200">
        <f t="shared" si="6"/>
        <v>26624612.48</v>
      </c>
      <c r="H46" s="200">
        <f t="shared" si="6"/>
        <v>0</v>
      </c>
      <c r="I46" s="200">
        <f t="shared" si="6"/>
        <v>57952</v>
      </c>
      <c r="J46" s="200">
        <f t="shared" si="6"/>
        <v>0</v>
      </c>
      <c r="K46" s="200">
        <f t="shared" si="6"/>
        <v>0</v>
      </c>
      <c r="L46" s="200">
        <f t="shared" si="6"/>
        <v>0</v>
      </c>
      <c r="M46" s="200">
        <f t="shared" si="6"/>
        <v>0</v>
      </c>
      <c r="N46" s="200">
        <f t="shared" si="6"/>
        <v>0</v>
      </c>
      <c r="O46" s="200">
        <f t="shared" si="6"/>
        <v>0</v>
      </c>
      <c r="P46" s="200">
        <f t="shared" si="6"/>
        <v>0</v>
      </c>
    </row>
    <row r="47" spans="1:16" ht="14.25" customHeight="1">
      <c r="A47" s="11" t="s">
        <v>435</v>
      </c>
      <c r="B47" s="11" t="s">
        <v>290</v>
      </c>
      <c r="C47" s="11" t="s">
        <v>441</v>
      </c>
      <c r="D47" s="11" t="s">
        <v>461</v>
      </c>
      <c r="E47" s="11" t="s">
        <v>442</v>
      </c>
      <c r="F47" s="200">
        <v>19101524</v>
      </c>
      <c r="G47" s="200">
        <v>19091384</v>
      </c>
      <c r="H47" s="200">
        <v>0</v>
      </c>
      <c r="I47" s="200">
        <v>10140</v>
      </c>
      <c r="J47" s="200">
        <v>0</v>
      </c>
      <c r="K47" s="200">
        <v>0</v>
      </c>
      <c r="L47" s="200">
        <v>0</v>
      </c>
      <c r="M47" s="200">
        <v>0</v>
      </c>
      <c r="N47" s="200">
        <v>0</v>
      </c>
      <c r="O47" s="200">
        <v>0</v>
      </c>
      <c r="P47" s="200">
        <v>0</v>
      </c>
    </row>
    <row r="48" spans="1:16" ht="14.25" customHeight="1">
      <c r="A48" s="11" t="s">
        <v>435</v>
      </c>
      <c r="B48" s="11" t="s">
        <v>290</v>
      </c>
      <c r="C48" s="11" t="s">
        <v>281</v>
      </c>
      <c r="D48" s="11" t="s">
        <v>461</v>
      </c>
      <c r="E48" s="11" t="s">
        <v>443</v>
      </c>
      <c r="F48" s="200">
        <v>25000</v>
      </c>
      <c r="G48" s="200">
        <v>0</v>
      </c>
      <c r="H48" s="200">
        <v>0</v>
      </c>
      <c r="I48" s="200">
        <v>25000</v>
      </c>
      <c r="J48" s="200">
        <v>0</v>
      </c>
      <c r="K48" s="200">
        <v>0</v>
      </c>
      <c r="L48" s="200">
        <v>0</v>
      </c>
      <c r="M48" s="200">
        <v>0</v>
      </c>
      <c r="N48" s="200">
        <v>0</v>
      </c>
      <c r="O48" s="200">
        <v>0</v>
      </c>
      <c r="P48" s="200">
        <v>0</v>
      </c>
    </row>
    <row r="49" spans="1:16" ht="14.25" customHeight="1">
      <c r="A49" s="11" t="s">
        <v>282</v>
      </c>
      <c r="B49" s="11" t="s">
        <v>279</v>
      </c>
      <c r="C49" s="11" t="s">
        <v>279</v>
      </c>
      <c r="D49" s="11" t="s">
        <v>461</v>
      </c>
      <c r="E49" s="11" t="s">
        <v>283</v>
      </c>
      <c r="F49" s="200">
        <v>2533848.64</v>
      </c>
      <c r="G49" s="200">
        <v>2533848.64</v>
      </c>
      <c r="H49" s="200">
        <v>0</v>
      </c>
      <c r="I49" s="200">
        <v>0</v>
      </c>
      <c r="J49" s="200">
        <v>0</v>
      </c>
      <c r="K49" s="200">
        <v>0</v>
      </c>
      <c r="L49" s="200">
        <v>0</v>
      </c>
      <c r="M49" s="200">
        <v>0</v>
      </c>
      <c r="N49" s="200">
        <v>0</v>
      </c>
      <c r="O49" s="200">
        <v>0</v>
      </c>
      <c r="P49" s="200">
        <v>0</v>
      </c>
    </row>
    <row r="50" spans="1:16" ht="14.25" customHeight="1">
      <c r="A50" s="11" t="s">
        <v>282</v>
      </c>
      <c r="B50" s="11" t="s">
        <v>279</v>
      </c>
      <c r="C50" s="11" t="s">
        <v>278</v>
      </c>
      <c r="D50" s="11" t="s">
        <v>461</v>
      </c>
      <c r="E50" s="11" t="s">
        <v>284</v>
      </c>
      <c r="F50" s="200">
        <v>1266924.32</v>
      </c>
      <c r="G50" s="200">
        <v>1266924.32</v>
      </c>
      <c r="H50" s="200">
        <v>0</v>
      </c>
      <c r="I50" s="200">
        <v>0</v>
      </c>
      <c r="J50" s="200">
        <v>0</v>
      </c>
      <c r="K50" s="200">
        <v>0</v>
      </c>
      <c r="L50" s="200">
        <v>0</v>
      </c>
      <c r="M50" s="200">
        <v>0</v>
      </c>
      <c r="N50" s="200">
        <v>0</v>
      </c>
      <c r="O50" s="200">
        <v>0</v>
      </c>
      <c r="P50" s="200">
        <v>0</v>
      </c>
    </row>
    <row r="51" spans="1:16" ht="14.25" customHeight="1">
      <c r="A51" s="11" t="s">
        <v>282</v>
      </c>
      <c r="B51" s="11" t="s">
        <v>452</v>
      </c>
      <c r="C51" s="11" t="s">
        <v>281</v>
      </c>
      <c r="D51" s="11" t="s">
        <v>461</v>
      </c>
      <c r="E51" s="11" t="s">
        <v>455</v>
      </c>
      <c r="F51" s="200">
        <v>22812</v>
      </c>
      <c r="G51" s="200">
        <v>0</v>
      </c>
      <c r="H51" s="200">
        <v>0</v>
      </c>
      <c r="I51" s="200">
        <v>22812</v>
      </c>
      <c r="J51" s="200">
        <v>0</v>
      </c>
      <c r="K51" s="200">
        <v>0</v>
      </c>
      <c r="L51" s="200">
        <v>0</v>
      </c>
      <c r="M51" s="200">
        <v>0</v>
      </c>
      <c r="N51" s="200">
        <v>0</v>
      </c>
      <c r="O51" s="200">
        <v>0</v>
      </c>
      <c r="P51" s="200">
        <v>0</v>
      </c>
    </row>
    <row r="52" spans="1:16" ht="14.25" customHeight="1">
      <c r="A52" s="11" t="s">
        <v>282</v>
      </c>
      <c r="B52" s="11" t="s">
        <v>281</v>
      </c>
      <c r="C52" s="11" t="s">
        <v>277</v>
      </c>
      <c r="D52" s="11" t="s">
        <v>461</v>
      </c>
      <c r="E52" s="11" t="s">
        <v>285</v>
      </c>
      <c r="F52" s="200">
        <v>142552.69</v>
      </c>
      <c r="G52" s="200">
        <v>142552.69</v>
      </c>
      <c r="H52" s="200">
        <v>0</v>
      </c>
      <c r="I52" s="200">
        <v>0</v>
      </c>
      <c r="J52" s="200">
        <v>0</v>
      </c>
      <c r="K52" s="200">
        <v>0</v>
      </c>
      <c r="L52" s="200">
        <v>0</v>
      </c>
      <c r="M52" s="200">
        <v>0</v>
      </c>
      <c r="N52" s="200">
        <v>0</v>
      </c>
      <c r="O52" s="200">
        <v>0</v>
      </c>
      <c r="P52" s="200">
        <v>0</v>
      </c>
    </row>
    <row r="53" spans="1:16" ht="14.25" customHeight="1">
      <c r="A53" s="11" t="s">
        <v>286</v>
      </c>
      <c r="B53" s="11" t="s">
        <v>287</v>
      </c>
      <c r="C53" s="11" t="s">
        <v>290</v>
      </c>
      <c r="D53" s="11" t="s">
        <v>461</v>
      </c>
      <c r="E53" s="11" t="s">
        <v>448</v>
      </c>
      <c r="F53" s="200">
        <v>970470.83</v>
      </c>
      <c r="G53" s="200">
        <v>970470.83</v>
      </c>
      <c r="H53" s="200">
        <v>0</v>
      </c>
      <c r="I53" s="200">
        <v>0</v>
      </c>
      <c r="J53" s="200">
        <v>0</v>
      </c>
      <c r="K53" s="200">
        <v>0</v>
      </c>
      <c r="L53" s="200">
        <v>0</v>
      </c>
      <c r="M53" s="200">
        <v>0</v>
      </c>
      <c r="N53" s="200">
        <v>0</v>
      </c>
      <c r="O53" s="200">
        <v>0</v>
      </c>
      <c r="P53" s="200">
        <v>0</v>
      </c>
    </row>
    <row r="54" spans="1:16" ht="14.25" customHeight="1">
      <c r="A54" s="11" t="s">
        <v>289</v>
      </c>
      <c r="B54" s="11" t="s">
        <v>290</v>
      </c>
      <c r="C54" s="11" t="s">
        <v>277</v>
      </c>
      <c r="D54" s="11" t="s">
        <v>461</v>
      </c>
      <c r="E54" s="11" t="s">
        <v>291</v>
      </c>
      <c r="F54" s="200">
        <v>2619432</v>
      </c>
      <c r="G54" s="200">
        <v>2619432</v>
      </c>
      <c r="H54" s="200">
        <v>0</v>
      </c>
      <c r="I54" s="200">
        <v>0</v>
      </c>
      <c r="J54" s="200">
        <v>0</v>
      </c>
      <c r="K54" s="200">
        <v>0</v>
      </c>
      <c r="L54" s="200">
        <v>0</v>
      </c>
      <c r="M54" s="200">
        <v>0</v>
      </c>
      <c r="N54" s="200">
        <v>0</v>
      </c>
      <c r="O54" s="200">
        <v>0</v>
      </c>
      <c r="P54" s="200">
        <v>0</v>
      </c>
    </row>
    <row r="55" spans="1:16" ht="14.25" customHeight="1">
      <c r="A55" s="11"/>
      <c r="B55" s="11"/>
      <c r="C55" s="11"/>
      <c r="D55" s="11" t="s">
        <v>462</v>
      </c>
      <c r="E55" s="11" t="s">
        <v>463</v>
      </c>
      <c r="F55" s="200">
        <f t="shared" ref="F55:P55" si="7">SUM(F56:F65)</f>
        <v>52328964.230000004</v>
      </c>
      <c r="G55" s="200">
        <f t="shared" si="7"/>
        <v>52104690.230000004</v>
      </c>
      <c r="H55" s="200">
        <f t="shared" si="7"/>
        <v>0</v>
      </c>
      <c r="I55" s="200">
        <f t="shared" si="7"/>
        <v>224274</v>
      </c>
      <c r="J55" s="200">
        <f t="shared" si="7"/>
        <v>0</v>
      </c>
      <c r="K55" s="200">
        <f t="shared" si="7"/>
        <v>0</v>
      </c>
      <c r="L55" s="200">
        <f t="shared" si="7"/>
        <v>0</v>
      </c>
      <c r="M55" s="200">
        <f t="shared" si="7"/>
        <v>0</v>
      </c>
      <c r="N55" s="200">
        <f t="shared" si="7"/>
        <v>0</v>
      </c>
      <c r="O55" s="200">
        <f t="shared" si="7"/>
        <v>0</v>
      </c>
      <c r="P55" s="200">
        <f t="shared" si="7"/>
        <v>0</v>
      </c>
    </row>
    <row r="56" spans="1:16" ht="14.25" customHeight="1">
      <c r="A56" s="11" t="s">
        <v>435</v>
      </c>
      <c r="B56" s="11" t="s">
        <v>290</v>
      </c>
      <c r="C56" s="11" t="s">
        <v>276</v>
      </c>
      <c r="D56" s="11" t="s">
        <v>464</v>
      </c>
      <c r="E56" s="11" t="s">
        <v>465</v>
      </c>
      <c r="F56" s="200">
        <v>10883484</v>
      </c>
      <c r="G56" s="200">
        <v>10883484</v>
      </c>
      <c r="H56" s="200">
        <v>0</v>
      </c>
      <c r="I56" s="200">
        <v>0</v>
      </c>
      <c r="J56" s="200">
        <v>0</v>
      </c>
      <c r="K56" s="200">
        <v>0</v>
      </c>
      <c r="L56" s="200">
        <v>0</v>
      </c>
      <c r="M56" s="200">
        <v>0</v>
      </c>
      <c r="N56" s="200">
        <v>0</v>
      </c>
      <c r="O56" s="200">
        <v>0</v>
      </c>
      <c r="P56" s="200">
        <v>0</v>
      </c>
    </row>
    <row r="57" spans="1:16" ht="14.25" customHeight="1">
      <c r="A57" s="11" t="s">
        <v>435</v>
      </c>
      <c r="B57" s="11" t="s">
        <v>290</v>
      </c>
      <c r="C57" s="11" t="s">
        <v>441</v>
      </c>
      <c r="D57" s="11" t="s">
        <v>464</v>
      </c>
      <c r="E57" s="11" t="s">
        <v>442</v>
      </c>
      <c r="F57" s="200">
        <v>25516168</v>
      </c>
      <c r="G57" s="200">
        <v>25506748</v>
      </c>
      <c r="H57" s="200">
        <v>0</v>
      </c>
      <c r="I57" s="200">
        <v>9420</v>
      </c>
      <c r="J57" s="200">
        <v>0</v>
      </c>
      <c r="K57" s="200">
        <v>0</v>
      </c>
      <c r="L57" s="200">
        <v>0</v>
      </c>
      <c r="M57" s="200">
        <v>0</v>
      </c>
      <c r="N57" s="200">
        <v>0</v>
      </c>
      <c r="O57" s="200">
        <v>0</v>
      </c>
      <c r="P57" s="200">
        <v>0</v>
      </c>
    </row>
    <row r="58" spans="1:16" ht="14.25" customHeight="1">
      <c r="A58" s="11" t="s">
        <v>435</v>
      </c>
      <c r="B58" s="11" t="s">
        <v>290</v>
      </c>
      <c r="C58" s="11" t="s">
        <v>281</v>
      </c>
      <c r="D58" s="11" t="s">
        <v>464</v>
      </c>
      <c r="E58" s="11" t="s">
        <v>443</v>
      </c>
      <c r="F58" s="200">
        <v>31250</v>
      </c>
      <c r="G58" s="200">
        <v>0</v>
      </c>
      <c r="H58" s="200">
        <v>0</v>
      </c>
      <c r="I58" s="200">
        <v>31250</v>
      </c>
      <c r="J58" s="200">
        <v>0</v>
      </c>
      <c r="K58" s="200">
        <v>0</v>
      </c>
      <c r="L58" s="200">
        <v>0</v>
      </c>
      <c r="M58" s="200">
        <v>0</v>
      </c>
      <c r="N58" s="200">
        <v>0</v>
      </c>
      <c r="O58" s="200">
        <v>0</v>
      </c>
      <c r="P58" s="200">
        <v>0</v>
      </c>
    </row>
    <row r="59" spans="1:16" ht="14.25" customHeight="1">
      <c r="A59" s="11" t="s">
        <v>282</v>
      </c>
      <c r="B59" s="11" t="s">
        <v>279</v>
      </c>
      <c r="C59" s="11" t="s">
        <v>279</v>
      </c>
      <c r="D59" s="11" t="s">
        <v>464</v>
      </c>
      <c r="E59" s="11" t="s">
        <v>283</v>
      </c>
      <c r="F59" s="200">
        <v>5243482.88</v>
      </c>
      <c r="G59" s="200">
        <v>5243482.88</v>
      </c>
      <c r="H59" s="200">
        <v>0</v>
      </c>
      <c r="I59" s="200">
        <v>0</v>
      </c>
      <c r="J59" s="200">
        <v>0</v>
      </c>
      <c r="K59" s="200">
        <v>0</v>
      </c>
      <c r="L59" s="200">
        <v>0</v>
      </c>
      <c r="M59" s="200">
        <v>0</v>
      </c>
      <c r="N59" s="200">
        <v>0</v>
      </c>
      <c r="O59" s="200">
        <v>0</v>
      </c>
      <c r="P59" s="200">
        <v>0</v>
      </c>
    </row>
    <row r="60" spans="1:16" ht="14.25" customHeight="1">
      <c r="A60" s="11" t="s">
        <v>282</v>
      </c>
      <c r="B60" s="11" t="s">
        <v>279</v>
      </c>
      <c r="C60" s="11" t="s">
        <v>278</v>
      </c>
      <c r="D60" s="11" t="s">
        <v>464</v>
      </c>
      <c r="E60" s="11" t="s">
        <v>284</v>
      </c>
      <c r="F60" s="200">
        <v>2621741.44</v>
      </c>
      <c r="G60" s="200">
        <v>2621741.44</v>
      </c>
      <c r="H60" s="200">
        <v>0</v>
      </c>
      <c r="I60" s="200">
        <v>0</v>
      </c>
      <c r="J60" s="200">
        <v>0</v>
      </c>
      <c r="K60" s="200">
        <v>0</v>
      </c>
      <c r="L60" s="200">
        <v>0</v>
      </c>
      <c r="M60" s="200">
        <v>0</v>
      </c>
      <c r="N60" s="200">
        <v>0</v>
      </c>
      <c r="O60" s="200">
        <v>0</v>
      </c>
      <c r="P60" s="200">
        <v>0</v>
      </c>
    </row>
    <row r="61" spans="1:16" ht="14.25" customHeight="1">
      <c r="A61" s="11" t="s">
        <v>282</v>
      </c>
      <c r="B61" s="11" t="s">
        <v>279</v>
      </c>
      <c r="C61" s="11" t="s">
        <v>281</v>
      </c>
      <c r="D61" s="11" t="s">
        <v>464</v>
      </c>
      <c r="E61" s="11" t="s">
        <v>454</v>
      </c>
      <c r="F61" s="200">
        <v>115192</v>
      </c>
      <c r="G61" s="200">
        <v>0</v>
      </c>
      <c r="H61" s="200">
        <v>0</v>
      </c>
      <c r="I61" s="200">
        <v>115192</v>
      </c>
      <c r="J61" s="200">
        <v>0</v>
      </c>
      <c r="K61" s="200">
        <v>0</v>
      </c>
      <c r="L61" s="200">
        <v>0</v>
      </c>
      <c r="M61" s="200">
        <v>0</v>
      </c>
      <c r="N61" s="200">
        <v>0</v>
      </c>
      <c r="O61" s="200">
        <v>0</v>
      </c>
      <c r="P61" s="200">
        <v>0</v>
      </c>
    </row>
    <row r="62" spans="1:16" ht="14.25" customHeight="1">
      <c r="A62" s="11" t="s">
        <v>282</v>
      </c>
      <c r="B62" s="11" t="s">
        <v>452</v>
      </c>
      <c r="C62" s="11" t="s">
        <v>281</v>
      </c>
      <c r="D62" s="11" t="s">
        <v>464</v>
      </c>
      <c r="E62" s="11" t="s">
        <v>455</v>
      </c>
      <c r="F62" s="200">
        <v>68412</v>
      </c>
      <c r="G62" s="200">
        <v>0</v>
      </c>
      <c r="H62" s="200">
        <v>0</v>
      </c>
      <c r="I62" s="200">
        <v>68412</v>
      </c>
      <c r="J62" s="200">
        <v>0</v>
      </c>
      <c r="K62" s="200">
        <v>0</v>
      </c>
      <c r="L62" s="200">
        <v>0</v>
      </c>
      <c r="M62" s="200">
        <v>0</v>
      </c>
      <c r="N62" s="200">
        <v>0</v>
      </c>
      <c r="O62" s="200">
        <v>0</v>
      </c>
      <c r="P62" s="200">
        <v>0</v>
      </c>
    </row>
    <row r="63" spans="1:16" ht="14.25" customHeight="1">
      <c r="A63" s="11" t="s">
        <v>282</v>
      </c>
      <c r="B63" s="11" t="s">
        <v>281</v>
      </c>
      <c r="C63" s="11" t="s">
        <v>277</v>
      </c>
      <c r="D63" s="11" t="s">
        <v>464</v>
      </c>
      <c r="E63" s="11" t="s">
        <v>285</v>
      </c>
      <c r="F63" s="200">
        <v>303269.52</v>
      </c>
      <c r="G63" s="200">
        <v>303269.52</v>
      </c>
      <c r="H63" s="200">
        <v>0</v>
      </c>
      <c r="I63" s="200">
        <v>0</v>
      </c>
      <c r="J63" s="200">
        <v>0</v>
      </c>
      <c r="K63" s="200">
        <v>0</v>
      </c>
      <c r="L63" s="200">
        <v>0</v>
      </c>
      <c r="M63" s="200">
        <v>0</v>
      </c>
      <c r="N63" s="200">
        <v>0</v>
      </c>
      <c r="O63" s="200">
        <v>0</v>
      </c>
      <c r="P63" s="200">
        <v>0</v>
      </c>
    </row>
    <row r="64" spans="1:16" ht="14.25" customHeight="1">
      <c r="A64" s="11" t="s">
        <v>286</v>
      </c>
      <c r="B64" s="11" t="s">
        <v>287</v>
      </c>
      <c r="C64" s="11" t="s">
        <v>290</v>
      </c>
      <c r="D64" s="11" t="s">
        <v>464</v>
      </c>
      <c r="E64" s="11" t="s">
        <v>448</v>
      </c>
      <c r="F64" s="200">
        <v>2038684.39</v>
      </c>
      <c r="G64" s="200">
        <v>2038684.39</v>
      </c>
      <c r="H64" s="200">
        <v>0</v>
      </c>
      <c r="I64" s="200">
        <v>0</v>
      </c>
      <c r="J64" s="200">
        <v>0</v>
      </c>
      <c r="K64" s="200">
        <v>0</v>
      </c>
      <c r="L64" s="200">
        <v>0</v>
      </c>
      <c r="M64" s="200">
        <v>0</v>
      </c>
      <c r="N64" s="200">
        <v>0</v>
      </c>
      <c r="O64" s="200">
        <v>0</v>
      </c>
      <c r="P64" s="200">
        <v>0</v>
      </c>
    </row>
    <row r="65" spans="1:16" ht="14.25" customHeight="1">
      <c r="A65" s="11" t="s">
        <v>289</v>
      </c>
      <c r="B65" s="11" t="s">
        <v>290</v>
      </c>
      <c r="C65" s="11" t="s">
        <v>277</v>
      </c>
      <c r="D65" s="11" t="s">
        <v>464</v>
      </c>
      <c r="E65" s="11" t="s">
        <v>291</v>
      </c>
      <c r="F65" s="200">
        <v>5507280</v>
      </c>
      <c r="G65" s="200">
        <v>5507280</v>
      </c>
      <c r="H65" s="200">
        <v>0</v>
      </c>
      <c r="I65" s="200">
        <v>0</v>
      </c>
      <c r="J65" s="200">
        <v>0</v>
      </c>
      <c r="K65" s="200">
        <v>0</v>
      </c>
      <c r="L65" s="200">
        <v>0</v>
      </c>
      <c r="M65" s="200">
        <v>0</v>
      </c>
      <c r="N65" s="200">
        <v>0</v>
      </c>
      <c r="O65" s="200">
        <v>0</v>
      </c>
      <c r="P65" s="200">
        <v>0</v>
      </c>
    </row>
    <row r="66" spans="1:16" ht="14.25" customHeight="1">
      <c r="A66" s="11"/>
      <c r="B66" s="11"/>
      <c r="C66" s="11"/>
      <c r="D66" s="11" t="s">
        <v>466</v>
      </c>
      <c r="E66" s="11" t="s">
        <v>467</v>
      </c>
      <c r="F66" s="200">
        <f t="shared" ref="F66:P66" si="8">SUM(F67:F73)</f>
        <v>11880998.040000001</v>
      </c>
      <c r="G66" s="200">
        <f t="shared" si="8"/>
        <v>11872046.040000001</v>
      </c>
      <c r="H66" s="200">
        <f t="shared" si="8"/>
        <v>0</v>
      </c>
      <c r="I66" s="200">
        <f t="shared" si="8"/>
        <v>8952</v>
      </c>
      <c r="J66" s="200">
        <f t="shared" si="8"/>
        <v>0</v>
      </c>
      <c r="K66" s="200">
        <f t="shared" si="8"/>
        <v>0</v>
      </c>
      <c r="L66" s="200">
        <f t="shared" si="8"/>
        <v>0</v>
      </c>
      <c r="M66" s="200">
        <f t="shared" si="8"/>
        <v>0</v>
      </c>
      <c r="N66" s="200">
        <f t="shared" si="8"/>
        <v>0</v>
      </c>
      <c r="O66" s="200">
        <f t="shared" si="8"/>
        <v>0</v>
      </c>
      <c r="P66" s="200">
        <f t="shared" si="8"/>
        <v>0</v>
      </c>
    </row>
    <row r="67" spans="1:16" ht="14.25" customHeight="1">
      <c r="A67" s="11" t="s">
        <v>435</v>
      </c>
      <c r="B67" s="11" t="s">
        <v>290</v>
      </c>
      <c r="C67" s="11" t="s">
        <v>276</v>
      </c>
      <c r="D67" s="11" t="s">
        <v>468</v>
      </c>
      <c r="E67" s="11" t="s">
        <v>465</v>
      </c>
      <c r="F67" s="200">
        <v>7784604</v>
      </c>
      <c r="G67" s="200">
        <v>7782204</v>
      </c>
      <c r="H67" s="200">
        <v>0</v>
      </c>
      <c r="I67" s="200">
        <v>2400</v>
      </c>
      <c r="J67" s="200">
        <v>0</v>
      </c>
      <c r="K67" s="200">
        <v>0</v>
      </c>
      <c r="L67" s="200">
        <v>0</v>
      </c>
      <c r="M67" s="200">
        <v>0</v>
      </c>
      <c r="N67" s="200">
        <v>0</v>
      </c>
      <c r="O67" s="200">
        <v>0</v>
      </c>
      <c r="P67" s="200">
        <v>0</v>
      </c>
    </row>
    <row r="68" spans="1:16" ht="14.25" customHeight="1">
      <c r="A68" s="11" t="s">
        <v>282</v>
      </c>
      <c r="B68" s="11" t="s">
        <v>279</v>
      </c>
      <c r="C68" s="11" t="s">
        <v>279</v>
      </c>
      <c r="D68" s="11" t="s">
        <v>468</v>
      </c>
      <c r="E68" s="11" t="s">
        <v>283</v>
      </c>
      <c r="F68" s="200">
        <v>1378209.6</v>
      </c>
      <c r="G68" s="200">
        <v>1378209.6</v>
      </c>
      <c r="H68" s="200">
        <v>0</v>
      </c>
      <c r="I68" s="200">
        <v>0</v>
      </c>
      <c r="J68" s="200">
        <v>0</v>
      </c>
      <c r="K68" s="200">
        <v>0</v>
      </c>
      <c r="L68" s="200">
        <v>0</v>
      </c>
      <c r="M68" s="200">
        <v>0</v>
      </c>
      <c r="N68" s="200">
        <v>0</v>
      </c>
      <c r="O68" s="200">
        <v>0</v>
      </c>
      <c r="P68" s="200">
        <v>0</v>
      </c>
    </row>
    <row r="69" spans="1:16" ht="14.25" customHeight="1">
      <c r="A69" s="11" t="s">
        <v>282</v>
      </c>
      <c r="B69" s="11" t="s">
        <v>279</v>
      </c>
      <c r="C69" s="11" t="s">
        <v>278</v>
      </c>
      <c r="D69" s="11" t="s">
        <v>468</v>
      </c>
      <c r="E69" s="11" t="s">
        <v>284</v>
      </c>
      <c r="F69" s="200">
        <v>689104.8</v>
      </c>
      <c r="G69" s="200">
        <v>689104.8</v>
      </c>
      <c r="H69" s="200">
        <v>0</v>
      </c>
      <c r="I69" s="200">
        <v>0</v>
      </c>
      <c r="J69" s="200">
        <v>0</v>
      </c>
      <c r="K69" s="200">
        <v>0</v>
      </c>
      <c r="L69" s="200">
        <v>0</v>
      </c>
      <c r="M69" s="200">
        <v>0</v>
      </c>
      <c r="N69" s="200">
        <v>0</v>
      </c>
      <c r="O69" s="200">
        <v>0</v>
      </c>
      <c r="P69" s="200">
        <v>0</v>
      </c>
    </row>
    <row r="70" spans="1:16" ht="14.25" customHeight="1">
      <c r="A70" s="11" t="s">
        <v>282</v>
      </c>
      <c r="B70" s="11" t="s">
        <v>452</v>
      </c>
      <c r="C70" s="11" t="s">
        <v>281</v>
      </c>
      <c r="D70" s="11" t="s">
        <v>468</v>
      </c>
      <c r="E70" s="11" t="s">
        <v>455</v>
      </c>
      <c r="F70" s="200">
        <v>6552</v>
      </c>
      <c r="G70" s="200">
        <v>0</v>
      </c>
      <c r="H70" s="200">
        <v>0</v>
      </c>
      <c r="I70" s="200">
        <v>6552</v>
      </c>
      <c r="J70" s="200">
        <v>0</v>
      </c>
      <c r="K70" s="200">
        <v>0</v>
      </c>
      <c r="L70" s="200">
        <v>0</v>
      </c>
      <c r="M70" s="200">
        <v>0</v>
      </c>
      <c r="N70" s="200">
        <v>0</v>
      </c>
      <c r="O70" s="200">
        <v>0</v>
      </c>
      <c r="P70" s="200">
        <v>0</v>
      </c>
    </row>
    <row r="71" spans="1:16" ht="14.25" customHeight="1">
      <c r="A71" s="11" t="s">
        <v>282</v>
      </c>
      <c r="B71" s="11" t="s">
        <v>281</v>
      </c>
      <c r="C71" s="11" t="s">
        <v>277</v>
      </c>
      <c r="D71" s="11" t="s">
        <v>468</v>
      </c>
      <c r="E71" s="11" t="s">
        <v>285</v>
      </c>
      <c r="F71" s="200">
        <v>77796.81</v>
      </c>
      <c r="G71" s="200">
        <v>77796.81</v>
      </c>
      <c r="H71" s="200">
        <v>0</v>
      </c>
      <c r="I71" s="200">
        <v>0</v>
      </c>
      <c r="J71" s="200">
        <v>0</v>
      </c>
      <c r="K71" s="200">
        <v>0</v>
      </c>
      <c r="L71" s="200">
        <v>0</v>
      </c>
      <c r="M71" s="200">
        <v>0</v>
      </c>
      <c r="N71" s="200">
        <v>0</v>
      </c>
      <c r="O71" s="200">
        <v>0</v>
      </c>
      <c r="P71" s="200">
        <v>0</v>
      </c>
    </row>
    <row r="72" spans="1:16" ht="14.25" customHeight="1">
      <c r="A72" s="11" t="s">
        <v>286</v>
      </c>
      <c r="B72" s="11" t="s">
        <v>287</v>
      </c>
      <c r="C72" s="11" t="s">
        <v>290</v>
      </c>
      <c r="D72" s="11" t="s">
        <v>468</v>
      </c>
      <c r="E72" s="11" t="s">
        <v>448</v>
      </c>
      <c r="F72" s="200">
        <v>527290.82999999996</v>
      </c>
      <c r="G72" s="200">
        <v>527290.82999999996</v>
      </c>
      <c r="H72" s="200">
        <v>0</v>
      </c>
      <c r="I72" s="200">
        <v>0</v>
      </c>
      <c r="J72" s="200">
        <v>0</v>
      </c>
      <c r="K72" s="200">
        <v>0</v>
      </c>
      <c r="L72" s="200">
        <v>0</v>
      </c>
      <c r="M72" s="200">
        <v>0</v>
      </c>
      <c r="N72" s="200">
        <v>0</v>
      </c>
      <c r="O72" s="200">
        <v>0</v>
      </c>
      <c r="P72" s="200">
        <v>0</v>
      </c>
    </row>
    <row r="73" spans="1:16" ht="14.25" customHeight="1">
      <c r="A73" s="11" t="s">
        <v>289</v>
      </c>
      <c r="B73" s="11" t="s">
        <v>290</v>
      </c>
      <c r="C73" s="11" t="s">
        <v>277</v>
      </c>
      <c r="D73" s="11" t="s">
        <v>468</v>
      </c>
      <c r="E73" s="11" t="s">
        <v>291</v>
      </c>
      <c r="F73" s="200">
        <v>1417440</v>
      </c>
      <c r="G73" s="200">
        <v>1417440</v>
      </c>
      <c r="H73" s="200">
        <v>0</v>
      </c>
      <c r="I73" s="200">
        <v>0</v>
      </c>
      <c r="J73" s="200">
        <v>0</v>
      </c>
      <c r="K73" s="200">
        <v>0</v>
      </c>
      <c r="L73" s="200">
        <v>0</v>
      </c>
      <c r="M73" s="200">
        <v>0</v>
      </c>
      <c r="N73" s="200">
        <v>0</v>
      </c>
      <c r="O73" s="200">
        <v>0</v>
      </c>
      <c r="P73" s="200">
        <v>0</v>
      </c>
    </row>
    <row r="74" spans="1:16" ht="14.25" customHeight="1">
      <c r="A74" s="11"/>
      <c r="B74" s="11"/>
      <c r="C74" s="11"/>
      <c r="D74" s="11" t="s">
        <v>469</v>
      </c>
      <c r="E74" s="11" t="s">
        <v>470</v>
      </c>
      <c r="F74" s="200">
        <f t="shared" ref="F74:P74" si="9">SUM(F75:F82)</f>
        <v>23822413.130000003</v>
      </c>
      <c r="G74" s="200">
        <f t="shared" si="9"/>
        <v>23642126.230000004</v>
      </c>
      <c r="H74" s="200">
        <f t="shared" si="9"/>
        <v>0</v>
      </c>
      <c r="I74" s="200">
        <f t="shared" si="9"/>
        <v>180286.9</v>
      </c>
      <c r="J74" s="200">
        <f t="shared" si="9"/>
        <v>0</v>
      </c>
      <c r="K74" s="200">
        <f t="shared" si="9"/>
        <v>0</v>
      </c>
      <c r="L74" s="200">
        <f t="shared" si="9"/>
        <v>0</v>
      </c>
      <c r="M74" s="200">
        <f t="shared" si="9"/>
        <v>0</v>
      </c>
      <c r="N74" s="200">
        <f t="shared" si="9"/>
        <v>0</v>
      </c>
      <c r="O74" s="200">
        <f t="shared" si="9"/>
        <v>0</v>
      </c>
      <c r="P74" s="200">
        <f t="shared" si="9"/>
        <v>0</v>
      </c>
    </row>
    <row r="75" spans="1:16" ht="14.25" customHeight="1">
      <c r="A75" s="11" t="s">
        <v>435</v>
      </c>
      <c r="B75" s="11" t="s">
        <v>290</v>
      </c>
      <c r="C75" s="11" t="s">
        <v>276</v>
      </c>
      <c r="D75" s="11" t="s">
        <v>471</v>
      </c>
      <c r="E75" s="11" t="s">
        <v>465</v>
      </c>
      <c r="F75" s="200">
        <v>15527726.4</v>
      </c>
      <c r="G75" s="200">
        <v>15518292</v>
      </c>
      <c r="H75" s="200">
        <v>0</v>
      </c>
      <c r="I75" s="200">
        <v>9434.4</v>
      </c>
      <c r="J75" s="200">
        <v>0</v>
      </c>
      <c r="K75" s="200">
        <v>0</v>
      </c>
      <c r="L75" s="200">
        <v>0</v>
      </c>
      <c r="M75" s="200">
        <v>0</v>
      </c>
      <c r="N75" s="200">
        <v>0</v>
      </c>
      <c r="O75" s="200">
        <v>0</v>
      </c>
      <c r="P75" s="200">
        <v>0</v>
      </c>
    </row>
    <row r="76" spans="1:16" ht="14.25" customHeight="1">
      <c r="A76" s="11" t="s">
        <v>282</v>
      </c>
      <c r="B76" s="11" t="s">
        <v>279</v>
      </c>
      <c r="C76" s="11" t="s">
        <v>279</v>
      </c>
      <c r="D76" s="11" t="s">
        <v>471</v>
      </c>
      <c r="E76" s="11" t="s">
        <v>283</v>
      </c>
      <c r="F76" s="200">
        <v>2751573.6</v>
      </c>
      <c r="G76" s="200">
        <v>2751573.6</v>
      </c>
      <c r="H76" s="200">
        <v>0</v>
      </c>
      <c r="I76" s="200">
        <v>0</v>
      </c>
      <c r="J76" s="200">
        <v>0</v>
      </c>
      <c r="K76" s="200">
        <v>0</v>
      </c>
      <c r="L76" s="200">
        <v>0</v>
      </c>
      <c r="M76" s="200">
        <v>0</v>
      </c>
      <c r="N76" s="200">
        <v>0</v>
      </c>
      <c r="O76" s="200">
        <v>0</v>
      </c>
      <c r="P76" s="200">
        <v>0</v>
      </c>
    </row>
    <row r="77" spans="1:16" ht="14.25" customHeight="1">
      <c r="A77" s="11" t="s">
        <v>282</v>
      </c>
      <c r="B77" s="11" t="s">
        <v>279</v>
      </c>
      <c r="C77" s="11" t="s">
        <v>278</v>
      </c>
      <c r="D77" s="11" t="s">
        <v>471</v>
      </c>
      <c r="E77" s="11" t="s">
        <v>284</v>
      </c>
      <c r="F77" s="200">
        <v>1375786.8</v>
      </c>
      <c r="G77" s="200">
        <v>1375786.8</v>
      </c>
      <c r="H77" s="200">
        <v>0</v>
      </c>
      <c r="I77" s="200">
        <v>0</v>
      </c>
      <c r="J77" s="200">
        <v>0</v>
      </c>
      <c r="K77" s="200">
        <v>0</v>
      </c>
      <c r="L77" s="200">
        <v>0</v>
      </c>
      <c r="M77" s="200">
        <v>0</v>
      </c>
      <c r="N77" s="200">
        <v>0</v>
      </c>
      <c r="O77" s="200">
        <v>0</v>
      </c>
      <c r="P77" s="200">
        <v>0</v>
      </c>
    </row>
    <row r="78" spans="1:16" ht="14.25" customHeight="1">
      <c r="A78" s="11" t="s">
        <v>282</v>
      </c>
      <c r="B78" s="11" t="s">
        <v>279</v>
      </c>
      <c r="C78" s="11" t="s">
        <v>281</v>
      </c>
      <c r="D78" s="11" t="s">
        <v>471</v>
      </c>
      <c r="E78" s="11" t="s">
        <v>454</v>
      </c>
      <c r="F78" s="200">
        <v>114656.5</v>
      </c>
      <c r="G78" s="200">
        <v>0</v>
      </c>
      <c r="H78" s="200">
        <v>0</v>
      </c>
      <c r="I78" s="200">
        <v>114656.5</v>
      </c>
      <c r="J78" s="200">
        <v>0</v>
      </c>
      <c r="K78" s="200">
        <v>0</v>
      </c>
      <c r="L78" s="200">
        <v>0</v>
      </c>
      <c r="M78" s="200">
        <v>0</v>
      </c>
      <c r="N78" s="200">
        <v>0</v>
      </c>
      <c r="O78" s="200">
        <v>0</v>
      </c>
      <c r="P78" s="200">
        <v>0</v>
      </c>
    </row>
    <row r="79" spans="1:16" ht="14.25" customHeight="1">
      <c r="A79" s="11" t="s">
        <v>282</v>
      </c>
      <c r="B79" s="11" t="s">
        <v>452</v>
      </c>
      <c r="C79" s="11" t="s">
        <v>281</v>
      </c>
      <c r="D79" s="11" t="s">
        <v>471</v>
      </c>
      <c r="E79" s="11" t="s">
        <v>455</v>
      </c>
      <c r="F79" s="200">
        <v>56196</v>
      </c>
      <c r="G79" s="200">
        <v>0</v>
      </c>
      <c r="H79" s="200">
        <v>0</v>
      </c>
      <c r="I79" s="200">
        <v>56196</v>
      </c>
      <c r="J79" s="200">
        <v>0</v>
      </c>
      <c r="K79" s="200">
        <v>0</v>
      </c>
      <c r="L79" s="200">
        <v>0</v>
      </c>
      <c r="M79" s="200">
        <v>0</v>
      </c>
      <c r="N79" s="200">
        <v>0</v>
      </c>
      <c r="O79" s="200">
        <v>0</v>
      </c>
      <c r="P79" s="200">
        <v>0</v>
      </c>
    </row>
    <row r="80" spans="1:16" ht="14.25" customHeight="1">
      <c r="A80" s="11" t="s">
        <v>282</v>
      </c>
      <c r="B80" s="11" t="s">
        <v>281</v>
      </c>
      <c r="C80" s="11" t="s">
        <v>277</v>
      </c>
      <c r="D80" s="11" t="s">
        <v>471</v>
      </c>
      <c r="E80" s="11" t="s">
        <v>285</v>
      </c>
      <c r="F80" s="200">
        <v>155056.37</v>
      </c>
      <c r="G80" s="200">
        <v>155056.37</v>
      </c>
      <c r="H80" s="200">
        <v>0</v>
      </c>
      <c r="I80" s="200">
        <v>0</v>
      </c>
      <c r="J80" s="200">
        <v>0</v>
      </c>
      <c r="K80" s="200">
        <v>0</v>
      </c>
      <c r="L80" s="200">
        <v>0</v>
      </c>
      <c r="M80" s="200">
        <v>0</v>
      </c>
      <c r="N80" s="200">
        <v>0</v>
      </c>
      <c r="O80" s="200">
        <v>0</v>
      </c>
      <c r="P80" s="200">
        <v>0</v>
      </c>
    </row>
    <row r="81" spans="1:16" ht="14.25" customHeight="1">
      <c r="A81" s="11" t="s">
        <v>286</v>
      </c>
      <c r="B81" s="11" t="s">
        <v>287</v>
      </c>
      <c r="C81" s="11" t="s">
        <v>290</v>
      </c>
      <c r="D81" s="11" t="s">
        <v>471</v>
      </c>
      <c r="E81" s="11" t="s">
        <v>448</v>
      </c>
      <c r="F81" s="200">
        <v>1050925.46</v>
      </c>
      <c r="G81" s="200">
        <v>1050925.46</v>
      </c>
      <c r="H81" s="200">
        <v>0</v>
      </c>
      <c r="I81" s="200">
        <v>0</v>
      </c>
      <c r="J81" s="200">
        <v>0</v>
      </c>
      <c r="K81" s="200">
        <v>0</v>
      </c>
      <c r="L81" s="200">
        <v>0</v>
      </c>
      <c r="M81" s="200">
        <v>0</v>
      </c>
      <c r="N81" s="200">
        <v>0</v>
      </c>
      <c r="O81" s="200">
        <v>0</v>
      </c>
      <c r="P81" s="200">
        <v>0</v>
      </c>
    </row>
    <row r="82" spans="1:16" ht="14.25" customHeight="1">
      <c r="A82" s="11" t="s">
        <v>289</v>
      </c>
      <c r="B82" s="11" t="s">
        <v>290</v>
      </c>
      <c r="C82" s="11" t="s">
        <v>277</v>
      </c>
      <c r="D82" s="11" t="s">
        <v>471</v>
      </c>
      <c r="E82" s="11" t="s">
        <v>291</v>
      </c>
      <c r="F82" s="200">
        <v>2790492</v>
      </c>
      <c r="G82" s="200">
        <v>2790492</v>
      </c>
      <c r="H82" s="200">
        <v>0</v>
      </c>
      <c r="I82" s="200">
        <v>0</v>
      </c>
      <c r="J82" s="200">
        <v>0</v>
      </c>
      <c r="K82" s="200">
        <v>0</v>
      </c>
      <c r="L82" s="200">
        <v>0</v>
      </c>
      <c r="M82" s="200">
        <v>0</v>
      </c>
      <c r="N82" s="200">
        <v>0</v>
      </c>
      <c r="O82" s="200">
        <v>0</v>
      </c>
      <c r="P82" s="200">
        <v>0</v>
      </c>
    </row>
    <row r="83" spans="1:16" ht="14.25" customHeight="1">
      <c r="A83" s="11"/>
      <c r="B83" s="11"/>
      <c r="C83" s="11"/>
      <c r="D83" s="11" t="s">
        <v>472</v>
      </c>
      <c r="E83" s="11" t="s">
        <v>473</v>
      </c>
      <c r="F83" s="200">
        <f t="shared" ref="F83:P83" si="10">SUM(F84:F91)</f>
        <v>15627564.299999999</v>
      </c>
      <c r="G83" s="200">
        <f t="shared" si="10"/>
        <v>15520822.859999999</v>
      </c>
      <c r="H83" s="200">
        <f t="shared" si="10"/>
        <v>0</v>
      </c>
      <c r="I83" s="200">
        <f t="shared" si="10"/>
        <v>106741.44</v>
      </c>
      <c r="J83" s="200">
        <f t="shared" si="10"/>
        <v>0</v>
      </c>
      <c r="K83" s="200">
        <f t="shared" si="10"/>
        <v>0</v>
      </c>
      <c r="L83" s="200">
        <f t="shared" si="10"/>
        <v>0</v>
      </c>
      <c r="M83" s="200">
        <f t="shared" si="10"/>
        <v>0</v>
      </c>
      <c r="N83" s="200">
        <f t="shared" si="10"/>
        <v>0</v>
      </c>
      <c r="O83" s="200">
        <f t="shared" si="10"/>
        <v>0</v>
      </c>
      <c r="P83" s="200">
        <f t="shared" si="10"/>
        <v>0</v>
      </c>
    </row>
    <row r="84" spans="1:16" ht="14.25" customHeight="1">
      <c r="A84" s="11" t="s">
        <v>435</v>
      </c>
      <c r="B84" s="11" t="s">
        <v>290</v>
      </c>
      <c r="C84" s="11" t="s">
        <v>277</v>
      </c>
      <c r="D84" s="11" t="s">
        <v>474</v>
      </c>
      <c r="E84" s="11" t="s">
        <v>439</v>
      </c>
      <c r="F84" s="200">
        <v>244056</v>
      </c>
      <c r="G84" s="200">
        <v>244056</v>
      </c>
      <c r="H84" s="200">
        <v>0</v>
      </c>
      <c r="I84" s="200">
        <v>0</v>
      </c>
      <c r="J84" s="200">
        <v>0</v>
      </c>
      <c r="K84" s="200">
        <v>0</v>
      </c>
      <c r="L84" s="200">
        <v>0</v>
      </c>
      <c r="M84" s="200">
        <v>0</v>
      </c>
      <c r="N84" s="200">
        <v>0</v>
      </c>
      <c r="O84" s="200">
        <v>0</v>
      </c>
      <c r="P84" s="200">
        <v>0</v>
      </c>
    </row>
    <row r="85" spans="1:16" ht="14.25" customHeight="1">
      <c r="A85" s="11" t="s">
        <v>435</v>
      </c>
      <c r="B85" s="11" t="s">
        <v>290</v>
      </c>
      <c r="C85" s="11" t="s">
        <v>276</v>
      </c>
      <c r="D85" s="11" t="s">
        <v>474</v>
      </c>
      <c r="E85" s="11" t="s">
        <v>465</v>
      </c>
      <c r="F85" s="200">
        <v>10014576</v>
      </c>
      <c r="G85" s="200">
        <v>10010016</v>
      </c>
      <c r="H85" s="200">
        <v>0</v>
      </c>
      <c r="I85" s="200">
        <v>4560</v>
      </c>
      <c r="J85" s="200">
        <v>0</v>
      </c>
      <c r="K85" s="200">
        <v>0</v>
      </c>
      <c r="L85" s="200">
        <v>0</v>
      </c>
      <c r="M85" s="200">
        <v>0</v>
      </c>
      <c r="N85" s="200">
        <v>0</v>
      </c>
      <c r="O85" s="200">
        <v>0</v>
      </c>
      <c r="P85" s="200">
        <v>0</v>
      </c>
    </row>
    <row r="86" spans="1:16" ht="14.25" customHeight="1">
      <c r="A86" s="11" t="s">
        <v>282</v>
      </c>
      <c r="B86" s="11" t="s">
        <v>279</v>
      </c>
      <c r="C86" s="11" t="s">
        <v>279</v>
      </c>
      <c r="D86" s="11" t="s">
        <v>474</v>
      </c>
      <c r="E86" s="11" t="s">
        <v>283</v>
      </c>
      <c r="F86" s="200">
        <v>1739737.44</v>
      </c>
      <c r="G86" s="200">
        <v>1739737.44</v>
      </c>
      <c r="H86" s="200">
        <v>0</v>
      </c>
      <c r="I86" s="200">
        <v>0</v>
      </c>
      <c r="J86" s="200">
        <v>0</v>
      </c>
      <c r="K86" s="200">
        <v>0</v>
      </c>
      <c r="L86" s="200">
        <v>0</v>
      </c>
      <c r="M86" s="200">
        <v>0</v>
      </c>
      <c r="N86" s="200">
        <v>0</v>
      </c>
      <c r="O86" s="200">
        <v>0</v>
      </c>
      <c r="P86" s="200">
        <v>0</v>
      </c>
    </row>
    <row r="87" spans="1:16" ht="14.25" customHeight="1">
      <c r="A87" s="11" t="s">
        <v>282</v>
      </c>
      <c r="B87" s="11" t="s">
        <v>279</v>
      </c>
      <c r="C87" s="11" t="s">
        <v>278</v>
      </c>
      <c r="D87" s="11" t="s">
        <v>474</v>
      </c>
      <c r="E87" s="11" t="s">
        <v>284</v>
      </c>
      <c r="F87" s="200">
        <v>869868.72</v>
      </c>
      <c r="G87" s="200">
        <v>869868.72</v>
      </c>
      <c r="H87" s="200">
        <v>0</v>
      </c>
      <c r="I87" s="200">
        <v>0</v>
      </c>
      <c r="J87" s="200">
        <v>0</v>
      </c>
      <c r="K87" s="200">
        <v>0</v>
      </c>
      <c r="L87" s="200">
        <v>0</v>
      </c>
      <c r="M87" s="200">
        <v>0</v>
      </c>
      <c r="N87" s="200">
        <v>0</v>
      </c>
      <c r="O87" s="200">
        <v>0</v>
      </c>
      <c r="P87" s="200">
        <v>0</v>
      </c>
    </row>
    <row r="88" spans="1:16" ht="14.25" customHeight="1">
      <c r="A88" s="11" t="s">
        <v>282</v>
      </c>
      <c r="B88" s="11" t="s">
        <v>452</v>
      </c>
      <c r="C88" s="11" t="s">
        <v>281</v>
      </c>
      <c r="D88" s="11" t="s">
        <v>474</v>
      </c>
      <c r="E88" s="11" t="s">
        <v>455</v>
      </c>
      <c r="F88" s="200">
        <v>102181.44</v>
      </c>
      <c r="G88" s="200">
        <v>0</v>
      </c>
      <c r="H88" s="200">
        <v>0</v>
      </c>
      <c r="I88" s="200">
        <v>102181.44</v>
      </c>
      <c r="J88" s="200">
        <v>0</v>
      </c>
      <c r="K88" s="200">
        <v>0</v>
      </c>
      <c r="L88" s="200">
        <v>0</v>
      </c>
      <c r="M88" s="200">
        <v>0</v>
      </c>
      <c r="N88" s="200">
        <v>0</v>
      </c>
      <c r="O88" s="200">
        <v>0</v>
      </c>
      <c r="P88" s="200">
        <v>0</v>
      </c>
    </row>
    <row r="89" spans="1:16" ht="14.25" customHeight="1">
      <c r="A89" s="11" t="s">
        <v>282</v>
      </c>
      <c r="B89" s="11" t="s">
        <v>281</v>
      </c>
      <c r="C89" s="11" t="s">
        <v>277</v>
      </c>
      <c r="D89" s="11" t="s">
        <v>474</v>
      </c>
      <c r="E89" s="11" t="s">
        <v>285</v>
      </c>
      <c r="F89" s="200">
        <v>102161.12</v>
      </c>
      <c r="G89" s="200">
        <v>102161.12</v>
      </c>
      <c r="H89" s="200">
        <v>0</v>
      </c>
      <c r="I89" s="200">
        <v>0</v>
      </c>
      <c r="J89" s="200">
        <v>0</v>
      </c>
      <c r="K89" s="200">
        <v>0</v>
      </c>
      <c r="L89" s="200">
        <v>0</v>
      </c>
      <c r="M89" s="200">
        <v>0</v>
      </c>
      <c r="N89" s="200">
        <v>0</v>
      </c>
      <c r="O89" s="200">
        <v>0</v>
      </c>
      <c r="P89" s="200">
        <v>0</v>
      </c>
    </row>
    <row r="90" spans="1:16" ht="14.25" customHeight="1">
      <c r="A90" s="11" t="s">
        <v>286</v>
      </c>
      <c r="B90" s="11" t="s">
        <v>287</v>
      </c>
      <c r="C90" s="11" t="s">
        <v>290</v>
      </c>
      <c r="D90" s="11" t="s">
        <v>474</v>
      </c>
      <c r="E90" s="11" t="s">
        <v>448</v>
      </c>
      <c r="F90" s="200">
        <v>692415.58</v>
      </c>
      <c r="G90" s="200">
        <v>692415.58</v>
      </c>
      <c r="H90" s="200">
        <v>0</v>
      </c>
      <c r="I90" s="200">
        <v>0</v>
      </c>
      <c r="J90" s="200">
        <v>0</v>
      </c>
      <c r="K90" s="200">
        <v>0</v>
      </c>
      <c r="L90" s="200">
        <v>0</v>
      </c>
      <c r="M90" s="200">
        <v>0</v>
      </c>
      <c r="N90" s="200">
        <v>0</v>
      </c>
      <c r="O90" s="200">
        <v>0</v>
      </c>
      <c r="P90" s="200">
        <v>0</v>
      </c>
    </row>
    <row r="91" spans="1:16" ht="14.25" customHeight="1">
      <c r="A91" s="11" t="s">
        <v>289</v>
      </c>
      <c r="B91" s="11" t="s">
        <v>290</v>
      </c>
      <c r="C91" s="11" t="s">
        <v>277</v>
      </c>
      <c r="D91" s="11" t="s">
        <v>474</v>
      </c>
      <c r="E91" s="11" t="s">
        <v>291</v>
      </c>
      <c r="F91" s="200">
        <v>1862568</v>
      </c>
      <c r="G91" s="200">
        <v>1862568</v>
      </c>
      <c r="H91" s="200">
        <v>0</v>
      </c>
      <c r="I91" s="200">
        <v>0</v>
      </c>
      <c r="J91" s="200">
        <v>0</v>
      </c>
      <c r="K91" s="200">
        <v>0</v>
      </c>
      <c r="L91" s="200">
        <v>0</v>
      </c>
      <c r="M91" s="200">
        <v>0</v>
      </c>
      <c r="N91" s="200">
        <v>0</v>
      </c>
      <c r="O91" s="200">
        <v>0</v>
      </c>
      <c r="P91" s="200">
        <v>0</v>
      </c>
    </row>
    <row r="92" spans="1:16" ht="14.25" customHeight="1">
      <c r="A92" s="11"/>
      <c r="B92" s="11"/>
      <c r="C92" s="11"/>
      <c r="D92" s="11" t="s">
        <v>475</v>
      </c>
      <c r="E92" s="11" t="s">
        <v>476</v>
      </c>
      <c r="F92" s="200">
        <f t="shared" ref="F92:P92" si="11">SUM(F93:F100)</f>
        <v>13789862.26</v>
      </c>
      <c r="G92" s="200">
        <f t="shared" si="11"/>
        <v>13152602.74</v>
      </c>
      <c r="H92" s="200">
        <f t="shared" si="11"/>
        <v>600000</v>
      </c>
      <c r="I92" s="200">
        <f t="shared" si="11"/>
        <v>37259.519999999997</v>
      </c>
      <c r="J92" s="200">
        <f t="shared" si="11"/>
        <v>0</v>
      </c>
      <c r="K92" s="200">
        <f t="shared" si="11"/>
        <v>0</v>
      </c>
      <c r="L92" s="200">
        <f t="shared" si="11"/>
        <v>0</v>
      </c>
      <c r="M92" s="200">
        <f t="shared" si="11"/>
        <v>0</v>
      </c>
      <c r="N92" s="200">
        <f t="shared" si="11"/>
        <v>0</v>
      </c>
      <c r="O92" s="200">
        <f t="shared" si="11"/>
        <v>0</v>
      </c>
      <c r="P92" s="200">
        <f t="shared" si="11"/>
        <v>0</v>
      </c>
    </row>
    <row r="93" spans="1:16" ht="14.25" customHeight="1">
      <c r="A93" s="11" t="s">
        <v>435</v>
      </c>
      <c r="B93" s="11" t="s">
        <v>290</v>
      </c>
      <c r="C93" s="11" t="s">
        <v>281</v>
      </c>
      <c r="D93" s="11" t="s">
        <v>477</v>
      </c>
      <c r="E93" s="11" t="s">
        <v>443</v>
      </c>
      <c r="F93" s="200">
        <v>600000</v>
      </c>
      <c r="G93" s="200">
        <v>0</v>
      </c>
      <c r="H93" s="200">
        <v>600000</v>
      </c>
      <c r="I93" s="200">
        <v>0</v>
      </c>
      <c r="J93" s="200">
        <v>0</v>
      </c>
      <c r="K93" s="200">
        <v>0</v>
      </c>
      <c r="L93" s="200">
        <v>0</v>
      </c>
      <c r="M93" s="200">
        <v>0</v>
      </c>
      <c r="N93" s="200">
        <v>0</v>
      </c>
      <c r="O93" s="200">
        <v>0</v>
      </c>
      <c r="P93" s="200">
        <v>0</v>
      </c>
    </row>
    <row r="94" spans="1:16" ht="14.25" customHeight="1">
      <c r="A94" s="11" t="s">
        <v>435</v>
      </c>
      <c r="B94" s="11" t="s">
        <v>276</v>
      </c>
      <c r="C94" s="11" t="s">
        <v>290</v>
      </c>
      <c r="D94" s="11" t="s">
        <v>477</v>
      </c>
      <c r="E94" s="11" t="s">
        <v>478</v>
      </c>
      <c r="F94" s="200">
        <v>8971438</v>
      </c>
      <c r="G94" s="200">
        <v>8968198</v>
      </c>
      <c r="H94" s="200">
        <v>0</v>
      </c>
      <c r="I94" s="200">
        <v>3240</v>
      </c>
      <c r="J94" s="200">
        <v>0</v>
      </c>
      <c r="K94" s="200">
        <v>0</v>
      </c>
      <c r="L94" s="200">
        <v>0</v>
      </c>
      <c r="M94" s="200">
        <v>0</v>
      </c>
      <c r="N94" s="200">
        <v>0</v>
      </c>
      <c r="O94" s="200">
        <v>0</v>
      </c>
      <c r="P94" s="200">
        <v>0</v>
      </c>
    </row>
    <row r="95" spans="1:16" ht="14.25" customHeight="1">
      <c r="A95" s="11" t="s">
        <v>282</v>
      </c>
      <c r="B95" s="11" t="s">
        <v>279</v>
      </c>
      <c r="C95" s="11" t="s">
        <v>279</v>
      </c>
      <c r="D95" s="11" t="s">
        <v>477</v>
      </c>
      <c r="E95" s="11" t="s">
        <v>283</v>
      </c>
      <c r="F95" s="200">
        <v>1412426.4</v>
      </c>
      <c r="G95" s="200">
        <v>1412426.4</v>
      </c>
      <c r="H95" s="200">
        <v>0</v>
      </c>
      <c r="I95" s="200">
        <v>0</v>
      </c>
      <c r="J95" s="200">
        <v>0</v>
      </c>
      <c r="K95" s="200">
        <v>0</v>
      </c>
      <c r="L95" s="200">
        <v>0</v>
      </c>
      <c r="M95" s="200">
        <v>0</v>
      </c>
      <c r="N95" s="200">
        <v>0</v>
      </c>
      <c r="O95" s="200">
        <v>0</v>
      </c>
      <c r="P95" s="200">
        <v>0</v>
      </c>
    </row>
    <row r="96" spans="1:16" ht="14.25" customHeight="1">
      <c r="A96" s="11" t="s">
        <v>282</v>
      </c>
      <c r="B96" s="11" t="s">
        <v>279</v>
      </c>
      <c r="C96" s="11" t="s">
        <v>278</v>
      </c>
      <c r="D96" s="11" t="s">
        <v>477</v>
      </c>
      <c r="E96" s="11" t="s">
        <v>284</v>
      </c>
      <c r="F96" s="200">
        <v>706213.2</v>
      </c>
      <c r="G96" s="200">
        <v>706213.2</v>
      </c>
      <c r="H96" s="200">
        <v>0</v>
      </c>
      <c r="I96" s="200">
        <v>0</v>
      </c>
      <c r="J96" s="200">
        <v>0</v>
      </c>
      <c r="K96" s="200">
        <v>0</v>
      </c>
      <c r="L96" s="200">
        <v>0</v>
      </c>
      <c r="M96" s="200">
        <v>0</v>
      </c>
      <c r="N96" s="200">
        <v>0</v>
      </c>
      <c r="O96" s="200">
        <v>0</v>
      </c>
      <c r="P96" s="200">
        <v>0</v>
      </c>
    </row>
    <row r="97" spans="1:16" ht="14.25" customHeight="1">
      <c r="A97" s="11" t="s">
        <v>282</v>
      </c>
      <c r="B97" s="11" t="s">
        <v>452</v>
      </c>
      <c r="C97" s="11" t="s">
        <v>281</v>
      </c>
      <c r="D97" s="11" t="s">
        <v>477</v>
      </c>
      <c r="E97" s="11" t="s">
        <v>455</v>
      </c>
      <c r="F97" s="200">
        <v>34019.519999999997</v>
      </c>
      <c r="G97" s="200">
        <v>0</v>
      </c>
      <c r="H97" s="200">
        <v>0</v>
      </c>
      <c r="I97" s="200">
        <v>34019.519999999997</v>
      </c>
      <c r="J97" s="200">
        <v>0</v>
      </c>
      <c r="K97" s="200">
        <v>0</v>
      </c>
      <c r="L97" s="200">
        <v>0</v>
      </c>
      <c r="M97" s="200">
        <v>0</v>
      </c>
      <c r="N97" s="200">
        <v>0</v>
      </c>
      <c r="O97" s="200">
        <v>0</v>
      </c>
      <c r="P97" s="200">
        <v>0</v>
      </c>
    </row>
    <row r="98" spans="1:16" ht="14.25" customHeight="1">
      <c r="A98" s="11" t="s">
        <v>282</v>
      </c>
      <c r="B98" s="11" t="s">
        <v>281</v>
      </c>
      <c r="C98" s="11" t="s">
        <v>277</v>
      </c>
      <c r="D98" s="11" t="s">
        <v>477</v>
      </c>
      <c r="E98" s="11" t="s">
        <v>285</v>
      </c>
      <c r="F98" s="200">
        <v>79904.89</v>
      </c>
      <c r="G98" s="200">
        <v>79904.89</v>
      </c>
      <c r="H98" s="200">
        <v>0</v>
      </c>
      <c r="I98" s="200">
        <v>0</v>
      </c>
      <c r="J98" s="200">
        <v>0</v>
      </c>
      <c r="K98" s="200">
        <v>0</v>
      </c>
      <c r="L98" s="200">
        <v>0</v>
      </c>
      <c r="M98" s="200">
        <v>0</v>
      </c>
      <c r="N98" s="200">
        <v>0</v>
      </c>
      <c r="O98" s="200">
        <v>0</v>
      </c>
      <c r="P98" s="200">
        <v>0</v>
      </c>
    </row>
    <row r="99" spans="1:16" ht="14.25" customHeight="1">
      <c r="A99" s="11" t="s">
        <v>286</v>
      </c>
      <c r="B99" s="11" t="s">
        <v>287</v>
      </c>
      <c r="C99" s="11" t="s">
        <v>290</v>
      </c>
      <c r="D99" s="11" t="s">
        <v>477</v>
      </c>
      <c r="E99" s="11" t="s">
        <v>448</v>
      </c>
      <c r="F99" s="200">
        <v>539716.25</v>
      </c>
      <c r="G99" s="200">
        <v>539716.25</v>
      </c>
      <c r="H99" s="200">
        <v>0</v>
      </c>
      <c r="I99" s="200">
        <v>0</v>
      </c>
      <c r="J99" s="200">
        <v>0</v>
      </c>
      <c r="K99" s="200">
        <v>0</v>
      </c>
      <c r="L99" s="200">
        <v>0</v>
      </c>
      <c r="M99" s="200">
        <v>0</v>
      </c>
      <c r="N99" s="200">
        <v>0</v>
      </c>
      <c r="O99" s="200">
        <v>0</v>
      </c>
      <c r="P99" s="200">
        <v>0</v>
      </c>
    </row>
    <row r="100" spans="1:16" ht="14.25" customHeight="1">
      <c r="A100" s="11" t="s">
        <v>289</v>
      </c>
      <c r="B100" s="11" t="s">
        <v>290</v>
      </c>
      <c r="C100" s="11" t="s">
        <v>277</v>
      </c>
      <c r="D100" s="11" t="s">
        <v>477</v>
      </c>
      <c r="E100" s="11" t="s">
        <v>291</v>
      </c>
      <c r="F100" s="200">
        <v>1446144</v>
      </c>
      <c r="G100" s="200">
        <v>1446144</v>
      </c>
      <c r="H100" s="200">
        <v>0</v>
      </c>
      <c r="I100" s="200">
        <v>0</v>
      </c>
      <c r="J100" s="200">
        <v>0</v>
      </c>
      <c r="K100" s="200">
        <v>0</v>
      </c>
      <c r="L100" s="200">
        <v>0</v>
      </c>
      <c r="M100" s="200">
        <v>0</v>
      </c>
      <c r="N100" s="200">
        <v>0</v>
      </c>
      <c r="O100" s="200">
        <v>0</v>
      </c>
      <c r="P100" s="200">
        <v>0</v>
      </c>
    </row>
    <row r="101" spans="1:16" ht="14.25" customHeight="1">
      <c r="A101" s="11"/>
      <c r="B101" s="11"/>
      <c r="C101" s="11"/>
      <c r="D101" s="11" t="s">
        <v>479</v>
      </c>
      <c r="E101" s="11" t="s">
        <v>480</v>
      </c>
      <c r="F101" s="200">
        <f t="shared" ref="F101:P101" si="12">SUM(F102:F108)</f>
        <v>19458540.370000001</v>
      </c>
      <c r="G101" s="200">
        <f t="shared" si="12"/>
        <v>19443228.370000001</v>
      </c>
      <c r="H101" s="200">
        <f t="shared" si="12"/>
        <v>0</v>
      </c>
      <c r="I101" s="200">
        <f t="shared" si="12"/>
        <v>15312</v>
      </c>
      <c r="J101" s="200">
        <f t="shared" si="12"/>
        <v>0</v>
      </c>
      <c r="K101" s="200">
        <f t="shared" si="12"/>
        <v>0</v>
      </c>
      <c r="L101" s="200">
        <f t="shared" si="12"/>
        <v>0</v>
      </c>
      <c r="M101" s="200">
        <f t="shared" si="12"/>
        <v>0</v>
      </c>
      <c r="N101" s="200">
        <f t="shared" si="12"/>
        <v>0</v>
      </c>
      <c r="O101" s="200">
        <f t="shared" si="12"/>
        <v>0</v>
      </c>
      <c r="P101" s="200">
        <f t="shared" si="12"/>
        <v>0</v>
      </c>
    </row>
    <row r="102" spans="1:16" ht="14.25" customHeight="1">
      <c r="A102" s="11" t="s">
        <v>435</v>
      </c>
      <c r="B102" s="11" t="s">
        <v>290</v>
      </c>
      <c r="C102" s="11" t="s">
        <v>290</v>
      </c>
      <c r="D102" s="11" t="s">
        <v>481</v>
      </c>
      <c r="E102" s="11" t="s">
        <v>440</v>
      </c>
      <c r="F102" s="200">
        <v>12724548</v>
      </c>
      <c r="G102" s="200">
        <v>12719568</v>
      </c>
      <c r="H102" s="200">
        <v>0</v>
      </c>
      <c r="I102" s="200">
        <v>4980</v>
      </c>
      <c r="J102" s="200">
        <v>0</v>
      </c>
      <c r="K102" s="200">
        <v>0</v>
      </c>
      <c r="L102" s="200">
        <v>0</v>
      </c>
      <c r="M102" s="200">
        <v>0</v>
      </c>
      <c r="N102" s="200">
        <v>0</v>
      </c>
      <c r="O102" s="200">
        <v>0</v>
      </c>
      <c r="P102" s="200">
        <v>0</v>
      </c>
    </row>
    <row r="103" spans="1:16" ht="14.25" customHeight="1">
      <c r="A103" s="11" t="s">
        <v>282</v>
      </c>
      <c r="B103" s="11" t="s">
        <v>279</v>
      </c>
      <c r="C103" s="11" t="s">
        <v>279</v>
      </c>
      <c r="D103" s="11" t="s">
        <v>481</v>
      </c>
      <c r="E103" s="11" t="s">
        <v>283</v>
      </c>
      <c r="F103" s="200">
        <v>2246460.7999999998</v>
      </c>
      <c r="G103" s="200">
        <v>2246460.7999999998</v>
      </c>
      <c r="H103" s="200">
        <v>0</v>
      </c>
      <c r="I103" s="200">
        <v>0</v>
      </c>
      <c r="J103" s="200">
        <v>0</v>
      </c>
      <c r="K103" s="200">
        <v>0</v>
      </c>
      <c r="L103" s="200">
        <v>0</v>
      </c>
      <c r="M103" s="200">
        <v>0</v>
      </c>
      <c r="N103" s="200">
        <v>0</v>
      </c>
      <c r="O103" s="200">
        <v>0</v>
      </c>
      <c r="P103" s="200">
        <v>0</v>
      </c>
    </row>
    <row r="104" spans="1:16" ht="14.25" customHeight="1">
      <c r="A104" s="11" t="s">
        <v>282</v>
      </c>
      <c r="B104" s="11" t="s">
        <v>279</v>
      </c>
      <c r="C104" s="11" t="s">
        <v>278</v>
      </c>
      <c r="D104" s="11" t="s">
        <v>481</v>
      </c>
      <c r="E104" s="11" t="s">
        <v>284</v>
      </c>
      <c r="F104" s="200">
        <v>1123230.3999999999</v>
      </c>
      <c r="G104" s="200">
        <v>1123230.3999999999</v>
      </c>
      <c r="H104" s="200">
        <v>0</v>
      </c>
      <c r="I104" s="200">
        <v>0</v>
      </c>
      <c r="J104" s="200">
        <v>0</v>
      </c>
      <c r="K104" s="200">
        <v>0</v>
      </c>
      <c r="L104" s="200">
        <v>0</v>
      </c>
      <c r="M104" s="200">
        <v>0</v>
      </c>
      <c r="N104" s="200">
        <v>0</v>
      </c>
      <c r="O104" s="200">
        <v>0</v>
      </c>
      <c r="P104" s="200">
        <v>0</v>
      </c>
    </row>
    <row r="105" spans="1:16" ht="14.25" customHeight="1">
      <c r="A105" s="11" t="s">
        <v>282</v>
      </c>
      <c r="B105" s="11" t="s">
        <v>452</v>
      </c>
      <c r="C105" s="11" t="s">
        <v>281</v>
      </c>
      <c r="D105" s="11" t="s">
        <v>481</v>
      </c>
      <c r="E105" s="11" t="s">
        <v>455</v>
      </c>
      <c r="F105" s="200">
        <v>10332</v>
      </c>
      <c r="G105" s="200">
        <v>0</v>
      </c>
      <c r="H105" s="200">
        <v>0</v>
      </c>
      <c r="I105" s="200">
        <v>10332</v>
      </c>
      <c r="J105" s="200">
        <v>0</v>
      </c>
      <c r="K105" s="200">
        <v>0</v>
      </c>
      <c r="L105" s="200">
        <v>0</v>
      </c>
      <c r="M105" s="200">
        <v>0</v>
      </c>
      <c r="N105" s="200">
        <v>0</v>
      </c>
      <c r="O105" s="200">
        <v>0</v>
      </c>
      <c r="P105" s="200">
        <v>0</v>
      </c>
    </row>
    <row r="106" spans="1:16" ht="14.25" customHeight="1">
      <c r="A106" s="11" t="s">
        <v>282</v>
      </c>
      <c r="B106" s="11" t="s">
        <v>281</v>
      </c>
      <c r="C106" s="11" t="s">
        <v>277</v>
      </c>
      <c r="D106" s="11" t="s">
        <v>481</v>
      </c>
      <c r="E106" s="11" t="s">
        <v>285</v>
      </c>
      <c r="F106" s="200">
        <v>127383.03</v>
      </c>
      <c r="G106" s="200">
        <v>127383.03</v>
      </c>
      <c r="H106" s="200">
        <v>0</v>
      </c>
      <c r="I106" s="200">
        <v>0</v>
      </c>
      <c r="J106" s="200">
        <v>0</v>
      </c>
      <c r="K106" s="200">
        <v>0</v>
      </c>
      <c r="L106" s="200">
        <v>0</v>
      </c>
      <c r="M106" s="200">
        <v>0</v>
      </c>
      <c r="N106" s="200">
        <v>0</v>
      </c>
      <c r="O106" s="200">
        <v>0</v>
      </c>
      <c r="P106" s="200">
        <v>0</v>
      </c>
    </row>
    <row r="107" spans="1:16" ht="14.25" customHeight="1">
      <c r="A107" s="11" t="s">
        <v>286</v>
      </c>
      <c r="B107" s="11" t="s">
        <v>287</v>
      </c>
      <c r="C107" s="11" t="s">
        <v>290</v>
      </c>
      <c r="D107" s="11" t="s">
        <v>481</v>
      </c>
      <c r="E107" s="11" t="s">
        <v>448</v>
      </c>
      <c r="F107" s="200">
        <v>862874.14</v>
      </c>
      <c r="G107" s="200">
        <v>862874.14</v>
      </c>
      <c r="H107" s="200">
        <v>0</v>
      </c>
      <c r="I107" s="200">
        <v>0</v>
      </c>
      <c r="J107" s="200">
        <v>0</v>
      </c>
      <c r="K107" s="200">
        <v>0</v>
      </c>
      <c r="L107" s="200">
        <v>0</v>
      </c>
      <c r="M107" s="200">
        <v>0</v>
      </c>
      <c r="N107" s="200">
        <v>0</v>
      </c>
      <c r="O107" s="200">
        <v>0</v>
      </c>
      <c r="P107" s="200">
        <v>0</v>
      </c>
    </row>
    <row r="108" spans="1:16" ht="14.25" customHeight="1">
      <c r="A108" s="11" t="s">
        <v>289</v>
      </c>
      <c r="B108" s="11" t="s">
        <v>290</v>
      </c>
      <c r="C108" s="11" t="s">
        <v>277</v>
      </c>
      <c r="D108" s="11" t="s">
        <v>481</v>
      </c>
      <c r="E108" s="11" t="s">
        <v>291</v>
      </c>
      <c r="F108" s="200">
        <v>2363712</v>
      </c>
      <c r="G108" s="200">
        <v>2363712</v>
      </c>
      <c r="H108" s="200">
        <v>0</v>
      </c>
      <c r="I108" s="200">
        <v>0</v>
      </c>
      <c r="J108" s="200">
        <v>0</v>
      </c>
      <c r="K108" s="200">
        <v>0</v>
      </c>
      <c r="L108" s="200">
        <v>0</v>
      </c>
      <c r="M108" s="200">
        <v>0</v>
      </c>
      <c r="N108" s="200">
        <v>0</v>
      </c>
      <c r="O108" s="200">
        <v>0</v>
      </c>
      <c r="P108" s="200">
        <v>0</v>
      </c>
    </row>
    <row r="109" spans="1:16" ht="14.25" customHeight="1">
      <c r="A109" s="11"/>
      <c r="B109" s="11"/>
      <c r="C109" s="11"/>
      <c r="D109" s="11" t="s">
        <v>482</v>
      </c>
      <c r="E109" s="11" t="s">
        <v>483</v>
      </c>
      <c r="F109" s="200">
        <f t="shared" ref="F109:P109" si="13">SUM(F110:F116)</f>
        <v>10028529.9</v>
      </c>
      <c r="G109" s="200">
        <f t="shared" si="13"/>
        <v>10026009.9</v>
      </c>
      <c r="H109" s="200">
        <f t="shared" si="13"/>
        <v>0</v>
      </c>
      <c r="I109" s="200">
        <f t="shared" si="13"/>
        <v>2520</v>
      </c>
      <c r="J109" s="200">
        <f t="shared" si="13"/>
        <v>0</v>
      </c>
      <c r="K109" s="200">
        <f t="shared" si="13"/>
        <v>0</v>
      </c>
      <c r="L109" s="200">
        <f t="shared" si="13"/>
        <v>0</v>
      </c>
      <c r="M109" s="200">
        <f t="shared" si="13"/>
        <v>0</v>
      </c>
      <c r="N109" s="200">
        <f t="shared" si="13"/>
        <v>0</v>
      </c>
      <c r="O109" s="200">
        <f t="shared" si="13"/>
        <v>0</v>
      </c>
      <c r="P109" s="200">
        <f t="shared" si="13"/>
        <v>0</v>
      </c>
    </row>
    <row r="110" spans="1:16" ht="14.25" customHeight="1">
      <c r="A110" s="11" t="s">
        <v>435</v>
      </c>
      <c r="B110" s="11" t="s">
        <v>290</v>
      </c>
      <c r="C110" s="11" t="s">
        <v>290</v>
      </c>
      <c r="D110" s="11" t="s">
        <v>484</v>
      </c>
      <c r="E110" s="11" t="s">
        <v>440</v>
      </c>
      <c r="F110" s="200">
        <v>6464904</v>
      </c>
      <c r="G110" s="200">
        <v>6462384</v>
      </c>
      <c r="H110" s="200">
        <v>0</v>
      </c>
      <c r="I110" s="200">
        <v>2520</v>
      </c>
      <c r="J110" s="200">
        <v>0</v>
      </c>
      <c r="K110" s="200">
        <v>0</v>
      </c>
      <c r="L110" s="200">
        <v>0</v>
      </c>
      <c r="M110" s="200">
        <v>0</v>
      </c>
      <c r="N110" s="200">
        <v>0</v>
      </c>
      <c r="O110" s="200">
        <v>0</v>
      </c>
      <c r="P110" s="200">
        <v>0</v>
      </c>
    </row>
    <row r="111" spans="1:16" ht="14.25" customHeight="1">
      <c r="A111" s="11" t="s">
        <v>435</v>
      </c>
      <c r="B111" s="11" t="s">
        <v>280</v>
      </c>
      <c r="C111" s="11" t="s">
        <v>277</v>
      </c>
      <c r="D111" s="11" t="s">
        <v>484</v>
      </c>
      <c r="E111" s="11" t="s">
        <v>485</v>
      </c>
      <c r="F111" s="200">
        <v>120000</v>
      </c>
      <c r="G111" s="200">
        <v>120000</v>
      </c>
      <c r="H111" s="200">
        <v>0</v>
      </c>
      <c r="I111" s="200">
        <v>0</v>
      </c>
      <c r="J111" s="200">
        <v>0</v>
      </c>
      <c r="K111" s="200">
        <v>0</v>
      </c>
      <c r="L111" s="200">
        <v>0</v>
      </c>
      <c r="M111" s="200">
        <v>0</v>
      </c>
      <c r="N111" s="200">
        <v>0</v>
      </c>
      <c r="O111" s="200">
        <v>0</v>
      </c>
      <c r="P111" s="200">
        <v>0</v>
      </c>
    </row>
    <row r="112" spans="1:16" ht="14.25" customHeight="1">
      <c r="A112" s="11" t="s">
        <v>282</v>
      </c>
      <c r="B112" s="11" t="s">
        <v>279</v>
      </c>
      <c r="C112" s="11" t="s">
        <v>279</v>
      </c>
      <c r="D112" s="11" t="s">
        <v>484</v>
      </c>
      <c r="E112" s="11" t="s">
        <v>283</v>
      </c>
      <c r="F112" s="200">
        <v>1149212.32</v>
      </c>
      <c r="G112" s="200">
        <v>1149212.32</v>
      </c>
      <c r="H112" s="200">
        <v>0</v>
      </c>
      <c r="I112" s="200">
        <v>0</v>
      </c>
      <c r="J112" s="200">
        <v>0</v>
      </c>
      <c r="K112" s="200">
        <v>0</v>
      </c>
      <c r="L112" s="200">
        <v>0</v>
      </c>
      <c r="M112" s="200">
        <v>0</v>
      </c>
      <c r="N112" s="200">
        <v>0</v>
      </c>
      <c r="O112" s="200">
        <v>0</v>
      </c>
      <c r="P112" s="200">
        <v>0</v>
      </c>
    </row>
    <row r="113" spans="1:16" ht="14.25" customHeight="1">
      <c r="A113" s="11" t="s">
        <v>282</v>
      </c>
      <c r="B113" s="11" t="s">
        <v>279</v>
      </c>
      <c r="C113" s="11" t="s">
        <v>278</v>
      </c>
      <c r="D113" s="11" t="s">
        <v>484</v>
      </c>
      <c r="E113" s="11" t="s">
        <v>284</v>
      </c>
      <c r="F113" s="200">
        <v>574606.16</v>
      </c>
      <c r="G113" s="200">
        <v>574606.16</v>
      </c>
      <c r="H113" s="200">
        <v>0</v>
      </c>
      <c r="I113" s="200">
        <v>0</v>
      </c>
      <c r="J113" s="200">
        <v>0</v>
      </c>
      <c r="K113" s="200">
        <v>0</v>
      </c>
      <c r="L113" s="200">
        <v>0</v>
      </c>
      <c r="M113" s="200">
        <v>0</v>
      </c>
      <c r="N113" s="200">
        <v>0</v>
      </c>
      <c r="O113" s="200">
        <v>0</v>
      </c>
      <c r="P113" s="200">
        <v>0</v>
      </c>
    </row>
    <row r="114" spans="1:16" ht="14.25" customHeight="1">
      <c r="A114" s="11" t="s">
        <v>282</v>
      </c>
      <c r="B114" s="11" t="s">
        <v>281</v>
      </c>
      <c r="C114" s="11" t="s">
        <v>277</v>
      </c>
      <c r="D114" s="11" t="s">
        <v>484</v>
      </c>
      <c r="E114" s="11" t="s">
        <v>285</v>
      </c>
      <c r="F114" s="200">
        <v>64666.94</v>
      </c>
      <c r="G114" s="200">
        <v>64666.94</v>
      </c>
      <c r="H114" s="200">
        <v>0</v>
      </c>
      <c r="I114" s="200">
        <v>0</v>
      </c>
      <c r="J114" s="200">
        <v>0</v>
      </c>
      <c r="K114" s="200">
        <v>0</v>
      </c>
      <c r="L114" s="200">
        <v>0</v>
      </c>
      <c r="M114" s="200">
        <v>0</v>
      </c>
      <c r="N114" s="200">
        <v>0</v>
      </c>
      <c r="O114" s="200">
        <v>0</v>
      </c>
      <c r="P114" s="200">
        <v>0</v>
      </c>
    </row>
    <row r="115" spans="1:16" ht="14.25" customHeight="1">
      <c r="A115" s="11" t="s">
        <v>286</v>
      </c>
      <c r="B115" s="11" t="s">
        <v>287</v>
      </c>
      <c r="C115" s="11" t="s">
        <v>290</v>
      </c>
      <c r="D115" s="11" t="s">
        <v>484</v>
      </c>
      <c r="E115" s="11" t="s">
        <v>448</v>
      </c>
      <c r="F115" s="200">
        <v>439660.48</v>
      </c>
      <c r="G115" s="200">
        <v>439660.48</v>
      </c>
      <c r="H115" s="200">
        <v>0</v>
      </c>
      <c r="I115" s="200">
        <v>0</v>
      </c>
      <c r="J115" s="200">
        <v>0</v>
      </c>
      <c r="K115" s="200">
        <v>0</v>
      </c>
      <c r="L115" s="200">
        <v>0</v>
      </c>
      <c r="M115" s="200">
        <v>0</v>
      </c>
      <c r="N115" s="200">
        <v>0</v>
      </c>
      <c r="O115" s="200">
        <v>0</v>
      </c>
      <c r="P115" s="200">
        <v>0</v>
      </c>
    </row>
    <row r="116" spans="1:16" ht="14.25" customHeight="1">
      <c r="A116" s="11" t="s">
        <v>289</v>
      </c>
      <c r="B116" s="11" t="s">
        <v>290</v>
      </c>
      <c r="C116" s="11" t="s">
        <v>277</v>
      </c>
      <c r="D116" s="11" t="s">
        <v>484</v>
      </c>
      <c r="E116" s="11" t="s">
        <v>291</v>
      </c>
      <c r="F116" s="200">
        <v>1215480</v>
      </c>
      <c r="G116" s="200">
        <v>1215480</v>
      </c>
      <c r="H116" s="200">
        <v>0</v>
      </c>
      <c r="I116" s="200">
        <v>0</v>
      </c>
      <c r="J116" s="200">
        <v>0</v>
      </c>
      <c r="K116" s="200">
        <v>0</v>
      </c>
      <c r="L116" s="200">
        <v>0</v>
      </c>
      <c r="M116" s="200">
        <v>0</v>
      </c>
      <c r="N116" s="200">
        <v>0</v>
      </c>
      <c r="O116" s="200">
        <v>0</v>
      </c>
      <c r="P116" s="200">
        <v>0</v>
      </c>
    </row>
    <row r="117" spans="1:16" ht="14.25" customHeight="1">
      <c r="A117" s="11"/>
      <c r="B117" s="11"/>
      <c r="C117" s="11"/>
      <c r="D117" s="11" t="s">
        <v>486</v>
      </c>
      <c r="E117" s="11" t="s">
        <v>487</v>
      </c>
      <c r="F117" s="200">
        <f t="shared" ref="F117:P117" si="14">SUM(F118:F124)</f>
        <v>21351868.040000003</v>
      </c>
      <c r="G117" s="200">
        <f t="shared" si="14"/>
        <v>21319225.880000003</v>
      </c>
      <c r="H117" s="200">
        <f t="shared" si="14"/>
        <v>0</v>
      </c>
      <c r="I117" s="200">
        <f t="shared" si="14"/>
        <v>32642.16</v>
      </c>
      <c r="J117" s="200">
        <f t="shared" si="14"/>
        <v>0</v>
      </c>
      <c r="K117" s="200">
        <f t="shared" si="14"/>
        <v>0</v>
      </c>
      <c r="L117" s="200">
        <f t="shared" si="14"/>
        <v>0</v>
      </c>
      <c r="M117" s="200">
        <f t="shared" si="14"/>
        <v>0</v>
      </c>
      <c r="N117" s="200">
        <f t="shared" si="14"/>
        <v>0</v>
      </c>
      <c r="O117" s="200">
        <f t="shared" si="14"/>
        <v>0</v>
      </c>
      <c r="P117" s="200">
        <f t="shared" si="14"/>
        <v>0</v>
      </c>
    </row>
    <row r="118" spans="1:16" ht="14.25" customHeight="1">
      <c r="A118" s="11" t="s">
        <v>435</v>
      </c>
      <c r="B118" s="11" t="s">
        <v>290</v>
      </c>
      <c r="C118" s="11" t="s">
        <v>290</v>
      </c>
      <c r="D118" s="11" t="s">
        <v>488</v>
      </c>
      <c r="E118" s="11" t="s">
        <v>440</v>
      </c>
      <c r="F118" s="200">
        <v>13947504</v>
      </c>
      <c r="G118" s="200">
        <v>13943304</v>
      </c>
      <c r="H118" s="200">
        <v>0</v>
      </c>
      <c r="I118" s="200">
        <v>4200</v>
      </c>
      <c r="J118" s="200">
        <v>0</v>
      </c>
      <c r="K118" s="200">
        <v>0</v>
      </c>
      <c r="L118" s="200">
        <v>0</v>
      </c>
      <c r="M118" s="200">
        <v>0</v>
      </c>
      <c r="N118" s="200">
        <v>0</v>
      </c>
      <c r="O118" s="200">
        <v>0</v>
      </c>
      <c r="P118" s="200">
        <v>0</v>
      </c>
    </row>
    <row r="119" spans="1:16" ht="14.25" customHeight="1">
      <c r="A119" s="11" t="s">
        <v>282</v>
      </c>
      <c r="B119" s="11" t="s">
        <v>279</v>
      </c>
      <c r="C119" s="11" t="s">
        <v>279</v>
      </c>
      <c r="D119" s="11" t="s">
        <v>488</v>
      </c>
      <c r="E119" s="11" t="s">
        <v>283</v>
      </c>
      <c r="F119" s="200">
        <v>2472767.52</v>
      </c>
      <c r="G119" s="200">
        <v>2472767.52</v>
      </c>
      <c r="H119" s="200">
        <v>0</v>
      </c>
      <c r="I119" s="200">
        <v>0</v>
      </c>
      <c r="J119" s="200">
        <v>0</v>
      </c>
      <c r="K119" s="200">
        <v>0</v>
      </c>
      <c r="L119" s="200">
        <v>0</v>
      </c>
      <c r="M119" s="200">
        <v>0</v>
      </c>
      <c r="N119" s="200">
        <v>0</v>
      </c>
      <c r="O119" s="200">
        <v>0</v>
      </c>
      <c r="P119" s="200">
        <v>0</v>
      </c>
    </row>
    <row r="120" spans="1:16" ht="14.25" customHeight="1">
      <c r="A120" s="11" t="s">
        <v>282</v>
      </c>
      <c r="B120" s="11" t="s">
        <v>279</v>
      </c>
      <c r="C120" s="11" t="s">
        <v>278</v>
      </c>
      <c r="D120" s="11" t="s">
        <v>488</v>
      </c>
      <c r="E120" s="11" t="s">
        <v>284</v>
      </c>
      <c r="F120" s="200">
        <v>1236383.76</v>
      </c>
      <c r="G120" s="200">
        <v>1236383.76</v>
      </c>
      <c r="H120" s="200">
        <v>0</v>
      </c>
      <c r="I120" s="200">
        <v>0</v>
      </c>
      <c r="J120" s="200">
        <v>0</v>
      </c>
      <c r="K120" s="200">
        <v>0</v>
      </c>
      <c r="L120" s="200">
        <v>0</v>
      </c>
      <c r="M120" s="200">
        <v>0</v>
      </c>
      <c r="N120" s="200">
        <v>0</v>
      </c>
      <c r="O120" s="200">
        <v>0</v>
      </c>
      <c r="P120" s="200">
        <v>0</v>
      </c>
    </row>
    <row r="121" spans="1:16" ht="14.25" customHeight="1">
      <c r="A121" s="11" t="s">
        <v>282</v>
      </c>
      <c r="B121" s="11" t="s">
        <v>452</v>
      </c>
      <c r="C121" s="11" t="s">
        <v>281</v>
      </c>
      <c r="D121" s="11" t="s">
        <v>488</v>
      </c>
      <c r="E121" s="11" t="s">
        <v>455</v>
      </c>
      <c r="F121" s="200">
        <v>28442.16</v>
      </c>
      <c r="G121" s="200">
        <v>0</v>
      </c>
      <c r="H121" s="200">
        <v>0</v>
      </c>
      <c r="I121" s="200">
        <v>28442.16</v>
      </c>
      <c r="J121" s="200">
        <v>0</v>
      </c>
      <c r="K121" s="200">
        <v>0</v>
      </c>
      <c r="L121" s="200">
        <v>0</v>
      </c>
      <c r="M121" s="200">
        <v>0</v>
      </c>
      <c r="N121" s="200">
        <v>0</v>
      </c>
      <c r="O121" s="200">
        <v>0</v>
      </c>
      <c r="P121" s="200">
        <v>0</v>
      </c>
    </row>
    <row r="122" spans="1:16" ht="14.25" customHeight="1">
      <c r="A122" s="11" t="s">
        <v>282</v>
      </c>
      <c r="B122" s="11" t="s">
        <v>281</v>
      </c>
      <c r="C122" s="11" t="s">
        <v>277</v>
      </c>
      <c r="D122" s="11" t="s">
        <v>488</v>
      </c>
      <c r="E122" s="11" t="s">
        <v>285</v>
      </c>
      <c r="F122" s="200">
        <v>139581.44</v>
      </c>
      <c r="G122" s="200">
        <v>139581.44</v>
      </c>
      <c r="H122" s="200">
        <v>0</v>
      </c>
      <c r="I122" s="200">
        <v>0</v>
      </c>
      <c r="J122" s="200">
        <v>0</v>
      </c>
      <c r="K122" s="200">
        <v>0</v>
      </c>
      <c r="L122" s="200">
        <v>0</v>
      </c>
      <c r="M122" s="200">
        <v>0</v>
      </c>
      <c r="N122" s="200">
        <v>0</v>
      </c>
      <c r="O122" s="200">
        <v>0</v>
      </c>
      <c r="P122" s="200">
        <v>0</v>
      </c>
    </row>
    <row r="123" spans="1:16" ht="14.25" customHeight="1">
      <c r="A123" s="11" t="s">
        <v>286</v>
      </c>
      <c r="B123" s="11" t="s">
        <v>287</v>
      </c>
      <c r="C123" s="11" t="s">
        <v>290</v>
      </c>
      <c r="D123" s="11" t="s">
        <v>488</v>
      </c>
      <c r="E123" s="11" t="s">
        <v>448</v>
      </c>
      <c r="F123" s="200">
        <v>946025.16</v>
      </c>
      <c r="G123" s="200">
        <v>946025.16</v>
      </c>
      <c r="H123" s="200">
        <v>0</v>
      </c>
      <c r="I123" s="200">
        <v>0</v>
      </c>
      <c r="J123" s="200">
        <v>0</v>
      </c>
      <c r="K123" s="200">
        <v>0</v>
      </c>
      <c r="L123" s="200">
        <v>0</v>
      </c>
      <c r="M123" s="200">
        <v>0</v>
      </c>
      <c r="N123" s="200">
        <v>0</v>
      </c>
      <c r="O123" s="200">
        <v>0</v>
      </c>
      <c r="P123" s="200">
        <v>0</v>
      </c>
    </row>
    <row r="124" spans="1:16" ht="14.25" customHeight="1">
      <c r="A124" s="11" t="s">
        <v>289</v>
      </c>
      <c r="B124" s="11" t="s">
        <v>290</v>
      </c>
      <c r="C124" s="11" t="s">
        <v>277</v>
      </c>
      <c r="D124" s="11" t="s">
        <v>488</v>
      </c>
      <c r="E124" s="11" t="s">
        <v>291</v>
      </c>
      <c r="F124" s="200">
        <v>2581164</v>
      </c>
      <c r="G124" s="200">
        <v>2581164</v>
      </c>
      <c r="H124" s="200">
        <v>0</v>
      </c>
      <c r="I124" s="200">
        <v>0</v>
      </c>
      <c r="J124" s="200">
        <v>0</v>
      </c>
      <c r="K124" s="200">
        <v>0</v>
      </c>
      <c r="L124" s="200">
        <v>0</v>
      </c>
      <c r="M124" s="200">
        <v>0</v>
      </c>
      <c r="N124" s="200">
        <v>0</v>
      </c>
      <c r="O124" s="200">
        <v>0</v>
      </c>
      <c r="P124" s="200">
        <v>0</v>
      </c>
    </row>
    <row r="125" spans="1:16" ht="14.25" customHeight="1">
      <c r="A125" s="11"/>
      <c r="B125" s="11"/>
      <c r="C125" s="11"/>
      <c r="D125" s="11" t="s">
        <v>489</v>
      </c>
      <c r="E125" s="11" t="s">
        <v>490</v>
      </c>
      <c r="F125" s="200">
        <f t="shared" ref="F125:P125" si="15">SUM(F126:F131)</f>
        <v>5427671.4199999999</v>
      </c>
      <c r="G125" s="200">
        <f t="shared" si="15"/>
        <v>5426411.4199999999</v>
      </c>
      <c r="H125" s="200">
        <f t="shared" si="15"/>
        <v>0</v>
      </c>
      <c r="I125" s="200">
        <f t="shared" si="15"/>
        <v>1260</v>
      </c>
      <c r="J125" s="200">
        <f t="shared" si="15"/>
        <v>0</v>
      </c>
      <c r="K125" s="200">
        <f t="shared" si="15"/>
        <v>0</v>
      </c>
      <c r="L125" s="200">
        <f t="shared" si="15"/>
        <v>0</v>
      </c>
      <c r="M125" s="200">
        <f t="shared" si="15"/>
        <v>0</v>
      </c>
      <c r="N125" s="200">
        <f t="shared" si="15"/>
        <v>0</v>
      </c>
      <c r="O125" s="200">
        <f t="shared" si="15"/>
        <v>0</v>
      </c>
      <c r="P125" s="200">
        <f t="shared" si="15"/>
        <v>0</v>
      </c>
    </row>
    <row r="126" spans="1:16" ht="14.25" customHeight="1">
      <c r="A126" s="11" t="s">
        <v>435</v>
      </c>
      <c r="B126" s="11" t="s">
        <v>290</v>
      </c>
      <c r="C126" s="11" t="s">
        <v>277</v>
      </c>
      <c r="D126" s="11" t="s">
        <v>491</v>
      </c>
      <c r="E126" s="11" t="s">
        <v>439</v>
      </c>
      <c r="F126" s="200">
        <v>3530808</v>
      </c>
      <c r="G126" s="200">
        <v>3529548</v>
      </c>
      <c r="H126" s="200">
        <v>0</v>
      </c>
      <c r="I126" s="200">
        <v>1260</v>
      </c>
      <c r="J126" s="200">
        <v>0</v>
      </c>
      <c r="K126" s="200">
        <v>0</v>
      </c>
      <c r="L126" s="200">
        <v>0</v>
      </c>
      <c r="M126" s="200">
        <v>0</v>
      </c>
      <c r="N126" s="200">
        <v>0</v>
      </c>
      <c r="O126" s="200">
        <v>0</v>
      </c>
      <c r="P126" s="200">
        <v>0</v>
      </c>
    </row>
    <row r="127" spans="1:16" ht="14.25" customHeight="1">
      <c r="A127" s="11" t="s">
        <v>282</v>
      </c>
      <c r="B127" s="11" t="s">
        <v>279</v>
      </c>
      <c r="C127" s="11" t="s">
        <v>279</v>
      </c>
      <c r="D127" s="11" t="s">
        <v>491</v>
      </c>
      <c r="E127" s="11" t="s">
        <v>283</v>
      </c>
      <c r="F127" s="200">
        <v>628401.92000000004</v>
      </c>
      <c r="G127" s="200">
        <v>628401.92000000004</v>
      </c>
      <c r="H127" s="200">
        <v>0</v>
      </c>
      <c r="I127" s="200">
        <v>0</v>
      </c>
      <c r="J127" s="200">
        <v>0</v>
      </c>
      <c r="K127" s="200">
        <v>0</v>
      </c>
      <c r="L127" s="200">
        <v>0</v>
      </c>
      <c r="M127" s="200">
        <v>0</v>
      </c>
      <c r="N127" s="200">
        <v>0</v>
      </c>
      <c r="O127" s="200">
        <v>0</v>
      </c>
      <c r="P127" s="200">
        <v>0</v>
      </c>
    </row>
    <row r="128" spans="1:16" ht="14.25" customHeight="1">
      <c r="A128" s="11" t="s">
        <v>282</v>
      </c>
      <c r="B128" s="11" t="s">
        <v>279</v>
      </c>
      <c r="C128" s="11" t="s">
        <v>278</v>
      </c>
      <c r="D128" s="11" t="s">
        <v>491</v>
      </c>
      <c r="E128" s="11" t="s">
        <v>284</v>
      </c>
      <c r="F128" s="200">
        <v>314200.96000000002</v>
      </c>
      <c r="G128" s="200">
        <v>314200.96000000002</v>
      </c>
      <c r="H128" s="200">
        <v>0</v>
      </c>
      <c r="I128" s="200">
        <v>0</v>
      </c>
      <c r="J128" s="200">
        <v>0</v>
      </c>
      <c r="K128" s="200">
        <v>0</v>
      </c>
      <c r="L128" s="200">
        <v>0</v>
      </c>
      <c r="M128" s="200">
        <v>0</v>
      </c>
      <c r="N128" s="200">
        <v>0</v>
      </c>
      <c r="O128" s="200">
        <v>0</v>
      </c>
      <c r="P128" s="200">
        <v>0</v>
      </c>
    </row>
    <row r="129" spans="1:16" ht="14.25" customHeight="1">
      <c r="A129" s="11" t="s">
        <v>282</v>
      </c>
      <c r="B129" s="11" t="s">
        <v>281</v>
      </c>
      <c r="C129" s="11" t="s">
        <v>277</v>
      </c>
      <c r="D129" s="11" t="s">
        <v>491</v>
      </c>
      <c r="E129" s="11" t="s">
        <v>285</v>
      </c>
      <c r="F129" s="200">
        <v>36109.97</v>
      </c>
      <c r="G129" s="200">
        <v>36109.97</v>
      </c>
      <c r="H129" s="200">
        <v>0</v>
      </c>
      <c r="I129" s="200">
        <v>0</v>
      </c>
      <c r="J129" s="200">
        <v>0</v>
      </c>
      <c r="K129" s="200">
        <v>0</v>
      </c>
      <c r="L129" s="200">
        <v>0</v>
      </c>
      <c r="M129" s="200">
        <v>0</v>
      </c>
      <c r="N129" s="200">
        <v>0</v>
      </c>
      <c r="O129" s="200">
        <v>0</v>
      </c>
      <c r="P129" s="200">
        <v>0</v>
      </c>
    </row>
    <row r="130" spans="1:16" ht="14.25" customHeight="1">
      <c r="A130" s="11" t="s">
        <v>286</v>
      </c>
      <c r="B130" s="11" t="s">
        <v>287</v>
      </c>
      <c r="C130" s="11" t="s">
        <v>290</v>
      </c>
      <c r="D130" s="11" t="s">
        <v>491</v>
      </c>
      <c r="E130" s="11" t="s">
        <v>448</v>
      </c>
      <c r="F130" s="200">
        <v>244662.57</v>
      </c>
      <c r="G130" s="200">
        <v>244662.57</v>
      </c>
      <c r="H130" s="200">
        <v>0</v>
      </c>
      <c r="I130" s="200">
        <v>0</v>
      </c>
      <c r="J130" s="200">
        <v>0</v>
      </c>
      <c r="K130" s="200">
        <v>0</v>
      </c>
      <c r="L130" s="200">
        <v>0</v>
      </c>
      <c r="M130" s="200">
        <v>0</v>
      </c>
      <c r="N130" s="200">
        <v>0</v>
      </c>
      <c r="O130" s="200">
        <v>0</v>
      </c>
      <c r="P130" s="200">
        <v>0</v>
      </c>
    </row>
    <row r="131" spans="1:16" ht="14.25" customHeight="1">
      <c r="A131" s="11" t="s">
        <v>289</v>
      </c>
      <c r="B131" s="11" t="s">
        <v>290</v>
      </c>
      <c r="C131" s="11" t="s">
        <v>277</v>
      </c>
      <c r="D131" s="11" t="s">
        <v>491</v>
      </c>
      <c r="E131" s="11" t="s">
        <v>291</v>
      </c>
      <c r="F131" s="200">
        <v>673488</v>
      </c>
      <c r="G131" s="200">
        <v>673488</v>
      </c>
      <c r="H131" s="200">
        <v>0</v>
      </c>
      <c r="I131" s="200">
        <v>0</v>
      </c>
      <c r="J131" s="200">
        <v>0</v>
      </c>
      <c r="K131" s="200">
        <v>0</v>
      </c>
      <c r="L131" s="200">
        <v>0</v>
      </c>
      <c r="M131" s="200">
        <v>0</v>
      </c>
      <c r="N131" s="200">
        <v>0</v>
      </c>
      <c r="O131" s="200">
        <v>0</v>
      </c>
      <c r="P131" s="200">
        <v>0</v>
      </c>
    </row>
    <row r="132" spans="1:16" ht="14.25" customHeight="1">
      <c r="A132" s="11"/>
      <c r="B132" s="11"/>
      <c r="C132" s="11"/>
      <c r="D132" s="11" t="s">
        <v>492</v>
      </c>
      <c r="E132" s="11" t="s">
        <v>493</v>
      </c>
      <c r="F132" s="200">
        <f t="shared" ref="F132:P132" si="16">SUM(F133:F138)</f>
        <v>2971313.5999999996</v>
      </c>
      <c r="G132" s="200">
        <f t="shared" si="16"/>
        <v>2970953.5999999996</v>
      </c>
      <c r="H132" s="200">
        <f t="shared" si="16"/>
        <v>0</v>
      </c>
      <c r="I132" s="200">
        <f t="shared" si="16"/>
        <v>360</v>
      </c>
      <c r="J132" s="200">
        <f t="shared" si="16"/>
        <v>0</v>
      </c>
      <c r="K132" s="200">
        <f t="shared" si="16"/>
        <v>0</v>
      </c>
      <c r="L132" s="200">
        <f t="shared" si="16"/>
        <v>0</v>
      </c>
      <c r="M132" s="200">
        <f t="shared" si="16"/>
        <v>0</v>
      </c>
      <c r="N132" s="200">
        <f t="shared" si="16"/>
        <v>0</v>
      </c>
      <c r="O132" s="200">
        <f t="shared" si="16"/>
        <v>0</v>
      </c>
      <c r="P132" s="200">
        <f t="shared" si="16"/>
        <v>0</v>
      </c>
    </row>
    <row r="133" spans="1:16" ht="14.25" customHeight="1">
      <c r="A133" s="11" t="s">
        <v>435</v>
      </c>
      <c r="B133" s="11" t="s">
        <v>290</v>
      </c>
      <c r="C133" s="11" t="s">
        <v>277</v>
      </c>
      <c r="D133" s="11" t="s">
        <v>494</v>
      </c>
      <c r="E133" s="11" t="s">
        <v>439</v>
      </c>
      <c r="F133" s="200">
        <v>1937160</v>
      </c>
      <c r="G133" s="200">
        <v>1936800</v>
      </c>
      <c r="H133" s="200">
        <v>0</v>
      </c>
      <c r="I133" s="200">
        <v>360</v>
      </c>
      <c r="J133" s="200">
        <v>0</v>
      </c>
      <c r="K133" s="200">
        <v>0</v>
      </c>
      <c r="L133" s="200">
        <v>0</v>
      </c>
      <c r="M133" s="200">
        <v>0</v>
      </c>
      <c r="N133" s="200">
        <v>0</v>
      </c>
      <c r="O133" s="200">
        <v>0</v>
      </c>
      <c r="P133" s="200">
        <v>0</v>
      </c>
    </row>
    <row r="134" spans="1:16" ht="14.25" customHeight="1">
      <c r="A134" s="11" t="s">
        <v>282</v>
      </c>
      <c r="B134" s="11" t="s">
        <v>279</v>
      </c>
      <c r="C134" s="11" t="s">
        <v>279</v>
      </c>
      <c r="D134" s="11" t="s">
        <v>494</v>
      </c>
      <c r="E134" s="11" t="s">
        <v>283</v>
      </c>
      <c r="F134" s="200">
        <v>343848.48</v>
      </c>
      <c r="G134" s="200">
        <v>343848.48</v>
      </c>
      <c r="H134" s="200">
        <v>0</v>
      </c>
      <c r="I134" s="200">
        <v>0</v>
      </c>
      <c r="J134" s="200">
        <v>0</v>
      </c>
      <c r="K134" s="200">
        <v>0</v>
      </c>
      <c r="L134" s="200">
        <v>0</v>
      </c>
      <c r="M134" s="200">
        <v>0</v>
      </c>
      <c r="N134" s="200">
        <v>0</v>
      </c>
      <c r="O134" s="200">
        <v>0</v>
      </c>
      <c r="P134" s="200">
        <v>0</v>
      </c>
    </row>
    <row r="135" spans="1:16" ht="14.25" customHeight="1">
      <c r="A135" s="11" t="s">
        <v>282</v>
      </c>
      <c r="B135" s="11" t="s">
        <v>279</v>
      </c>
      <c r="C135" s="11" t="s">
        <v>278</v>
      </c>
      <c r="D135" s="11" t="s">
        <v>494</v>
      </c>
      <c r="E135" s="11" t="s">
        <v>284</v>
      </c>
      <c r="F135" s="200">
        <v>171924.24</v>
      </c>
      <c r="G135" s="200">
        <v>171924.24</v>
      </c>
      <c r="H135" s="200">
        <v>0</v>
      </c>
      <c r="I135" s="200">
        <v>0</v>
      </c>
      <c r="J135" s="200">
        <v>0</v>
      </c>
      <c r="K135" s="200">
        <v>0</v>
      </c>
      <c r="L135" s="200">
        <v>0</v>
      </c>
      <c r="M135" s="200">
        <v>0</v>
      </c>
      <c r="N135" s="200">
        <v>0</v>
      </c>
      <c r="O135" s="200">
        <v>0</v>
      </c>
      <c r="P135" s="200">
        <v>0</v>
      </c>
    </row>
    <row r="136" spans="1:16" ht="14.25" customHeight="1">
      <c r="A136" s="11" t="s">
        <v>282</v>
      </c>
      <c r="B136" s="11" t="s">
        <v>281</v>
      </c>
      <c r="C136" s="11" t="s">
        <v>277</v>
      </c>
      <c r="D136" s="11" t="s">
        <v>494</v>
      </c>
      <c r="E136" s="11" t="s">
        <v>285</v>
      </c>
      <c r="F136" s="200">
        <v>19365.23</v>
      </c>
      <c r="G136" s="200">
        <v>19365.23</v>
      </c>
      <c r="H136" s="200">
        <v>0</v>
      </c>
      <c r="I136" s="200">
        <v>0</v>
      </c>
      <c r="J136" s="200">
        <v>0</v>
      </c>
      <c r="K136" s="200">
        <v>0</v>
      </c>
      <c r="L136" s="200">
        <v>0</v>
      </c>
      <c r="M136" s="200">
        <v>0</v>
      </c>
      <c r="N136" s="200">
        <v>0</v>
      </c>
      <c r="O136" s="200">
        <v>0</v>
      </c>
      <c r="P136" s="200">
        <v>0</v>
      </c>
    </row>
    <row r="137" spans="1:16" ht="14.25" customHeight="1">
      <c r="A137" s="11" t="s">
        <v>286</v>
      </c>
      <c r="B137" s="11" t="s">
        <v>287</v>
      </c>
      <c r="C137" s="11" t="s">
        <v>290</v>
      </c>
      <c r="D137" s="11" t="s">
        <v>494</v>
      </c>
      <c r="E137" s="11" t="s">
        <v>448</v>
      </c>
      <c r="F137" s="200">
        <v>132979.65</v>
      </c>
      <c r="G137" s="200">
        <v>132979.65</v>
      </c>
      <c r="H137" s="200">
        <v>0</v>
      </c>
      <c r="I137" s="200">
        <v>0</v>
      </c>
      <c r="J137" s="200">
        <v>0</v>
      </c>
      <c r="K137" s="200">
        <v>0</v>
      </c>
      <c r="L137" s="200">
        <v>0</v>
      </c>
      <c r="M137" s="200">
        <v>0</v>
      </c>
      <c r="N137" s="200">
        <v>0</v>
      </c>
      <c r="O137" s="200">
        <v>0</v>
      </c>
      <c r="P137" s="200">
        <v>0</v>
      </c>
    </row>
    <row r="138" spans="1:16" ht="14.25" customHeight="1">
      <c r="A138" s="11" t="s">
        <v>289</v>
      </c>
      <c r="B138" s="11" t="s">
        <v>290</v>
      </c>
      <c r="C138" s="11" t="s">
        <v>277</v>
      </c>
      <c r="D138" s="11" t="s">
        <v>494</v>
      </c>
      <c r="E138" s="11" t="s">
        <v>291</v>
      </c>
      <c r="F138" s="200">
        <v>366036</v>
      </c>
      <c r="G138" s="200">
        <v>366036</v>
      </c>
      <c r="H138" s="200">
        <v>0</v>
      </c>
      <c r="I138" s="200">
        <v>0</v>
      </c>
      <c r="J138" s="200">
        <v>0</v>
      </c>
      <c r="K138" s="200">
        <v>0</v>
      </c>
      <c r="L138" s="200">
        <v>0</v>
      </c>
      <c r="M138" s="200">
        <v>0</v>
      </c>
      <c r="N138" s="200">
        <v>0</v>
      </c>
      <c r="O138" s="200">
        <v>0</v>
      </c>
      <c r="P138" s="200">
        <v>0</v>
      </c>
    </row>
    <row r="139" spans="1:16" ht="14.25" customHeight="1">
      <c r="A139" s="11"/>
      <c r="B139" s="11"/>
      <c r="C139" s="11"/>
      <c r="D139" s="11" t="s">
        <v>495</v>
      </c>
      <c r="E139" s="11" t="s">
        <v>496</v>
      </c>
      <c r="F139" s="200">
        <f t="shared" ref="F139:P139" si="17">SUM(F140:F146)</f>
        <v>3308299.03</v>
      </c>
      <c r="G139" s="200">
        <f t="shared" si="17"/>
        <v>3293119.03</v>
      </c>
      <c r="H139" s="200">
        <f t="shared" si="17"/>
        <v>0</v>
      </c>
      <c r="I139" s="200">
        <f t="shared" si="17"/>
        <v>15180</v>
      </c>
      <c r="J139" s="200">
        <f t="shared" si="17"/>
        <v>0</v>
      </c>
      <c r="K139" s="200">
        <f t="shared" si="17"/>
        <v>0</v>
      </c>
      <c r="L139" s="200">
        <f t="shared" si="17"/>
        <v>0</v>
      </c>
      <c r="M139" s="200">
        <f t="shared" si="17"/>
        <v>0</v>
      </c>
      <c r="N139" s="200">
        <f t="shared" si="17"/>
        <v>0</v>
      </c>
      <c r="O139" s="200">
        <f t="shared" si="17"/>
        <v>0</v>
      </c>
      <c r="P139" s="200">
        <f t="shared" si="17"/>
        <v>0</v>
      </c>
    </row>
    <row r="140" spans="1:16" ht="14.25" customHeight="1">
      <c r="A140" s="11" t="s">
        <v>435</v>
      </c>
      <c r="B140" s="11" t="s">
        <v>290</v>
      </c>
      <c r="C140" s="11" t="s">
        <v>276</v>
      </c>
      <c r="D140" s="11" t="s">
        <v>497</v>
      </c>
      <c r="E140" s="11" t="s">
        <v>465</v>
      </c>
      <c r="F140" s="200">
        <v>2180112</v>
      </c>
      <c r="G140" s="200">
        <v>2179632</v>
      </c>
      <c r="H140" s="200">
        <v>0</v>
      </c>
      <c r="I140" s="200">
        <v>480</v>
      </c>
      <c r="J140" s="200">
        <v>0</v>
      </c>
      <c r="K140" s="200">
        <v>0</v>
      </c>
      <c r="L140" s="200">
        <v>0</v>
      </c>
      <c r="M140" s="200">
        <v>0</v>
      </c>
      <c r="N140" s="200">
        <v>0</v>
      </c>
      <c r="O140" s="200">
        <v>0</v>
      </c>
      <c r="P140" s="200">
        <v>0</v>
      </c>
    </row>
    <row r="141" spans="1:16" ht="14.25" customHeight="1">
      <c r="A141" s="11" t="s">
        <v>282</v>
      </c>
      <c r="B141" s="11" t="s">
        <v>279</v>
      </c>
      <c r="C141" s="11" t="s">
        <v>279</v>
      </c>
      <c r="D141" s="11" t="s">
        <v>497</v>
      </c>
      <c r="E141" s="11" t="s">
        <v>283</v>
      </c>
      <c r="F141" s="200">
        <v>370345.6</v>
      </c>
      <c r="G141" s="200">
        <v>370345.6</v>
      </c>
      <c r="H141" s="200">
        <v>0</v>
      </c>
      <c r="I141" s="200">
        <v>0</v>
      </c>
      <c r="J141" s="200">
        <v>0</v>
      </c>
      <c r="K141" s="200">
        <v>0</v>
      </c>
      <c r="L141" s="200">
        <v>0</v>
      </c>
      <c r="M141" s="200">
        <v>0</v>
      </c>
      <c r="N141" s="200">
        <v>0</v>
      </c>
      <c r="O141" s="200">
        <v>0</v>
      </c>
      <c r="P141" s="200">
        <v>0</v>
      </c>
    </row>
    <row r="142" spans="1:16" ht="14.25" customHeight="1">
      <c r="A142" s="11" t="s">
        <v>282</v>
      </c>
      <c r="B142" s="11" t="s">
        <v>279</v>
      </c>
      <c r="C142" s="11" t="s">
        <v>278</v>
      </c>
      <c r="D142" s="11" t="s">
        <v>497</v>
      </c>
      <c r="E142" s="11" t="s">
        <v>284</v>
      </c>
      <c r="F142" s="200">
        <v>185172.8</v>
      </c>
      <c r="G142" s="200">
        <v>185172.8</v>
      </c>
      <c r="H142" s="200">
        <v>0</v>
      </c>
      <c r="I142" s="200">
        <v>0</v>
      </c>
      <c r="J142" s="200">
        <v>0</v>
      </c>
      <c r="K142" s="200">
        <v>0</v>
      </c>
      <c r="L142" s="200">
        <v>0</v>
      </c>
      <c r="M142" s="200">
        <v>0</v>
      </c>
      <c r="N142" s="200">
        <v>0</v>
      </c>
      <c r="O142" s="200">
        <v>0</v>
      </c>
      <c r="P142" s="200">
        <v>0</v>
      </c>
    </row>
    <row r="143" spans="1:16" ht="14.25" customHeight="1">
      <c r="A143" s="11" t="s">
        <v>282</v>
      </c>
      <c r="B143" s="11" t="s">
        <v>452</v>
      </c>
      <c r="C143" s="11" t="s">
        <v>281</v>
      </c>
      <c r="D143" s="11" t="s">
        <v>497</v>
      </c>
      <c r="E143" s="11" t="s">
        <v>455</v>
      </c>
      <c r="F143" s="200">
        <v>14700</v>
      </c>
      <c r="G143" s="200">
        <v>0</v>
      </c>
      <c r="H143" s="200">
        <v>0</v>
      </c>
      <c r="I143" s="200">
        <v>14700</v>
      </c>
      <c r="J143" s="200">
        <v>0</v>
      </c>
      <c r="K143" s="200">
        <v>0</v>
      </c>
      <c r="L143" s="200">
        <v>0</v>
      </c>
      <c r="M143" s="200">
        <v>0</v>
      </c>
      <c r="N143" s="200">
        <v>0</v>
      </c>
      <c r="O143" s="200">
        <v>0</v>
      </c>
      <c r="P143" s="200">
        <v>0</v>
      </c>
    </row>
    <row r="144" spans="1:16" ht="14.25" customHeight="1">
      <c r="A144" s="11" t="s">
        <v>282</v>
      </c>
      <c r="B144" s="11" t="s">
        <v>281</v>
      </c>
      <c r="C144" s="11" t="s">
        <v>277</v>
      </c>
      <c r="D144" s="11" t="s">
        <v>497</v>
      </c>
      <c r="E144" s="11" t="s">
        <v>285</v>
      </c>
      <c r="F144" s="200">
        <v>21670.05</v>
      </c>
      <c r="G144" s="200">
        <v>21670.05</v>
      </c>
      <c r="H144" s="200">
        <v>0</v>
      </c>
      <c r="I144" s="200">
        <v>0</v>
      </c>
      <c r="J144" s="200">
        <v>0</v>
      </c>
      <c r="K144" s="200">
        <v>0</v>
      </c>
      <c r="L144" s="200">
        <v>0</v>
      </c>
      <c r="M144" s="200">
        <v>0</v>
      </c>
      <c r="N144" s="200">
        <v>0</v>
      </c>
      <c r="O144" s="200">
        <v>0</v>
      </c>
      <c r="P144" s="200">
        <v>0</v>
      </c>
    </row>
    <row r="145" spans="1:16" ht="14.25" customHeight="1">
      <c r="A145" s="11" t="s">
        <v>286</v>
      </c>
      <c r="B145" s="11" t="s">
        <v>287</v>
      </c>
      <c r="C145" s="11" t="s">
        <v>290</v>
      </c>
      <c r="D145" s="11" t="s">
        <v>497</v>
      </c>
      <c r="E145" s="11" t="s">
        <v>448</v>
      </c>
      <c r="F145" s="200">
        <v>146874.57999999999</v>
      </c>
      <c r="G145" s="200">
        <v>146874.57999999999</v>
      </c>
      <c r="H145" s="200">
        <v>0</v>
      </c>
      <c r="I145" s="200">
        <v>0</v>
      </c>
      <c r="J145" s="200">
        <v>0</v>
      </c>
      <c r="K145" s="200">
        <v>0</v>
      </c>
      <c r="L145" s="200">
        <v>0</v>
      </c>
      <c r="M145" s="200">
        <v>0</v>
      </c>
      <c r="N145" s="200">
        <v>0</v>
      </c>
      <c r="O145" s="200">
        <v>0</v>
      </c>
      <c r="P145" s="200">
        <v>0</v>
      </c>
    </row>
    <row r="146" spans="1:16" ht="14.25" customHeight="1">
      <c r="A146" s="11" t="s">
        <v>289</v>
      </c>
      <c r="B146" s="11" t="s">
        <v>290</v>
      </c>
      <c r="C146" s="11" t="s">
        <v>277</v>
      </c>
      <c r="D146" s="11" t="s">
        <v>497</v>
      </c>
      <c r="E146" s="11" t="s">
        <v>291</v>
      </c>
      <c r="F146" s="200">
        <v>389424</v>
      </c>
      <c r="G146" s="200">
        <v>389424</v>
      </c>
      <c r="H146" s="200">
        <v>0</v>
      </c>
      <c r="I146" s="200">
        <v>0</v>
      </c>
      <c r="J146" s="200">
        <v>0</v>
      </c>
      <c r="K146" s="200">
        <v>0</v>
      </c>
      <c r="L146" s="200">
        <v>0</v>
      </c>
      <c r="M146" s="200">
        <v>0</v>
      </c>
      <c r="N146" s="200">
        <v>0</v>
      </c>
      <c r="O146" s="200">
        <v>0</v>
      </c>
      <c r="P146" s="200">
        <v>0</v>
      </c>
    </row>
    <row r="147" spans="1:16" ht="14.25" customHeight="1">
      <c r="A147" s="11"/>
      <c r="B147" s="11"/>
      <c r="C147" s="11"/>
      <c r="D147" s="11" t="s">
        <v>498</v>
      </c>
      <c r="E147" s="11" t="s">
        <v>499</v>
      </c>
      <c r="F147" s="200">
        <f t="shared" ref="F147:P147" si="18">SUM(F148:F154)</f>
        <v>5260492.05</v>
      </c>
      <c r="G147" s="200">
        <f t="shared" si="18"/>
        <v>5232076.05</v>
      </c>
      <c r="H147" s="200">
        <f t="shared" si="18"/>
        <v>0</v>
      </c>
      <c r="I147" s="200">
        <f t="shared" si="18"/>
        <v>28416</v>
      </c>
      <c r="J147" s="200">
        <f t="shared" si="18"/>
        <v>0</v>
      </c>
      <c r="K147" s="200">
        <f t="shared" si="18"/>
        <v>0</v>
      </c>
      <c r="L147" s="200">
        <f t="shared" si="18"/>
        <v>0</v>
      </c>
      <c r="M147" s="200">
        <f t="shared" si="18"/>
        <v>0</v>
      </c>
      <c r="N147" s="200">
        <f t="shared" si="18"/>
        <v>0</v>
      </c>
      <c r="O147" s="200">
        <f t="shared" si="18"/>
        <v>0</v>
      </c>
      <c r="P147" s="200">
        <f t="shared" si="18"/>
        <v>0</v>
      </c>
    </row>
    <row r="148" spans="1:16" ht="14.25" customHeight="1">
      <c r="A148" s="11" t="s">
        <v>435</v>
      </c>
      <c r="B148" s="11" t="s">
        <v>290</v>
      </c>
      <c r="C148" s="11" t="s">
        <v>290</v>
      </c>
      <c r="D148" s="11" t="s">
        <v>500</v>
      </c>
      <c r="E148" s="11" t="s">
        <v>440</v>
      </c>
      <c r="F148" s="200">
        <v>3458820</v>
      </c>
      <c r="G148" s="200">
        <v>3458280</v>
      </c>
      <c r="H148" s="200">
        <v>0</v>
      </c>
      <c r="I148" s="200">
        <v>540</v>
      </c>
      <c r="J148" s="200">
        <v>0</v>
      </c>
      <c r="K148" s="200">
        <v>0</v>
      </c>
      <c r="L148" s="200">
        <v>0</v>
      </c>
      <c r="M148" s="200">
        <v>0</v>
      </c>
      <c r="N148" s="200">
        <v>0</v>
      </c>
      <c r="O148" s="200">
        <v>0</v>
      </c>
      <c r="P148" s="200">
        <v>0</v>
      </c>
    </row>
    <row r="149" spans="1:16" ht="14.25" customHeight="1">
      <c r="A149" s="11" t="s">
        <v>282</v>
      </c>
      <c r="B149" s="11" t="s">
        <v>279</v>
      </c>
      <c r="C149" s="11" t="s">
        <v>279</v>
      </c>
      <c r="D149" s="11" t="s">
        <v>500</v>
      </c>
      <c r="E149" s="11" t="s">
        <v>283</v>
      </c>
      <c r="F149" s="200">
        <v>588688.31999999995</v>
      </c>
      <c r="G149" s="200">
        <v>588688.31999999995</v>
      </c>
      <c r="H149" s="200">
        <v>0</v>
      </c>
      <c r="I149" s="200">
        <v>0</v>
      </c>
      <c r="J149" s="200">
        <v>0</v>
      </c>
      <c r="K149" s="200">
        <v>0</v>
      </c>
      <c r="L149" s="200">
        <v>0</v>
      </c>
      <c r="M149" s="200">
        <v>0</v>
      </c>
      <c r="N149" s="200">
        <v>0</v>
      </c>
      <c r="O149" s="200">
        <v>0</v>
      </c>
      <c r="P149" s="200">
        <v>0</v>
      </c>
    </row>
    <row r="150" spans="1:16" ht="14.25" customHeight="1">
      <c r="A150" s="11" t="s">
        <v>282</v>
      </c>
      <c r="B150" s="11" t="s">
        <v>279</v>
      </c>
      <c r="C150" s="11" t="s">
        <v>278</v>
      </c>
      <c r="D150" s="11" t="s">
        <v>500</v>
      </c>
      <c r="E150" s="11" t="s">
        <v>284</v>
      </c>
      <c r="F150" s="200">
        <v>294344.15999999997</v>
      </c>
      <c r="G150" s="200">
        <v>294344.15999999997</v>
      </c>
      <c r="H150" s="200">
        <v>0</v>
      </c>
      <c r="I150" s="200">
        <v>0</v>
      </c>
      <c r="J150" s="200">
        <v>0</v>
      </c>
      <c r="K150" s="200">
        <v>0</v>
      </c>
      <c r="L150" s="200">
        <v>0</v>
      </c>
      <c r="M150" s="200">
        <v>0</v>
      </c>
      <c r="N150" s="200">
        <v>0</v>
      </c>
      <c r="O150" s="200">
        <v>0</v>
      </c>
      <c r="P150" s="200">
        <v>0</v>
      </c>
    </row>
    <row r="151" spans="1:16" ht="14.25" customHeight="1">
      <c r="A151" s="11" t="s">
        <v>282</v>
      </c>
      <c r="B151" s="11" t="s">
        <v>452</v>
      </c>
      <c r="C151" s="11" t="s">
        <v>281</v>
      </c>
      <c r="D151" s="11" t="s">
        <v>500</v>
      </c>
      <c r="E151" s="11" t="s">
        <v>455</v>
      </c>
      <c r="F151" s="200">
        <v>27876</v>
      </c>
      <c r="G151" s="200">
        <v>0</v>
      </c>
      <c r="H151" s="200">
        <v>0</v>
      </c>
      <c r="I151" s="200">
        <v>27876</v>
      </c>
      <c r="J151" s="200">
        <v>0</v>
      </c>
      <c r="K151" s="200">
        <v>0</v>
      </c>
      <c r="L151" s="200">
        <v>0</v>
      </c>
      <c r="M151" s="200">
        <v>0</v>
      </c>
      <c r="N151" s="200">
        <v>0</v>
      </c>
      <c r="O151" s="200">
        <v>0</v>
      </c>
      <c r="P151" s="200">
        <v>0</v>
      </c>
    </row>
    <row r="152" spans="1:16" ht="14.25" customHeight="1">
      <c r="A152" s="11" t="s">
        <v>282</v>
      </c>
      <c r="B152" s="11" t="s">
        <v>281</v>
      </c>
      <c r="C152" s="11" t="s">
        <v>277</v>
      </c>
      <c r="D152" s="11" t="s">
        <v>500</v>
      </c>
      <c r="E152" s="11" t="s">
        <v>285</v>
      </c>
      <c r="F152" s="200">
        <v>33881.629999999997</v>
      </c>
      <c r="G152" s="200">
        <v>33881.629999999997</v>
      </c>
      <c r="H152" s="200">
        <v>0</v>
      </c>
      <c r="I152" s="200">
        <v>0</v>
      </c>
      <c r="J152" s="200">
        <v>0</v>
      </c>
      <c r="K152" s="200">
        <v>0</v>
      </c>
      <c r="L152" s="200">
        <v>0</v>
      </c>
      <c r="M152" s="200">
        <v>0</v>
      </c>
      <c r="N152" s="200">
        <v>0</v>
      </c>
      <c r="O152" s="200">
        <v>0</v>
      </c>
      <c r="P152" s="200">
        <v>0</v>
      </c>
    </row>
    <row r="153" spans="1:16" ht="14.25" customHeight="1">
      <c r="A153" s="11" t="s">
        <v>286</v>
      </c>
      <c r="B153" s="11" t="s">
        <v>287</v>
      </c>
      <c r="C153" s="11" t="s">
        <v>290</v>
      </c>
      <c r="D153" s="11" t="s">
        <v>500</v>
      </c>
      <c r="E153" s="11" t="s">
        <v>448</v>
      </c>
      <c r="F153" s="200">
        <v>233301.94</v>
      </c>
      <c r="G153" s="200">
        <v>233301.94</v>
      </c>
      <c r="H153" s="200">
        <v>0</v>
      </c>
      <c r="I153" s="200">
        <v>0</v>
      </c>
      <c r="J153" s="200">
        <v>0</v>
      </c>
      <c r="K153" s="200">
        <v>0</v>
      </c>
      <c r="L153" s="200">
        <v>0</v>
      </c>
      <c r="M153" s="200">
        <v>0</v>
      </c>
      <c r="N153" s="200">
        <v>0</v>
      </c>
      <c r="O153" s="200">
        <v>0</v>
      </c>
      <c r="P153" s="200">
        <v>0</v>
      </c>
    </row>
    <row r="154" spans="1:16" ht="14.25" customHeight="1">
      <c r="A154" s="11" t="s">
        <v>289</v>
      </c>
      <c r="B154" s="11" t="s">
        <v>290</v>
      </c>
      <c r="C154" s="11" t="s">
        <v>277</v>
      </c>
      <c r="D154" s="11" t="s">
        <v>500</v>
      </c>
      <c r="E154" s="11" t="s">
        <v>291</v>
      </c>
      <c r="F154" s="200">
        <v>623580</v>
      </c>
      <c r="G154" s="200">
        <v>623580</v>
      </c>
      <c r="H154" s="200">
        <v>0</v>
      </c>
      <c r="I154" s="200">
        <v>0</v>
      </c>
      <c r="J154" s="200">
        <v>0</v>
      </c>
      <c r="K154" s="200">
        <v>0</v>
      </c>
      <c r="L154" s="200">
        <v>0</v>
      </c>
      <c r="M154" s="200">
        <v>0</v>
      </c>
      <c r="N154" s="200">
        <v>0</v>
      </c>
      <c r="O154" s="200">
        <v>0</v>
      </c>
      <c r="P154" s="200">
        <v>0</v>
      </c>
    </row>
    <row r="155" spans="1:16" ht="14.25" customHeight="1">
      <c r="A155" s="11"/>
      <c r="B155" s="11"/>
      <c r="C155" s="11"/>
      <c r="D155" s="11" t="s">
        <v>501</v>
      </c>
      <c r="E155" s="11" t="s">
        <v>502</v>
      </c>
      <c r="F155" s="200">
        <f t="shared" ref="F155:P155" si="19">SUM(F156:F162)</f>
        <v>5655258.1499999994</v>
      </c>
      <c r="G155" s="200">
        <f t="shared" si="19"/>
        <v>5581591.4699999997</v>
      </c>
      <c r="H155" s="200">
        <f t="shared" si="19"/>
        <v>0</v>
      </c>
      <c r="I155" s="200">
        <f t="shared" si="19"/>
        <v>73666.680000000008</v>
      </c>
      <c r="J155" s="200">
        <f t="shared" si="19"/>
        <v>0</v>
      </c>
      <c r="K155" s="200">
        <f t="shared" si="19"/>
        <v>0</v>
      </c>
      <c r="L155" s="200">
        <f t="shared" si="19"/>
        <v>0</v>
      </c>
      <c r="M155" s="200">
        <f t="shared" si="19"/>
        <v>0</v>
      </c>
      <c r="N155" s="200">
        <f t="shared" si="19"/>
        <v>0</v>
      </c>
      <c r="O155" s="200">
        <f t="shared" si="19"/>
        <v>0</v>
      </c>
      <c r="P155" s="200">
        <f t="shared" si="19"/>
        <v>0</v>
      </c>
    </row>
    <row r="156" spans="1:16" ht="14.25" customHeight="1">
      <c r="A156" s="11" t="s">
        <v>435</v>
      </c>
      <c r="B156" s="11" t="s">
        <v>290</v>
      </c>
      <c r="C156" s="11" t="s">
        <v>290</v>
      </c>
      <c r="D156" s="11" t="s">
        <v>503</v>
      </c>
      <c r="E156" s="11" t="s">
        <v>440</v>
      </c>
      <c r="F156" s="200">
        <v>3694886.88</v>
      </c>
      <c r="G156" s="200">
        <v>3687660</v>
      </c>
      <c r="H156" s="200">
        <v>0</v>
      </c>
      <c r="I156" s="200">
        <v>7226.88</v>
      </c>
      <c r="J156" s="200">
        <v>0</v>
      </c>
      <c r="K156" s="200">
        <v>0</v>
      </c>
      <c r="L156" s="200">
        <v>0</v>
      </c>
      <c r="M156" s="200">
        <v>0</v>
      </c>
      <c r="N156" s="200">
        <v>0</v>
      </c>
      <c r="O156" s="200">
        <v>0</v>
      </c>
      <c r="P156" s="200">
        <v>0</v>
      </c>
    </row>
    <row r="157" spans="1:16" ht="14.25" customHeight="1">
      <c r="A157" s="11" t="s">
        <v>282</v>
      </c>
      <c r="B157" s="11" t="s">
        <v>279</v>
      </c>
      <c r="C157" s="11" t="s">
        <v>279</v>
      </c>
      <c r="D157" s="11" t="s">
        <v>503</v>
      </c>
      <c r="E157" s="11" t="s">
        <v>283</v>
      </c>
      <c r="F157" s="200">
        <v>627623.36</v>
      </c>
      <c r="G157" s="200">
        <v>627623.36</v>
      </c>
      <c r="H157" s="200">
        <v>0</v>
      </c>
      <c r="I157" s="200">
        <v>0</v>
      </c>
      <c r="J157" s="200">
        <v>0</v>
      </c>
      <c r="K157" s="200">
        <v>0</v>
      </c>
      <c r="L157" s="200">
        <v>0</v>
      </c>
      <c r="M157" s="200">
        <v>0</v>
      </c>
      <c r="N157" s="200">
        <v>0</v>
      </c>
      <c r="O157" s="200">
        <v>0</v>
      </c>
      <c r="P157" s="200">
        <v>0</v>
      </c>
    </row>
    <row r="158" spans="1:16" ht="14.25" customHeight="1">
      <c r="A158" s="11" t="s">
        <v>282</v>
      </c>
      <c r="B158" s="11" t="s">
        <v>279</v>
      </c>
      <c r="C158" s="11" t="s">
        <v>278</v>
      </c>
      <c r="D158" s="11" t="s">
        <v>503</v>
      </c>
      <c r="E158" s="11" t="s">
        <v>284</v>
      </c>
      <c r="F158" s="200">
        <v>313811.68</v>
      </c>
      <c r="G158" s="200">
        <v>313811.68</v>
      </c>
      <c r="H158" s="200">
        <v>0</v>
      </c>
      <c r="I158" s="200">
        <v>0</v>
      </c>
      <c r="J158" s="200">
        <v>0</v>
      </c>
      <c r="K158" s="200">
        <v>0</v>
      </c>
      <c r="L158" s="200">
        <v>0</v>
      </c>
      <c r="M158" s="200">
        <v>0</v>
      </c>
      <c r="N158" s="200">
        <v>0</v>
      </c>
      <c r="O158" s="200">
        <v>0</v>
      </c>
      <c r="P158" s="200">
        <v>0</v>
      </c>
    </row>
    <row r="159" spans="1:16" ht="14.25" customHeight="1">
      <c r="A159" s="11" t="s">
        <v>282</v>
      </c>
      <c r="B159" s="11" t="s">
        <v>452</v>
      </c>
      <c r="C159" s="11" t="s">
        <v>281</v>
      </c>
      <c r="D159" s="11" t="s">
        <v>503</v>
      </c>
      <c r="E159" s="11" t="s">
        <v>455</v>
      </c>
      <c r="F159" s="200">
        <v>66439.8</v>
      </c>
      <c r="G159" s="200">
        <v>0</v>
      </c>
      <c r="H159" s="200">
        <v>0</v>
      </c>
      <c r="I159" s="200">
        <v>66439.8</v>
      </c>
      <c r="J159" s="200">
        <v>0</v>
      </c>
      <c r="K159" s="200">
        <v>0</v>
      </c>
      <c r="L159" s="200">
        <v>0</v>
      </c>
      <c r="M159" s="200">
        <v>0</v>
      </c>
      <c r="N159" s="200">
        <v>0</v>
      </c>
      <c r="O159" s="200">
        <v>0</v>
      </c>
      <c r="P159" s="200">
        <v>0</v>
      </c>
    </row>
    <row r="160" spans="1:16" ht="14.25" customHeight="1">
      <c r="A160" s="11" t="s">
        <v>282</v>
      </c>
      <c r="B160" s="11" t="s">
        <v>281</v>
      </c>
      <c r="C160" s="11" t="s">
        <v>277</v>
      </c>
      <c r="D160" s="11" t="s">
        <v>503</v>
      </c>
      <c r="E160" s="11" t="s">
        <v>285</v>
      </c>
      <c r="F160" s="200">
        <v>36705.660000000003</v>
      </c>
      <c r="G160" s="200">
        <v>36705.660000000003</v>
      </c>
      <c r="H160" s="200">
        <v>0</v>
      </c>
      <c r="I160" s="200">
        <v>0</v>
      </c>
      <c r="J160" s="200">
        <v>0</v>
      </c>
      <c r="K160" s="200">
        <v>0</v>
      </c>
      <c r="L160" s="200">
        <v>0</v>
      </c>
      <c r="M160" s="200">
        <v>0</v>
      </c>
      <c r="N160" s="200">
        <v>0</v>
      </c>
      <c r="O160" s="200">
        <v>0</v>
      </c>
      <c r="P160" s="200">
        <v>0</v>
      </c>
    </row>
    <row r="161" spans="1:16" ht="14.25" customHeight="1">
      <c r="A161" s="11" t="s">
        <v>286</v>
      </c>
      <c r="B161" s="11" t="s">
        <v>287</v>
      </c>
      <c r="C161" s="11" t="s">
        <v>290</v>
      </c>
      <c r="D161" s="11" t="s">
        <v>503</v>
      </c>
      <c r="E161" s="11" t="s">
        <v>448</v>
      </c>
      <c r="F161" s="200">
        <v>248782.77</v>
      </c>
      <c r="G161" s="200">
        <v>248782.77</v>
      </c>
      <c r="H161" s="200">
        <v>0</v>
      </c>
      <c r="I161" s="200">
        <v>0</v>
      </c>
      <c r="J161" s="200">
        <v>0</v>
      </c>
      <c r="K161" s="200">
        <v>0</v>
      </c>
      <c r="L161" s="200">
        <v>0</v>
      </c>
      <c r="M161" s="200">
        <v>0</v>
      </c>
      <c r="N161" s="200">
        <v>0</v>
      </c>
      <c r="O161" s="200">
        <v>0</v>
      </c>
      <c r="P161" s="200">
        <v>0</v>
      </c>
    </row>
    <row r="162" spans="1:16" ht="14.25" customHeight="1">
      <c r="A162" s="11" t="s">
        <v>289</v>
      </c>
      <c r="B162" s="11" t="s">
        <v>290</v>
      </c>
      <c r="C162" s="11" t="s">
        <v>277</v>
      </c>
      <c r="D162" s="11" t="s">
        <v>503</v>
      </c>
      <c r="E162" s="11" t="s">
        <v>291</v>
      </c>
      <c r="F162" s="200">
        <v>667008</v>
      </c>
      <c r="G162" s="200">
        <v>667008</v>
      </c>
      <c r="H162" s="200">
        <v>0</v>
      </c>
      <c r="I162" s="200">
        <v>0</v>
      </c>
      <c r="J162" s="200">
        <v>0</v>
      </c>
      <c r="K162" s="200">
        <v>0</v>
      </c>
      <c r="L162" s="200">
        <v>0</v>
      </c>
      <c r="M162" s="200">
        <v>0</v>
      </c>
      <c r="N162" s="200">
        <v>0</v>
      </c>
      <c r="O162" s="200">
        <v>0</v>
      </c>
      <c r="P162" s="200">
        <v>0</v>
      </c>
    </row>
    <row r="163" spans="1:16" ht="14.25" customHeight="1">
      <c r="A163" s="11"/>
      <c r="B163" s="11"/>
      <c r="C163" s="11"/>
      <c r="D163" s="11" t="s">
        <v>504</v>
      </c>
      <c r="E163" s="11" t="s">
        <v>505</v>
      </c>
      <c r="F163" s="200">
        <f t="shared" ref="F163:P163" si="20">SUM(F164:F169)</f>
        <v>3548997.5199999996</v>
      </c>
      <c r="G163" s="200">
        <f t="shared" si="20"/>
        <v>3521169.5199999996</v>
      </c>
      <c r="H163" s="200">
        <f t="shared" si="20"/>
        <v>0</v>
      </c>
      <c r="I163" s="200">
        <f t="shared" si="20"/>
        <v>27828</v>
      </c>
      <c r="J163" s="200">
        <f t="shared" si="20"/>
        <v>0</v>
      </c>
      <c r="K163" s="200">
        <f t="shared" si="20"/>
        <v>0</v>
      </c>
      <c r="L163" s="200">
        <f t="shared" si="20"/>
        <v>0</v>
      </c>
      <c r="M163" s="200">
        <f t="shared" si="20"/>
        <v>0</v>
      </c>
      <c r="N163" s="200">
        <f t="shared" si="20"/>
        <v>0</v>
      </c>
      <c r="O163" s="200">
        <f t="shared" si="20"/>
        <v>0</v>
      </c>
      <c r="P163" s="200">
        <f t="shared" si="20"/>
        <v>0</v>
      </c>
    </row>
    <row r="164" spans="1:16" ht="14.25" customHeight="1">
      <c r="A164" s="11" t="s">
        <v>435</v>
      </c>
      <c r="B164" s="11" t="s">
        <v>290</v>
      </c>
      <c r="C164" s="11" t="s">
        <v>276</v>
      </c>
      <c r="D164" s="11" t="s">
        <v>506</v>
      </c>
      <c r="E164" s="11" t="s">
        <v>465</v>
      </c>
      <c r="F164" s="200">
        <v>2352324</v>
      </c>
      <c r="G164" s="200">
        <v>2324496</v>
      </c>
      <c r="H164" s="200">
        <v>0</v>
      </c>
      <c r="I164" s="200">
        <v>27828</v>
      </c>
      <c r="J164" s="200">
        <v>0</v>
      </c>
      <c r="K164" s="200">
        <v>0</v>
      </c>
      <c r="L164" s="200">
        <v>0</v>
      </c>
      <c r="M164" s="200">
        <v>0</v>
      </c>
      <c r="N164" s="200">
        <v>0</v>
      </c>
      <c r="O164" s="200">
        <v>0</v>
      </c>
      <c r="P164" s="200">
        <v>0</v>
      </c>
    </row>
    <row r="165" spans="1:16" ht="14.25" customHeight="1">
      <c r="A165" s="11" t="s">
        <v>282</v>
      </c>
      <c r="B165" s="11" t="s">
        <v>279</v>
      </c>
      <c r="C165" s="11" t="s">
        <v>279</v>
      </c>
      <c r="D165" s="11" t="s">
        <v>506</v>
      </c>
      <c r="E165" s="11" t="s">
        <v>283</v>
      </c>
      <c r="F165" s="200">
        <v>396376.8</v>
      </c>
      <c r="G165" s="200">
        <v>396376.8</v>
      </c>
      <c r="H165" s="200">
        <v>0</v>
      </c>
      <c r="I165" s="200">
        <v>0</v>
      </c>
      <c r="J165" s="200">
        <v>0</v>
      </c>
      <c r="K165" s="200">
        <v>0</v>
      </c>
      <c r="L165" s="200">
        <v>0</v>
      </c>
      <c r="M165" s="200">
        <v>0</v>
      </c>
      <c r="N165" s="200">
        <v>0</v>
      </c>
      <c r="O165" s="200">
        <v>0</v>
      </c>
      <c r="P165" s="200">
        <v>0</v>
      </c>
    </row>
    <row r="166" spans="1:16" ht="14.25" customHeight="1">
      <c r="A166" s="11" t="s">
        <v>282</v>
      </c>
      <c r="B166" s="11" t="s">
        <v>279</v>
      </c>
      <c r="C166" s="11" t="s">
        <v>278</v>
      </c>
      <c r="D166" s="11" t="s">
        <v>506</v>
      </c>
      <c r="E166" s="11" t="s">
        <v>284</v>
      </c>
      <c r="F166" s="200">
        <v>198188.4</v>
      </c>
      <c r="G166" s="200">
        <v>198188.4</v>
      </c>
      <c r="H166" s="200">
        <v>0</v>
      </c>
      <c r="I166" s="200">
        <v>0</v>
      </c>
      <c r="J166" s="200">
        <v>0</v>
      </c>
      <c r="K166" s="200">
        <v>0</v>
      </c>
      <c r="L166" s="200">
        <v>0</v>
      </c>
      <c r="M166" s="200">
        <v>0</v>
      </c>
      <c r="N166" s="200">
        <v>0</v>
      </c>
      <c r="O166" s="200">
        <v>0</v>
      </c>
      <c r="P166" s="200">
        <v>0</v>
      </c>
    </row>
    <row r="167" spans="1:16" ht="14.25" customHeight="1">
      <c r="A167" s="11" t="s">
        <v>282</v>
      </c>
      <c r="B167" s="11" t="s">
        <v>281</v>
      </c>
      <c r="C167" s="11" t="s">
        <v>277</v>
      </c>
      <c r="D167" s="11" t="s">
        <v>506</v>
      </c>
      <c r="E167" s="11" t="s">
        <v>285</v>
      </c>
      <c r="F167" s="200">
        <v>23201.54</v>
      </c>
      <c r="G167" s="200">
        <v>23201.54</v>
      </c>
      <c r="H167" s="200">
        <v>0</v>
      </c>
      <c r="I167" s="200">
        <v>0</v>
      </c>
      <c r="J167" s="200">
        <v>0</v>
      </c>
      <c r="K167" s="200">
        <v>0</v>
      </c>
      <c r="L167" s="200">
        <v>0</v>
      </c>
      <c r="M167" s="200">
        <v>0</v>
      </c>
      <c r="N167" s="200">
        <v>0</v>
      </c>
      <c r="O167" s="200">
        <v>0</v>
      </c>
      <c r="P167" s="200">
        <v>0</v>
      </c>
    </row>
    <row r="168" spans="1:16" ht="14.25" customHeight="1">
      <c r="A168" s="11" t="s">
        <v>286</v>
      </c>
      <c r="B168" s="11" t="s">
        <v>287</v>
      </c>
      <c r="C168" s="11" t="s">
        <v>290</v>
      </c>
      <c r="D168" s="11" t="s">
        <v>506</v>
      </c>
      <c r="E168" s="11" t="s">
        <v>448</v>
      </c>
      <c r="F168" s="200">
        <v>157250.78</v>
      </c>
      <c r="G168" s="200">
        <v>157250.78</v>
      </c>
      <c r="H168" s="200">
        <v>0</v>
      </c>
      <c r="I168" s="200">
        <v>0</v>
      </c>
      <c r="J168" s="200">
        <v>0</v>
      </c>
      <c r="K168" s="200">
        <v>0</v>
      </c>
      <c r="L168" s="200">
        <v>0</v>
      </c>
      <c r="M168" s="200">
        <v>0</v>
      </c>
      <c r="N168" s="200">
        <v>0</v>
      </c>
      <c r="O168" s="200">
        <v>0</v>
      </c>
      <c r="P168" s="200">
        <v>0</v>
      </c>
    </row>
    <row r="169" spans="1:16" ht="14.25" customHeight="1">
      <c r="A169" s="11" t="s">
        <v>289</v>
      </c>
      <c r="B169" s="11" t="s">
        <v>290</v>
      </c>
      <c r="C169" s="11" t="s">
        <v>277</v>
      </c>
      <c r="D169" s="11" t="s">
        <v>506</v>
      </c>
      <c r="E169" s="11" t="s">
        <v>291</v>
      </c>
      <c r="F169" s="200">
        <v>421656</v>
      </c>
      <c r="G169" s="200">
        <v>421656</v>
      </c>
      <c r="H169" s="200">
        <v>0</v>
      </c>
      <c r="I169" s="200">
        <v>0</v>
      </c>
      <c r="J169" s="200">
        <v>0</v>
      </c>
      <c r="K169" s="200">
        <v>0</v>
      </c>
      <c r="L169" s="200">
        <v>0</v>
      </c>
      <c r="M169" s="200">
        <v>0</v>
      </c>
      <c r="N169" s="200">
        <v>0</v>
      </c>
      <c r="O169" s="200">
        <v>0</v>
      </c>
      <c r="P169" s="200">
        <v>0</v>
      </c>
    </row>
    <row r="170" spans="1:16" ht="14.25" customHeight="1">
      <c r="A170" s="11"/>
      <c r="B170" s="11"/>
      <c r="C170" s="11"/>
      <c r="D170" s="11" t="s">
        <v>507</v>
      </c>
      <c r="E170" s="11" t="s">
        <v>508</v>
      </c>
      <c r="F170" s="200">
        <f t="shared" ref="F170:P170" si="21">SUM(F171:F177)</f>
        <v>4434840.41</v>
      </c>
      <c r="G170" s="200">
        <f t="shared" si="21"/>
        <v>4410456.41</v>
      </c>
      <c r="H170" s="200">
        <f t="shared" si="21"/>
        <v>0</v>
      </c>
      <c r="I170" s="200">
        <f t="shared" si="21"/>
        <v>24384</v>
      </c>
      <c r="J170" s="200">
        <f t="shared" si="21"/>
        <v>0</v>
      </c>
      <c r="K170" s="200">
        <f t="shared" si="21"/>
        <v>0</v>
      </c>
      <c r="L170" s="200">
        <f t="shared" si="21"/>
        <v>0</v>
      </c>
      <c r="M170" s="200">
        <f t="shared" si="21"/>
        <v>0</v>
      </c>
      <c r="N170" s="200">
        <f t="shared" si="21"/>
        <v>0</v>
      </c>
      <c r="O170" s="200">
        <f t="shared" si="21"/>
        <v>0</v>
      </c>
      <c r="P170" s="200">
        <f t="shared" si="21"/>
        <v>0</v>
      </c>
    </row>
    <row r="171" spans="1:16" ht="14.25" customHeight="1">
      <c r="A171" s="11" t="s">
        <v>435</v>
      </c>
      <c r="B171" s="11" t="s">
        <v>290</v>
      </c>
      <c r="C171" s="11" t="s">
        <v>290</v>
      </c>
      <c r="D171" s="11" t="s">
        <v>509</v>
      </c>
      <c r="E171" s="11" t="s">
        <v>440</v>
      </c>
      <c r="F171" s="200">
        <v>2911032</v>
      </c>
      <c r="G171" s="200">
        <v>2910012</v>
      </c>
      <c r="H171" s="200">
        <v>0</v>
      </c>
      <c r="I171" s="200">
        <v>1020</v>
      </c>
      <c r="J171" s="200">
        <v>0</v>
      </c>
      <c r="K171" s="200">
        <v>0</v>
      </c>
      <c r="L171" s="200">
        <v>0</v>
      </c>
      <c r="M171" s="200">
        <v>0</v>
      </c>
      <c r="N171" s="200">
        <v>0</v>
      </c>
      <c r="O171" s="200">
        <v>0</v>
      </c>
      <c r="P171" s="200">
        <v>0</v>
      </c>
    </row>
    <row r="172" spans="1:16" ht="14.25" customHeight="1">
      <c r="A172" s="11" t="s">
        <v>282</v>
      </c>
      <c r="B172" s="11" t="s">
        <v>279</v>
      </c>
      <c r="C172" s="11" t="s">
        <v>279</v>
      </c>
      <c r="D172" s="11" t="s">
        <v>509</v>
      </c>
      <c r="E172" s="11" t="s">
        <v>283</v>
      </c>
      <c r="F172" s="200">
        <v>496254.56</v>
      </c>
      <c r="G172" s="200">
        <v>496254.56</v>
      </c>
      <c r="H172" s="200">
        <v>0</v>
      </c>
      <c r="I172" s="200">
        <v>0</v>
      </c>
      <c r="J172" s="200">
        <v>0</v>
      </c>
      <c r="K172" s="200">
        <v>0</v>
      </c>
      <c r="L172" s="200">
        <v>0</v>
      </c>
      <c r="M172" s="200">
        <v>0</v>
      </c>
      <c r="N172" s="200">
        <v>0</v>
      </c>
      <c r="O172" s="200">
        <v>0</v>
      </c>
      <c r="P172" s="200">
        <v>0</v>
      </c>
    </row>
    <row r="173" spans="1:16" ht="14.25" customHeight="1">
      <c r="A173" s="11" t="s">
        <v>282</v>
      </c>
      <c r="B173" s="11" t="s">
        <v>279</v>
      </c>
      <c r="C173" s="11" t="s">
        <v>278</v>
      </c>
      <c r="D173" s="11" t="s">
        <v>509</v>
      </c>
      <c r="E173" s="11" t="s">
        <v>284</v>
      </c>
      <c r="F173" s="200">
        <v>248127.28</v>
      </c>
      <c r="G173" s="200">
        <v>248127.28</v>
      </c>
      <c r="H173" s="200">
        <v>0</v>
      </c>
      <c r="I173" s="200">
        <v>0</v>
      </c>
      <c r="J173" s="200">
        <v>0</v>
      </c>
      <c r="K173" s="200">
        <v>0</v>
      </c>
      <c r="L173" s="200">
        <v>0</v>
      </c>
      <c r="M173" s="200">
        <v>0</v>
      </c>
      <c r="N173" s="200">
        <v>0</v>
      </c>
      <c r="O173" s="200">
        <v>0</v>
      </c>
      <c r="P173" s="200">
        <v>0</v>
      </c>
    </row>
    <row r="174" spans="1:16" ht="14.25" customHeight="1">
      <c r="A174" s="11" t="s">
        <v>282</v>
      </c>
      <c r="B174" s="11" t="s">
        <v>452</v>
      </c>
      <c r="C174" s="11" t="s">
        <v>281</v>
      </c>
      <c r="D174" s="11" t="s">
        <v>509</v>
      </c>
      <c r="E174" s="11" t="s">
        <v>455</v>
      </c>
      <c r="F174" s="200">
        <v>23364</v>
      </c>
      <c r="G174" s="200">
        <v>0</v>
      </c>
      <c r="H174" s="200">
        <v>0</v>
      </c>
      <c r="I174" s="200">
        <v>23364</v>
      </c>
      <c r="J174" s="200">
        <v>0</v>
      </c>
      <c r="K174" s="200">
        <v>0</v>
      </c>
      <c r="L174" s="200">
        <v>0</v>
      </c>
      <c r="M174" s="200">
        <v>0</v>
      </c>
      <c r="N174" s="200">
        <v>0</v>
      </c>
      <c r="O174" s="200">
        <v>0</v>
      </c>
      <c r="P174" s="200">
        <v>0</v>
      </c>
    </row>
    <row r="175" spans="1:16" ht="14.25" customHeight="1">
      <c r="A175" s="11" t="s">
        <v>282</v>
      </c>
      <c r="B175" s="11" t="s">
        <v>281</v>
      </c>
      <c r="C175" s="11" t="s">
        <v>277</v>
      </c>
      <c r="D175" s="11" t="s">
        <v>509</v>
      </c>
      <c r="E175" s="11" t="s">
        <v>285</v>
      </c>
      <c r="F175" s="200">
        <v>29002.959999999999</v>
      </c>
      <c r="G175" s="200">
        <v>29002.959999999999</v>
      </c>
      <c r="H175" s="200">
        <v>0</v>
      </c>
      <c r="I175" s="200">
        <v>0</v>
      </c>
      <c r="J175" s="200">
        <v>0</v>
      </c>
      <c r="K175" s="200">
        <v>0</v>
      </c>
      <c r="L175" s="200">
        <v>0</v>
      </c>
      <c r="M175" s="200">
        <v>0</v>
      </c>
      <c r="N175" s="200">
        <v>0</v>
      </c>
      <c r="O175" s="200">
        <v>0</v>
      </c>
      <c r="P175" s="200">
        <v>0</v>
      </c>
    </row>
    <row r="176" spans="1:16" ht="14.25" customHeight="1">
      <c r="A176" s="11" t="s">
        <v>286</v>
      </c>
      <c r="B176" s="11" t="s">
        <v>287</v>
      </c>
      <c r="C176" s="11" t="s">
        <v>290</v>
      </c>
      <c r="D176" s="11" t="s">
        <v>509</v>
      </c>
      <c r="E176" s="11" t="s">
        <v>448</v>
      </c>
      <c r="F176" s="200">
        <v>196575.61</v>
      </c>
      <c r="G176" s="200">
        <v>196575.61</v>
      </c>
      <c r="H176" s="200">
        <v>0</v>
      </c>
      <c r="I176" s="200">
        <v>0</v>
      </c>
      <c r="J176" s="200">
        <v>0</v>
      </c>
      <c r="K176" s="200">
        <v>0</v>
      </c>
      <c r="L176" s="200">
        <v>0</v>
      </c>
      <c r="M176" s="200">
        <v>0</v>
      </c>
      <c r="N176" s="200">
        <v>0</v>
      </c>
      <c r="O176" s="200">
        <v>0</v>
      </c>
      <c r="P176" s="200">
        <v>0</v>
      </c>
    </row>
    <row r="177" spans="1:16" ht="14.25" customHeight="1">
      <c r="A177" s="11" t="s">
        <v>289</v>
      </c>
      <c r="B177" s="11" t="s">
        <v>290</v>
      </c>
      <c r="C177" s="11" t="s">
        <v>277</v>
      </c>
      <c r="D177" s="11" t="s">
        <v>509</v>
      </c>
      <c r="E177" s="11" t="s">
        <v>291</v>
      </c>
      <c r="F177" s="200">
        <v>530484</v>
      </c>
      <c r="G177" s="200">
        <v>530484</v>
      </c>
      <c r="H177" s="200">
        <v>0</v>
      </c>
      <c r="I177" s="200">
        <v>0</v>
      </c>
      <c r="J177" s="200">
        <v>0</v>
      </c>
      <c r="K177" s="200">
        <v>0</v>
      </c>
      <c r="L177" s="200">
        <v>0</v>
      </c>
      <c r="M177" s="200">
        <v>0</v>
      </c>
      <c r="N177" s="200">
        <v>0</v>
      </c>
      <c r="O177" s="200">
        <v>0</v>
      </c>
      <c r="P177" s="200">
        <v>0</v>
      </c>
    </row>
    <row r="178" spans="1:16" ht="14.25" customHeight="1">
      <c r="A178" s="11"/>
      <c r="B178" s="11"/>
      <c r="C178" s="11"/>
      <c r="D178" s="11" t="s">
        <v>510</v>
      </c>
      <c r="E178" s="11" t="s">
        <v>511</v>
      </c>
      <c r="F178" s="200">
        <f t="shared" ref="F178:P178" si="22">SUM(F179:F185)</f>
        <v>6343941.580000001</v>
      </c>
      <c r="G178" s="200">
        <f t="shared" si="22"/>
        <v>6263152.9000000013</v>
      </c>
      <c r="H178" s="200">
        <f t="shared" si="22"/>
        <v>0</v>
      </c>
      <c r="I178" s="200">
        <f t="shared" si="22"/>
        <v>80788.679999999993</v>
      </c>
      <c r="J178" s="200">
        <f t="shared" si="22"/>
        <v>0</v>
      </c>
      <c r="K178" s="200">
        <f t="shared" si="22"/>
        <v>0</v>
      </c>
      <c r="L178" s="200">
        <f t="shared" si="22"/>
        <v>0</v>
      </c>
      <c r="M178" s="200">
        <f t="shared" si="22"/>
        <v>0</v>
      </c>
      <c r="N178" s="200">
        <f t="shared" si="22"/>
        <v>0</v>
      </c>
      <c r="O178" s="200">
        <f t="shared" si="22"/>
        <v>0</v>
      </c>
      <c r="P178" s="200">
        <f t="shared" si="22"/>
        <v>0</v>
      </c>
    </row>
    <row r="179" spans="1:16" ht="14.25" customHeight="1">
      <c r="A179" s="11" t="s">
        <v>435</v>
      </c>
      <c r="B179" s="11" t="s">
        <v>290</v>
      </c>
      <c r="C179" s="11" t="s">
        <v>290</v>
      </c>
      <c r="D179" s="11" t="s">
        <v>512</v>
      </c>
      <c r="E179" s="11" t="s">
        <v>440</v>
      </c>
      <c r="F179" s="200">
        <v>4185328.68</v>
      </c>
      <c r="G179" s="200">
        <v>4177392</v>
      </c>
      <c r="H179" s="200">
        <v>0</v>
      </c>
      <c r="I179" s="200">
        <v>7936.68</v>
      </c>
      <c r="J179" s="200">
        <v>0</v>
      </c>
      <c r="K179" s="200">
        <v>0</v>
      </c>
      <c r="L179" s="200">
        <v>0</v>
      </c>
      <c r="M179" s="200">
        <v>0</v>
      </c>
      <c r="N179" s="200">
        <v>0</v>
      </c>
      <c r="O179" s="200">
        <v>0</v>
      </c>
      <c r="P179" s="200">
        <v>0</v>
      </c>
    </row>
    <row r="180" spans="1:16" ht="14.25" customHeight="1">
      <c r="A180" s="11" t="s">
        <v>282</v>
      </c>
      <c r="B180" s="11" t="s">
        <v>279</v>
      </c>
      <c r="C180" s="11" t="s">
        <v>279</v>
      </c>
      <c r="D180" s="11" t="s">
        <v>512</v>
      </c>
      <c r="E180" s="11" t="s">
        <v>283</v>
      </c>
      <c r="F180" s="200">
        <v>671962.56</v>
      </c>
      <c r="G180" s="200">
        <v>671962.56</v>
      </c>
      <c r="H180" s="200">
        <v>0</v>
      </c>
      <c r="I180" s="200">
        <v>0</v>
      </c>
      <c r="J180" s="200">
        <v>0</v>
      </c>
      <c r="K180" s="200">
        <v>0</v>
      </c>
      <c r="L180" s="200">
        <v>0</v>
      </c>
      <c r="M180" s="200">
        <v>0</v>
      </c>
      <c r="N180" s="200">
        <v>0</v>
      </c>
      <c r="O180" s="200">
        <v>0</v>
      </c>
      <c r="P180" s="200">
        <v>0</v>
      </c>
    </row>
    <row r="181" spans="1:16" ht="14.25" customHeight="1">
      <c r="A181" s="11" t="s">
        <v>282</v>
      </c>
      <c r="B181" s="11" t="s">
        <v>279</v>
      </c>
      <c r="C181" s="11" t="s">
        <v>278</v>
      </c>
      <c r="D181" s="11" t="s">
        <v>512</v>
      </c>
      <c r="E181" s="11" t="s">
        <v>284</v>
      </c>
      <c r="F181" s="200">
        <v>335981.28</v>
      </c>
      <c r="G181" s="200">
        <v>335981.28</v>
      </c>
      <c r="H181" s="200">
        <v>0</v>
      </c>
      <c r="I181" s="200">
        <v>0</v>
      </c>
      <c r="J181" s="200">
        <v>0</v>
      </c>
      <c r="K181" s="200">
        <v>0</v>
      </c>
      <c r="L181" s="200">
        <v>0</v>
      </c>
      <c r="M181" s="200">
        <v>0</v>
      </c>
      <c r="N181" s="200">
        <v>0</v>
      </c>
      <c r="O181" s="200">
        <v>0</v>
      </c>
      <c r="P181" s="200">
        <v>0</v>
      </c>
    </row>
    <row r="182" spans="1:16" ht="14.25" customHeight="1">
      <c r="A182" s="11" t="s">
        <v>282</v>
      </c>
      <c r="B182" s="11" t="s">
        <v>452</v>
      </c>
      <c r="C182" s="11" t="s">
        <v>281</v>
      </c>
      <c r="D182" s="11" t="s">
        <v>512</v>
      </c>
      <c r="E182" s="11" t="s">
        <v>455</v>
      </c>
      <c r="F182" s="200">
        <v>72852</v>
      </c>
      <c r="G182" s="200">
        <v>0</v>
      </c>
      <c r="H182" s="200">
        <v>0</v>
      </c>
      <c r="I182" s="200">
        <v>72852</v>
      </c>
      <c r="J182" s="200">
        <v>0</v>
      </c>
      <c r="K182" s="200">
        <v>0</v>
      </c>
      <c r="L182" s="200">
        <v>0</v>
      </c>
      <c r="M182" s="200">
        <v>0</v>
      </c>
      <c r="N182" s="200">
        <v>0</v>
      </c>
      <c r="O182" s="200">
        <v>0</v>
      </c>
      <c r="P182" s="200">
        <v>0</v>
      </c>
    </row>
    <row r="183" spans="1:16" ht="14.25" customHeight="1">
      <c r="A183" s="11" t="s">
        <v>282</v>
      </c>
      <c r="B183" s="11" t="s">
        <v>281</v>
      </c>
      <c r="C183" s="11" t="s">
        <v>277</v>
      </c>
      <c r="D183" s="11" t="s">
        <v>512</v>
      </c>
      <c r="E183" s="11" t="s">
        <v>285</v>
      </c>
      <c r="F183" s="200">
        <v>41500.11</v>
      </c>
      <c r="G183" s="200">
        <v>41500.11</v>
      </c>
      <c r="H183" s="200">
        <v>0</v>
      </c>
      <c r="I183" s="200">
        <v>0</v>
      </c>
      <c r="J183" s="200">
        <v>0</v>
      </c>
      <c r="K183" s="200">
        <v>0</v>
      </c>
      <c r="L183" s="200">
        <v>0</v>
      </c>
      <c r="M183" s="200">
        <v>0</v>
      </c>
      <c r="N183" s="200">
        <v>0</v>
      </c>
      <c r="O183" s="200">
        <v>0</v>
      </c>
      <c r="P183" s="200">
        <v>0</v>
      </c>
    </row>
    <row r="184" spans="1:16" ht="14.25" customHeight="1">
      <c r="A184" s="11" t="s">
        <v>286</v>
      </c>
      <c r="B184" s="11" t="s">
        <v>287</v>
      </c>
      <c r="C184" s="11" t="s">
        <v>290</v>
      </c>
      <c r="D184" s="11" t="s">
        <v>512</v>
      </c>
      <c r="E184" s="11" t="s">
        <v>448</v>
      </c>
      <c r="F184" s="200">
        <v>281780.95</v>
      </c>
      <c r="G184" s="200">
        <v>281780.95</v>
      </c>
      <c r="H184" s="200">
        <v>0</v>
      </c>
      <c r="I184" s="200">
        <v>0</v>
      </c>
      <c r="J184" s="200">
        <v>0</v>
      </c>
      <c r="K184" s="200">
        <v>0</v>
      </c>
      <c r="L184" s="200">
        <v>0</v>
      </c>
      <c r="M184" s="200">
        <v>0</v>
      </c>
      <c r="N184" s="200">
        <v>0</v>
      </c>
      <c r="O184" s="200">
        <v>0</v>
      </c>
      <c r="P184" s="200">
        <v>0</v>
      </c>
    </row>
    <row r="185" spans="1:16" ht="14.25" customHeight="1">
      <c r="A185" s="11" t="s">
        <v>289</v>
      </c>
      <c r="B185" s="11" t="s">
        <v>290</v>
      </c>
      <c r="C185" s="11" t="s">
        <v>277</v>
      </c>
      <c r="D185" s="11" t="s">
        <v>512</v>
      </c>
      <c r="E185" s="11" t="s">
        <v>291</v>
      </c>
      <c r="F185" s="200">
        <v>754536</v>
      </c>
      <c r="G185" s="200">
        <v>754536</v>
      </c>
      <c r="H185" s="200">
        <v>0</v>
      </c>
      <c r="I185" s="200">
        <v>0</v>
      </c>
      <c r="J185" s="200">
        <v>0</v>
      </c>
      <c r="K185" s="200">
        <v>0</v>
      </c>
      <c r="L185" s="200">
        <v>0</v>
      </c>
      <c r="M185" s="200">
        <v>0</v>
      </c>
      <c r="N185" s="200">
        <v>0</v>
      </c>
      <c r="O185" s="200">
        <v>0</v>
      </c>
      <c r="P185" s="200">
        <v>0</v>
      </c>
    </row>
    <row r="186" spans="1:16" ht="14.25" customHeight="1">
      <c r="A186" s="11"/>
      <c r="B186" s="11"/>
      <c r="C186" s="11"/>
      <c r="D186" s="11" t="s">
        <v>513</v>
      </c>
      <c r="E186" s="11" t="s">
        <v>514</v>
      </c>
      <c r="F186" s="200">
        <f t="shared" ref="F186:P186" si="23">SUM(F187:F193)</f>
        <v>6704107.6399999987</v>
      </c>
      <c r="G186" s="200">
        <f t="shared" si="23"/>
        <v>6681857.8399999999</v>
      </c>
      <c r="H186" s="200">
        <f t="shared" si="23"/>
        <v>0</v>
      </c>
      <c r="I186" s="200">
        <f t="shared" si="23"/>
        <v>22249.8</v>
      </c>
      <c r="J186" s="200">
        <f t="shared" si="23"/>
        <v>0</v>
      </c>
      <c r="K186" s="200">
        <f t="shared" si="23"/>
        <v>0</v>
      </c>
      <c r="L186" s="200">
        <f t="shared" si="23"/>
        <v>0</v>
      </c>
      <c r="M186" s="200">
        <f t="shared" si="23"/>
        <v>0</v>
      </c>
      <c r="N186" s="200">
        <f t="shared" si="23"/>
        <v>0</v>
      </c>
      <c r="O186" s="200">
        <f t="shared" si="23"/>
        <v>0</v>
      </c>
      <c r="P186" s="200">
        <f t="shared" si="23"/>
        <v>0</v>
      </c>
    </row>
    <row r="187" spans="1:16" ht="14.25" customHeight="1">
      <c r="A187" s="11" t="s">
        <v>435</v>
      </c>
      <c r="B187" s="11" t="s">
        <v>290</v>
      </c>
      <c r="C187" s="11" t="s">
        <v>276</v>
      </c>
      <c r="D187" s="11" t="s">
        <v>515</v>
      </c>
      <c r="E187" s="11" t="s">
        <v>465</v>
      </c>
      <c r="F187" s="200">
        <v>4452492</v>
      </c>
      <c r="G187" s="200">
        <v>4451412</v>
      </c>
      <c r="H187" s="200">
        <v>0</v>
      </c>
      <c r="I187" s="200">
        <v>1080</v>
      </c>
      <c r="J187" s="200">
        <v>0</v>
      </c>
      <c r="K187" s="200">
        <v>0</v>
      </c>
      <c r="L187" s="200">
        <v>0</v>
      </c>
      <c r="M187" s="200">
        <v>0</v>
      </c>
      <c r="N187" s="200">
        <v>0</v>
      </c>
      <c r="O187" s="200">
        <v>0</v>
      </c>
      <c r="P187" s="200">
        <v>0</v>
      </c>
    </row>
    <row r="188" spans="1:16" ht="14.25" customHeight="1">
      <c r="A188" s="11" t="s">
        <v>282</v>
      </c>
      <c r="B188" s="11" t="s">
        <v>279</v>
      </c>
      <c r="C188" s="11" t="s">
        <v>279</v>
      </c>
      <c r="D188" s="11" t="s">
        <v>515</v>
      </c>
      <c r="E188" s="11" t="s">
        <v>283</v>
      </c>
      <c r="F188" s="200">
        <v>715375.2</v>
      </c>
      <c r="G188" s="200">
        <v>715375.2</v>
      </c>
      <c r="H188" s="200">
        <v>0</v>
      </c>
      <c r="I188" s="200">
        <v>0</v>
      </c>
      <c r="J188" s="200">
        <v>0</v>
      </c>
      <c r="K188" s="200">
        <v>0</v>
      </c>
      <c r="L188" s="200">
        <v>0</v>
      </c>
      <c r="M188" s="200">
        <v>0</v>
      </c>
      <c r="N188" s="200">
        <v>0</v>
      </c>
      <c r="O188" s="200">
        <v>0</v>
      </c>
      <c r="P188" s="200">
        <v>0</v>
      </c>
    </row>
    <row r="189" spans="1:16" ht="14.25" customHeight="1">
      <c r="A189" s="11" t="s">
        <v>282</v>
      </c>
      <c r="B189" s="11" t="s">
        <v>279</v>
      </c>
      <c r="C189" s="11" t="s">
        <v>278</v>
      </c>
      <c r="D189" s="11" t="s">
        <v>515</v>
      </c>
      <c r="E189" s="11" t="s">
        <v>284</v>
      </c>
      <c r="F189" s="200">
        <v>357687.6</v>
      </c>
      <c r="G189" s="200">
        <v>357687.6</v>
      </c>
      <c r="H189" s="200">
        <v>0</v>
      </c>
      <c r="I189" s="200">
        <v>0</v>
      </c>
      <c r="J189" s="200">
        <v>0</v>
      </c>
      <c r="K189" s="200">
        <v>0</v>
      </c>
      <c r="L189" s="200">
        <v>0</v>
      </c>
      <c r="M189" s="200">
        <v>0</v>
      </c>
      <c r="N189" s="200">
        <v>0</v>
      </c>
      <c r="O189" s="200">
        <v>0</v>
      </c>
      <c r="P189" s="200">
        <v>0</v>
      </c>
    </row>
    <row r="190" spans="1:16" ht="14.25" customHeight="1">
      <c r="A190" s="11" t="s">
        <v>282</v>
      </c>
      <c r="B190" s="11" t="s">
        <v>452</v>
      </c>
      <c r="C190" s="11" t="s">
        <v>281</v>
      </c>
      <c r="D190" s="11" t="s">
        <v>515</v>
      </c>
      <c r="E190" s="11" t="s">
        <v>455</v>
      </c>
      <c r="F190" s="200">
        <v>21169.8</v>
      </c>
      <c r="G190" s="200">
        <v>0</v>
      </c>
      <c r="H190" s="200">
        <v>0</v>
      </c>
      <c r="I190" s="200">
        <v>21169.8</v>
      </c>
      <c r="J190" s="200">
        <v>0</v>
      </c>
      <c r="K190" s="200">
        <v>0</v>
      </c>
      <c r="L190" s="200">
        <v>0</v>
      </c>
      <c r="M190" s="200">
        <v>0</v>
      </c>
      <c r="N190" s="200">
        <v>0</v>
      </c>
      <c r="O190" s="200">
        <v>0</v>
      </c>
      <c r="P190" s="200">
        <v>0</v>
      </c>
    </row>
    <row r="191" spans="1:16" ht="14.25" customHeight="1">
      <c r="A191" s="11" t="s">
        <v>282</v>
      </c>
      <c r="B191" s="11" t="s">
        <v>281</v>
      </c>
      <c r="C191" s="11" t="s">
        <v>277</v>
      </c>
      <c r="D191" s="11" t="s">
        <v>515</v>
      </c>
      <c r="E191" s="11" t="s">
        <v>285</v>
      </c>
      <c r="F191" s="200">
        <v>44231.519999999997</v>
      </c>
      <c r="G191" s="200">
        <v>44231.519999999997</v>
      </c>
      <c r="H191" s="200">
        <v>0</v>
      </c>
      <c r="I191" s="200">
        <v>0</v>
      </c>
      <c r="J191" s="200">
        <v>0</v>
      </c>
      <c r="K191" s="200">
        <v>0</v>
      </c>
      <c r="L191" s="200">
        <v>0</v>
      </c>
      <c r="M191" s="200">
        <v>0</v>
      </c>
      <c r="N191" s="200">
        <v>0</v>
      </c>
      <c r="O191" s="200">
        <v>0</v>
      </c>
      <c r="P191" s="200">
        <v>0</v>
      </c>
    </row>
    <row r="192" spans="1:16" ht="14.25" customHeight="1">
      <c r="A192" s="11" t="s">
        <v>286</v>
      </c>
      <c r="B192" s="11" t="s">
        <v>287</v>
      </c>
      <c r="C192" s="11" t="s">
        <v>290</v>
      </c>
      <c r="D192" s="11" t="s">
        <v>515</v>
      </c>
      <c r="E192" s="11" t="s">
        <v>448</v>
      </c>
      <c r="F192" s="200">
        <v>299791.52</v>
      </c>
      <c r="G192" s="200">
        <v>299791.52</v>
      </c>
      <c r="H192" s="200">
        <v>0</v>
      </c>
      <c r="I192" s="200">
        <v>0</v>
      </c>
      <c r="J192" s="200">
        <v>0</v>
      </c>
      <c r="K192" s="200">
        <v>0</v>
      </c>
      <c r="L192" s="200">
        <v>0</v>
      </c>
      <c r="M192" s="200">
        <v>0</v>
      </c>
      <c r="N192" s="200">
        <v>0</v>
      </c>
      <c r="O192" s="200">
        <v>0</v>
      </c>
      <c r="P192" s="200">
        <v>0</v>
      </c>
    </row>
    <row r="193" spans="1:16" ht="14.25" customHeight="1">
      <c r="A193" s="11" t="s">
        <v>289</v>
      </c>
      <c r="B193" s="11" t="s">
        <v>290</v>
      </c>
      <c r="C193" s="11" t="s">
        <v>277</v>
      </c>
      <c r="D193" s="11" t="s">
        <v>515</v>
      </c>
      <c r="E193" s="11" t="s">
        <v>291</v>
      </c>
      <c r="F193" s="200">
        <v>813360</v>
      </c>
      <c r="G193" s="200">
        <v>813360</v>
      </c>
      <c r="H193" s="200">
        <v>0</v>
      </c>
      <c r="I193" s="200">
        <v>0</v>
      </c>
      <c r="J193" s="200">
        <v>0</v>
      </c>
      <c r="K193" s="200">
        <v>0</v>
      </c>
      <c r="L193" s="200">
        <v>0</v>
      </c>
      <c r="M193" s="200">
        <v>0</v>
      </c>
      <c r="N193" s="200">
        <v>0</v>
      </c>
      <c r="O193" s="200">
        <v>0</v>
      </c>
      <c r="P193" s="200">
        <v>0</v>
      </c>
    </row>
    <row r="194" spans="1:16" ht="14.25" customHeight="1">
      <c r="A194" s="11"/>
      <c r="B194" s="11"/>
      <c r="C194" s="11"/>
      <c r="D194" s="11" t="s">
        <v>516</v>
      </c>
      <c r="E194" s="11" t="s">
        <v>517</v>
      </c>
      <c r="F194" s="200">
        <f t="shared" ref="F194:P194" si="24">SUM(F195:F200)</f>
        <v>3257029.57</v>
      </c>
      <c r="G194" s="200">
        <f t="shared" si="24"/>
        <v>3256429.57</v>
      </c>
      <c r="H194" s="200">
        <f t="shared" si="24"/>
        <v>0</v>
      </c>
      <c r="I194" s="200">
        <f t="shared" si="24"/>
        <v>600</v>
      </c>
      <c r="J194" s="200">
        <f t="shared" si="24"/>
        <v>0</v>
      </c>
      <c r="K194" s="200">
        <f t="shared" si="24"/>
        <v>0</v>
      </c>
      <c r="L194" s="200">
        <f t="shared" si="24"/>
        <v>0</v>
      </c>
      <c r="M194" s="200">
        <f t="shared" si="24"/>
        <v>0</v>
      </c>
      <c r="N194" s="200">
        <f t="shared" si="24"/>
        <v>0</v>
      </c>
      <c r="O194" s="200">
        <f t="shared" si="24"/>
        <v>0</v>
      </c>
      <c r="P194" s="200">
        <f t="shared" si="24"/>
        <v>0</v>
      </c>
    </row>
    <row r="195" spans="1:16" ht="14.25" customHeight="1">
      <c r="A195" s="11" t="s">
        <v>435</v>
      </c>
      <c r="B195" s="11" t="s">
        <v>290</v>
      </c>
      <c r="C195" s="11" t="s">
        <v>290</v>
      </c>
      <c r="D195" s="11" t="s">
        <v>518</v>
      </c>
      <c r="E195" s="11" t="s">
        <v>440</v>
      </c>
      <c r="F195" s="200">
        <v>2183124</v>
      </c>
      <c r="G195" s="200">
        <v>2182524</v>
      </c>
      <c r="H195" s="200">
        <v>0</v>
      </c>
      <c r="I195" s="200">
        <v>600</v>
      </c>
      <c r="J195" s="200">
        <v>0</v>
      </c>
      <c r="K195" s="200">
        <v>0</v>
      </c>
      <c r="L195" s="200">
        <v>0</v>
      </c>
      <c r="M195" s="200">
        <v>0</v>
      </c>
      <c r="N195" s="200">
        <v>0</v>
      </c>
      <c r="O195" s="200">
        <v>0</v>
      </c>
      <c r="P195" s="200">
        <v>0</v>
      </c>
    </row>
    <row r="196" spans="1:16" ht="14.25" customHeight="1">
      <c r="A196" s="11" t="s">
        <v>282</v>
      </c>
      <c r="B196" s="11" t="s">
        <v>279</v>
      </c>
      <c r="C196" s="11" t="s">
        <v>279</v>
      </c>
      <c r="D196" s="11" t="s">
        <v>518</v>
      </c>
      <c r="E196" s="11" t="s">
        <v>283</v>
      </c>
      <c r="F196" s="200">
        <v>343454.4</v>
      </c>
      <c r="G196" s="200">
        <v>343454.4</v>
      </c>
      <c r="H196" s="200">
        <v>0</v>
      </c>
      <c r="I196" s="200">
        <v>0</v>
      </c>
      <c r="J196" s="200">
        <v>0</v>
      </c>
      <c r="K196" s="200">
        <v>0</v>
      </c>
      <c r="L196" s="200">
        <v>0</v>
      </c>
      <c r="M196" s="200">
        <v>0</v>
      </c>
      <c r="N196" s="200">
        <v>0</v>
      </c>
      <c r="O196" s="200">
        <v>0</v>
      </c>
      <c r="P196" s="200">
        <v>0</v>
      </c>
    </row>
    <row r="197" spans="1:16" ht="14.25" customHeight="1">
      <c r="A197" s="11" t="s">
        <v>282</v>
      </c>
      <c r="B197" s="11" t="s">
        <v>279</v>
      </c>
      <c r="C197" s="11" t="s">
        <v>278</v>
      </c>
      <c r="D197" s="11" t="s">
        <v>518</v>
      </c>
      <c r="E197" s="11" t="s">
        <v>284</v>
      </c>
      <c r="F197" s="200">
        <v>171727.2</v>
      </c>
      <c r="G197" s="200">
        <v>171727.2</v>
      </c>
      <c r="H197" s="200">
        <v>0</v>
      </c>
      <c r="I197" s="200">
        <v>0</v>
      </c>
      <c r="J197" s="200">
        <v>0</v>
      </c>
      <c r="K197" s="200">
        <v>0</v>
      </c>
      <c r="L197" s="200">
        <v>0</v>
      </c>
      <c r="M197" s="200">
        <v>0</v>
      </c>
      <c r="N197" s="200">
        <v>0</v>
      </c>
      <c r="O197" s="200">
        <v>0</v>
      </c>
      <c r="P197" s="200">
        <v>0</v>
      </c>
    </row>
    <row r="198" spans="1:16" ht="14.25" customHeight="1">
      <c r="A198" s="11" t="s">
        <v>282</v>
      </c>
      <c r="B198" s="11" t="s">
        <v>281</v>
      </c>
      <c r="C198" s="11" t="s">
        <v>277</v>
      </c>
      <c r="D198" s="11" t="s">
        <v>518</v>
      </c>
      <c r="E198" s="11" t="s">
        <v>285</v>
      </c>
      <c r="F198" s="200">
        <v>21631.9</v>
      </c>
      <c r="G198" s="200">
        <v>21631.9</v>
      </c>
      <c r="H198" s="200">
        <v>0</v>
      </c>
      <c r="I198" s="200">
        <v>0</v>
      </c>
      <c r="J198" s="200">
        <v>0</v>
      </c>
      <c r="K198" s="200">
        <v>0</v>
      </c>
      <c r="L198" s="200">
        <v>0</v>
      </c>
      <c r="M198" s="200">
        <v>0</v>
      </c>
      <c r="N198" s="200">
        <v>0</v>
      </c>
      <c r="O198" s="200">
        <v>0</v>
      </c>
      <c r="P198" s="200">
        <v>0</v>
      </c>
    </row>
    <row r="199" spans="1:16" ht="14.25" customHeight="1">
      <c r="A199" s="11" t="s">
        <v>286</v>
      </c>
      <c r="B199" s="11" t="s">
        <v>287</v>
      </c>
      <c r="C199" s="11" t="s">
        <v>290</v>
      </c>
      <c r="D199" s="11" t="s">
        <v>518</v>
      </c>
      <c r="E199" s="11" t="s">
        <v>448</v>
      </c>
      <c r="F199" s="200">
        <v>146612.07</v>
      </c>
      <c r="G199" s="200">
        <v>146612.07</v>
      </c>
      <c r="H199" s="200">
        <v>0</v>
      </c>
      <c r="I199" s="200">
        <v>0</v>
      </c>
      <c r="J199" s="200">
        <v>0</v>
      </c>
      <c r="K199" s="200">
        <v>0</v>
      </c>
      <c r="L199" s="200">
        <v>0</v>
      </c>
      <c r="M199" s="200">
        <v>0</v>
      </c>
      <c r="N199" s="200">
        <v>0</v>
      </c>
      <c r="O199" s="200">
        <v>0</v>
      </c>
      <c r="P199" s="200">
        <v>0</v>
      </c>
    </row>
    <row r="200" spans="1:16" ht="14.25" customHeight="1">
      <c r="A200" s="11" t="s">
        <v>289</v>
      </c>
      <c r="B200" s="11" t="s">
        <v>290</v>
      </c>
      <c r="C200" s="11" t="s">
        <v>277</v>
      </c>
      <c r="D200" s="11" t="s">
        <v>518</v>
      </c>
      <c r="E200" s="11" t="s">
        <v>291</v>
      </c>
      <c r="F200" s="200">
        <v>390480</v>
      </c>
      <c r="G200" s="200">
        <v>390480</v>
      </c>
      <c r="H200" s="200">
        <v>0</v>
      </c>
      <c r="I200" s="200">
        <v>0</v>
      </c>
      <c r="J200" s="200">
        <v>0</v>
      </c>
      <c r="K200" s="200">
        <v>0</v>
      </c>
      <c r="L200" s="200">
        <v>0</v>
      </c>
      <c r="M200" s="200">
        <v>0</v>
      </c>
      <c r="N200" s="200">
        <v>0</v>
      </c>
      <c r="O200" s="200">
        <v>0</v>
      </c>
      <c r="P200" s="200">
        <v>0</v>
      </c>
    </row>
    <row r="201" spans="1:16" ht="14.25" customHeight="1">
      <c r="A201" s="11"/>
      <c r="B201" s="11"/>
      <c r="C201" s="11"/>
      <c r="D201" s="11" t="s">
        <v>519</v>
      </c>
      <c r="E201" s="11" t="s">
        <v>520</v>
      </c>
      <c r="F201" s="200">
        <f t="shared" ref="F201:P201" si="25">SUM(F202:F207)</f>
        <v>3436807.9699999997</v>
      </c>
      <c r="G201" s="200">
        <f t="shared" si="25"/>
        <v>3436147.9699999997</v>
      </c>
      <c r="H201" s="200">
        <f t="shared" si="25"/>
        <v>0</v>
      </c>
      <c r="I201" s="200">
        <f t="shared" si="25"/>
        <v>660</v>
      </c>
      <c r="J201" s="200">
        <f t="shared" si="25"/>
        <v>0</v>
      </c>
      <c r="K201" s="200">
        <f t="shared" si="25"/>
        <v>0</v>
      </c>
      <c r="L201" s="200">
        <f t="shared" si="25"/>
        <v>0</v>
      </c>
      <c r="M201" s="200">
        <f t="shared" si="25"/>
        <v>0</v>
      </c>
      <c r="N201" s="200">
        <f t="shared" si="25"/>
        <v>0</v>
      </c>
      <c r="O201" s="200">
        <f t="shared" si="25"/>
        <v>0</v>
      </c>
      <c r="P201" s="200">
        <f t="shared" si="25"/>
        <v>0</v>
      </c>
    </row>
    <row r="202" spans="1:16" ht="14.25" customHeight="1">
      <c r="A202" s="11" t="s">
        <v>435</v>
      </c>
      <c r="B202" s="11" t="s">
        <v>290</v>
      </c>
      <c r="C202" s="11" t="s">
        <v>276</v>
      </c>
      <c r="D202" s="11" t="s">
        <v>521</v>
      </c>
      <c r="E202" s="11" t="s">
        <v>465</v>
      </c>
      <c r="F202" s="200">
        <v>2289300</v>
      </c>
      <c r="G202" s="200">
        <v>2288640</v>
      </c>
      <c r="H202" s="200">
        <v>0</v>
      </c>
      <c r="I202" s="200">
        <v>660</v>
      </c>
      <c r="J202" s="200">
        <v>0</v>
      </c>
      <c r="K202" s="200">
        <v>0</v>
      </c>
      <c r="L202" s="200">
        <v>0</v>
      </c>
      <c r="M202" s="200">
        <v>0</v>
      </c>
      <c r="N202" s="200">
        <v>0</v>
      </c>
      <c r="O202" s="200">
        <v>0</v>
      </c>
      <c r="P202" s="200">
        <v>0</v>
      </c>
    </row>
    <row r="203" spans="1:16" ht="14.25" customHeight="1">
      <c r="A203" s="11" t="s">
        <v>282</v>
      </c>
      <c r="B203" s="11" t="s">
        <v>279</v>
      </c>
      <c r="C203" s="11" t="s">
        <v>279</v>
      </c>
      <c r="D203" s="11" t="s">
        <v>521</v>
      </c>
      <c r="E203" s="11" t="s">
        <v>283</v>
      </c>
      <c r="F203" s="200">
        <v>367556.96</v>
      </c>
      <c r="G203" s="200">
        <v>367556.96</v>
      </c>
      <c r="H203" s="200">
        <v>0</v>
      </c>
      <c r="I203" s="200">
        <v>0</v>
      </c>
      <c r="J203" s="200">
        <v>0</v>
      </c>
      <c r="K203" s="200">
        <v>0</v>
      </c>
      <c r="L203" s="200">
        <v>0</v>
      </c>
      <c r="M203" s="200">
        <v>0</v>
      </c>
      <c r="N203" s="200">
        <v>0</v>
      </c>
      <c r="O203" s="200">
        <v>0</v>
      </c>
      <c r="P203" s="200">
        <v>0</v>
      </c>
    </row>
    <row r="204" spans="1:16" ht="14.25" customHeight="1">
      <c r="A204" s="11" t="s">
        <v>282</v>
      </c>
      <c r="B204" s="11" t="s">
        <v>279</v>
      </c>
      <c r="C204" s="11" t="s">
        <v>278</v>
      </c>
      <c r="D204" s="11" t="s">
        <v>521</v>
      </c>
      <c r="E204" s="11" t="s">
        <v>284</v>
      </c>
      <c r="F204" s="200">
        <v>183778.48</v>
      </c>
      <c r="G204" s="200">
        <v>183778.48</v>
      </c>
      <c r="H204" s="200">
        <v>0</v>
      </c>
      <c r="I204" s="200">
        <v>0</v>
      </c>
      <c r="J204" s="200">
        <v>0</v>
      </c>
      <c r="K204" s="200">
        <v>0</v>
      </c>
      <c r="L204" s="200">
        <v>0</v>
      </c>
      <c r="M204" s="200">
        <v>0</v>
      </c>
      <c r="N204" s="200">
        <v>0</v>
      </c>
      <c r="O204" s="200">
        <v>0</v>
      </c>
      <c r="P204" s="200">
        <v>0</v>
      </c>
    </row>
    <row r="205" spans="1:16" ht="14.25" customHeight="1">
      <c r="A205" s="11" t="s">
        <v>282</v>
      </c>
      <c r="B205" s="11" t="s">
        <v>281</v>
      </c>
      <c r="C205" s="11" t="s">
        <v>277</v>
      </c>
      <c r="D205" s="11" t="s">
        <v>521</v>
      </c>
      <c r="E205" s="11" t="s">
        <v>285</v>
      </c>
      <c r="F205" s="200">
        <v>22743.279999999999</v>
      </c>
      <c r="G205" s="200">
        <v>22743.279999999999</v>
      </c>
      <c r="H205" s="200">
        <v>0</v>
      </c>
      <c r="I205" s="200">
        <v>0</v>
      </c>
      <c r="J205" s="200">
        <v>0</v>
      </c>
      <c r="K205" s="200">
        <v>0</v>
      </c>
      <c r="L205" s="200">
        <v>0</v>
      </c>
      <c r="M205" s="200">
        <v>0</v>
      </c>
      <c r="N205" s="200">
        <v>0</v>
      </c>
      <c r="O205" s="200">
        <v>0</v>
      </c>
      <c r="P205" s="200">
        <v>0</v>
      </c>
    </row>
    <row r="206" spans="1:16" ht="14.25" customHeight="1">
      <c r="A206" s="11" t="s">
        <v>286</v>
      </c>
      <c r="B206" s="11" t="s">
        <v>287</v>
      </c>
      <c r="C206" s="11" t="s">
        <v>290</v>
      </c>
      <c r="D206" s="11" t="s">
        <v>521</v>
      </c>
      <c r="E206" s="11" t="s">
        <v>448</v>
      </c>
      <c r="F206" s="200">
        <v>154353.25</v>
      </c>
      <c r="G206" s="200">
        <v>154353.25</v>
      </c>
      <c r="H206" s="200">
        <v>0</v>
      </c>
      <c r="I206" s="200">
        <v>0</v>
      </c>
      <c r="J206" s="200">
        <v>0</v>
      </c>
      <c r="K206" s="200">
        <v>0</v>
      </c>
      <c r="L206" s="200">
        <v>0</v>
      </c>
      <c r="M206" s="200">
        <v>0</v>
      </c>
      <c r="N206" s="200">
        <v>0</v>
      </c>
      <c r="O206" s="200">
        <v>0</v>
      </c>
      <c r="P206" s="200">
        <v>0</v>
      </c>
    </row>
    <row r="207" spans="1:16" ht="14.25" customHeight="1">
      <c r="A207" s="11" t="s">
        <v>289</v>
      </c>
      <c r="B207" s="11" t="s">
        <v>290</v>
      </c>
      <c r="C207" s="11" t="s">
        <v>277</v>
      </c>
      <c r="D207" s="11" t="s">
        <v>521</v>
      </c>
      <c r="E207" s="11" t="s">
        <v>291</v>
      </c>
      <c r="F207" s="200">
        <v>419076</v>
      </c>
      <c r="G207" s="200">
        <v>419076</v>
      </c>
      <c r="H207" s="200">
        <v>0</v>
      </c>
      <c r="I207" s="200">
        <v>0</v>
      </c>
      <c r="J207" s="200">
        <v>0</v>
      </c>
      <c r="K207" s="200">
        <v>0</v>
      </c>
      <c r="L207" s="200">
        <v>0</v>
      </c>
      <c r="M207" s="200">
        <v>0</v>
      </c>
      <c r="N207" s="200">
        <v>0</v>
      </c>
      <c r="O207" s="200">
        <v>0</v>
      </c>
      <c r="P207" s="200">
        <v>0</v>
      </c>
    </row>
    <row r="208" spans="1:16" ht="14.25" customHeight="1">
      <c r="A208" s="11"/>
      <c r="B208" s="11"/>
      <c r="C208" s="11"/>
      <c r="D208" s="11" t="s">
        <v>522</v>
      </c>
      <c r="E208" s="11" t="s">
        <v>523</v>
      </c>
      <c r="F208" s="200">
        <f t="shared" ref="F208:P208" si="26">SUM(F209:F214)</f>
        <v>4094197.26</v>
      </c>
      <c r="G208" s="200">
        <f t="shared" si="26"/>
        <v>4067545.26</v>
      </c>
      <c r="H208" s="200">
        <f t="shared" si="26"/>
        <v>0</v>
      </c>
      <c r="I208" s="200">
        <f t="shared" si="26"/>
        <v>26652</v>
      </c>
      <c r="J208" s="200">
        <f t="shared" si="26"/>
        <v>0</v>
      </c>
      <c r="K208" s="200">
        <f t="shared" si="26"/>
        <v>0</v>
      </c>
      <c r="L208" s="200">
        <f t="shared" si="26"/>
        <v>0</v>
      </c>
      <c r="M208" s="200">
        <f t="shared" si="26"/>
        <v>0</v>
      </c>
      <c r="N208" s="200">
        <f t="shared" si="26"/>
        <v>0</v>
      </c>
      <c r="O208" s="200">
        <f t="shared" si="26"/>
        <v>0</v>
      </c>
      <c r="P208" s="200">
        <f t="shared" si="26"/>
        <v>0</v>
      </c>
    </row>
    <row r="209" spans="1:16" ht="14.25" customHeight="1">
      <c r="A209" s="11" t="s">
        <v>435</v>
      </c>
      <c r="B209" s="11" t="s">
        <v>290</v>
      </c>
      <c r="C209" s="11" t="s">
        <v>290</v>
      </c>
      <c r="D209" s="11" t="s">
        <v>524</v>
      </c>
      <c r="E209" s="11" t="s">
        <v>440</v>
      </c>
      <c r="F209" s="200">
        <v>2748360</v>
      </c>
      <c r="G209" s="200">
        <v>2721708</v>
      </c>
      <c r="H209" s="200">
        <v>0</v>
      </c>
      <c r="I209" s="200">
        <v>26652</v>
      </c>
      <c r="J209" s="200">
        <v>0</v>
      </c>
      <c r="K209" s="200">
        <v>0</v>
      </c>
      <c r="L209" s="200">
        <v>0</v>
      </c>
      <c r="M209" s="200">
        <v>0</v>
      </c>
      <c r="N209" s="200">
        <v>0</v>
      </c>
      <c r="O209" s="200">
        <v>0</v>
      </c>
      <c r="P209" s="200">
        <v>0</v>
      </c>
    </row>
    <row r="210" spans="1:16" ht="14.25" customHeight="1">
      <c r="A210" s="11" t="s">
        <v>282</v>
      </c>
      <c r="B210" s="11" t="s">
        <v>279</v>
      </c>
      <c r="C210" s="11" t="s">
        <v>279</v>
      </c>
      <c r="D210" s="11" t="s">
        <v>524</v>
      </c>
      <c r="E210" s="11" t="s">
        <v>283</v>
      </c>
      <c r="F210" s="200">
        <v>433108.47999999998</v>
      </c>
      <c r="G210" s="200">
        <v>433108.47999999998</v>
      </c>
      <c r="H210" s="200">
        <v>0</v>
      </c>
      <c r="I210" s="200">
        <v>0</v>
      </c>
      <c r="J210" s="200">
        <v>0</v>
      </c>
      <c r="K210" s="200">
        <v>0</v>
      </c>
      <c r="L210" s="200">
        <v>0</v>
      </c>
      <c r="M210" s="200">
        <v>0</v>
      </c>
      <c r="N210" s="200">
        <v>0</v>
      </c>
      <c r="O210" s="200">
        <v>0</v>
      </c>
      <c r="P210" s="200">
        <v>0</v>
      </c>
    </row>
    <row r="211" spans="1:16" ht="14.25" customHeight="1">
      <c r="A211" s="11" t="s">
        <v>282</v>
      </c>
      <c r="B211" s="11" t="s">
        <v>279</v>
      </c>
      <c r="C211" s="11" t="s">
        <v>278</v>
      </c>
      <c r="D211" s="11" t="s">
        <v>524</v>
      </c>
      <c r="E211" s="11" t="s">
        <v>284</v>
      </c>
      <c r="F211" s="200">
        <v>216554.23999999999</v>
      </c>
      <c r="G211" s="200">
        <v>216554.23999999999</v>
      </c>
      <c r="H211" s="200">
        <v>0</v>
      </c>
      <c r="I211" s="200">
        <v>0</v>
      </c>
      <c r="J211" s="200">
        <v>0</v>
      </c>
      <c r="K211" s="200">
        <v>0</v>
      </c>
      <c r="L211" s="200">
        <v>0</v>
      </c>
      <c r="M211" s="200">
        <v>0</v>
      </c>
      <c r="N211" s="200">
        <v>0</v>
      </c>
      <c r="O211" s="200">
        <v>0</v>
      </c>
      <c r="P211" s="200">
        <v>0</v>
      </c>
    </row>
    <row r="212" spans="1:16" ht="14.25" customHeight="1">
      <c r="A212" s="11" t="s">
        <v>282</v>
      </c>
      <c r="B212" s="11" t="s">
        <v>281</v>
      </c>
      <c r="C212" s="11" t="s">
        <v>277</v>
      </c>
      <c r="D212" s="11" t="s">
        <v>524</v>
      </c>
      <c r="E212" s="11" t="s">
        <v>285</v>
      </c>
      <c r="F212" s="200">
        <v>26923.05</v>
      </c>
      <c r="G212" s="200">
        <v>26923.05</v>
      </c>
      <c r="H212" s="200">
        <v>0</v>
      </c>
      <c r="I212" s="200">
        <v>0</v>
      </c>
      <c r="J212" s="200">
        <v>0</v>
      </c>
      <c r="K212" s="200">
        <v>0</v>
      </c>
      <c r="L212" s="200">
        <v>0</v>
      </c>
      <c r="M212" s="200">
        <v>0</v>
      </c>
      <c r="N212" s="200">
        <v>0</v>
      </c>
      <c r="O212" s="200">
        <v>0</v>
      </c>
      <c r="P212" s="200">
        <v>0</v>
      </c>
    </row>
    <row r="213" spans="1:16" ht="14.25" customHeight="1">
      <c r="A213" s="11" t="s">
        <v>286</v>
      </c>
      <c r="B213" s="11" t="s">
        <v>287</v>
      </c>
      <c r="C213" s="11" t="s">
        <v>290</v>
      </c>
      <c r="D213" s="11" t="s">
        <v>524</v>
      </c>
      <c r="E213" s="11" t="s">
        <v>448</v>
      </c>
      <c r="F213" s="200">
        <v>182603.49</v>
      </c>
      <c r="G213" s="200">
        <v>182603.49</v>
      </c>
      <c r="H213" s="200">
        <v>0</v>
      </c>
      <c r="I213" s="200">
        <v>0</v>
      </c>
      <c r="J213" s="200">
        <v>0</v>
      </c>
      <c r="K213" s="200">
        <v>0</v>
      </c>
      <c r="L213" s="200">
        <v>0</v>
      </c>
      <c r="M213" s="200">
        <v>0</v>
      </c>
      <c r="N213" s="200">
        <v>0</v>
      </c>
      <c r="O213" s="200">
        <v>0</v>
      </c>
      <c r="P213" s="200">
        <v>0</v>
      </c>
    </row>
    <row r="214" spans="1:16" ht="14.25" customHeight="1">
      <c r="A214" s="11" t="s">
        <v>289</v>
      </c>
      <c r="B214" s="11" t="s">
        <v>290</v>
      </c>
      <c r="C214" s="11" t="s">
        <v>277</v>
      </c>
      <c r="D214" s="11" t="s">
        <v>524</v>
      </c>
      <c r="E214" s="11" t="s">
        <v>291</v>
      </c>
      <c r="F214" s="200">
        <v>486648</v>
      </c>
      <c r="G214" s="200">
        <v>486648</v>
      </c>
      <c r="H214" s="200">
        <v>0</v>
      </c>
      <c r="I214" s="200">
        <v>0</v>
      </c>
      <c r="J214" s="200">
        <v>0</v>
      </c>
      <c r="K214" s="200">
        <v>0</v>
      </c>
      <c r="L214" s="200">
        <v>0</v>
      </c>
      <c r="M214" s="200">
        <v>0</v>
      </c>
      <c r="N214" s="200">
        <v>0</v>
      </c>
      <c r="O214" s="200">
        <v>0</v>
      </c>
      <c r="P214" s="200">
        <v>0</v>
      </c>
    </row>
    <row r="215" spans="1:16" ht="14.25" customHeight="1">
      <c r="A215" s="11"/>
      <c r="B215" s="11"/>
      <c r="C215" s="11"/>
      <c r="D215" s="11" t="s">
        <v>525</v>
      </c>
      <c r="E215" s="11" t="s">
        <v>526</v>
      </c>
      <c r="F215" s="200">
        <f t="shared" ref="F215:P215" si="27">SUM(F216:F222)</f>
        <v>7081482.7199999988</v>
      </c>
      <c r="G215" s="200">
        <f t="shared" si="27"/>
        <v>7040526.7199999988</v>
      </c>
      <c r="H215" s="200">
        <f t="shared" si="27"/>
        <v>0</v>
      </c>
      <c r="I215" s="200">
        <f t="shared" si="27"/>
        <v>40956</v>
      </c>
      <c r="J215" s="200">
        <f t="shared" si="27"/>
        <v>0</v>
      </c>
      <c r="K215" s="200">
        <f t="shared" si="27"/>
        <v>0</v>
      </c>
      <c r="L215" s="200">
        <f t="shared" si="27"/>
        <v>0</v>
      </c>
      <c r="M215" s="200">
        <f t="shared" si="27"/>
        <v>0</v>
      </c>
      <c r="N215" s="200">
        <f t="shared" si="27"/>
        <v>0</v>
      </c>
      <c r="O215" s="200">
        <f t="shared" si="27"/>
        <v>0</v>
      </c>
      <c r="P215" s="200">
        <f t="shared" si="27"/>
        <v>0</v>
      </c>
    </row>
    <row r="216" spans="1:16" ht="14.25" customHeight="1">
      <c r="A216" s="11" t="s">
        <v>435</v>
      </c>
      <c r="B216" s="11" t="s">
        <v>290</v>
      </c>
      <c r="C216" s="11" t="s">
        <v>290</v>
      </c>
      <c r="D216" s="11" t="s">
        <v>527</v>
      </c>
      <c r="E216" s="11" t="s">
        <v>440</v>
      </c>
      <c r="F216" s="200">
        <v>4674312</v>
      </c>
      <c r="G216" s="200">
        <v>4660032</v>
      </c>
      <c r="H216" s="200">
        <v>0</v>
      </c>
      <c r="I216" s="200">
        <v>14280</v>
      </c>
      <c r="J216" s="200">
        <v>0</v>
      </c>
      <c r="K216" s="200">
        <v>0</v>
      </c>
      <c r="L216" s="200">
        <v>0</v>
      </c>
      <c r="M216" s="200">
        <v>0</v>
      </c>
      <c r="N216" s="200">
        <v>0</v>
      </c>
      <c r="O216" s="200">
        <v>0</v>
      </c>
      <c r="P216" s="200">
        <v>0</v>
      </c>
    </row>
    <row r="217" spans="1:16" ht="14.25" customHeight="1">
      <c r="A217" s="11" t="s">
        <v>282</v>
      </c>
      <c r="B217" s="11" t="s">
        <v>279</v>
      </c>
      <c r="C217" s="11" t="s">
        <v>279</v>
      </c>
      <c r="D217" s="11" t="s">
        <v>527</v>
      </c>
      <c r="E217" s="11" t="s">
        <v>283</v>
      </c>
      <c r="F217" s="200">
        <v>791445.44</v>
      </c>
      <c r="G217" s="200">
        <v>791445.44</v>
      </c>
      <c r="H217" s="200">
        <v>0</v>
      </c>
      <c r="I217" s="200">
        <v>0</v>
      </c>
      <c r="J217" s="200">
        <v>0</v>
      </c>
      <c r="K217" s="200">
        <v>0</v>
      </c>
      <c r="L217" s="200">
        <v>0</v>
      </c>
      <c r="M217" s="200">
        <v>0</v>
      </c>
      <c r="N217" s="200">
        <v>0</v>
      </c>
      <c r="O217" s="200">
        <v>0</v>
      </c>
      <c r="P217" s="200">
        <v>0</v>
      </c>
    </row>
    <row r="218" spans="1:16" ht="14.25" customHeight="1">
      <c r="A218" s="11" t="s">
        <v>282</v>
      </c>
      <c r="B218" s="11" t="s">
        <v>279</v>
      </c>
      <c r="C218" s="11" t="s">
        <v>278</v>
      </c>
      <c r="D218" s="11" t="s">
        <v>527</v>
      </c>
      <c r="E218" s="11" t="s">
        <v>284</v>
      </c>
      <c r="F218" s="200">
        <v>395722.72</v>
      </c>
      <c r="G218" s="200">
        <v>395722.72</v>
      </c>
      <c r="H218" s="200">
        <v>0</v>
      </c>
      <c r="I218" s="200">
        <v>0</v>
      </c>
      <c r="J218" s="200">
        <v>0</v>
      </c>
      <c r="K218" s="200">
        <v>0</v>
      </c>
      <c r="L218" s="200">
        <v>0</v>
      </c>
      <c r="M218" s="200">
        <v>0</v>
      </c>
      <c r="N218" s="200">
        <v>0</v>
      </c>
      <c r="O218" s="200">
        <v>0</v>
      </c>
      <c r="P218" s="200">
        <v>0</v>
      </c>
    </row>
    <row r="219" spans="1:16" ht="14.25" customHeight="1">
      <c r="A219" s="11" t="s">
        <v>282</v>
      </c>
      <c r="B219" s="11" t="s">
        <v>452</v>
      </c>
      <c r="C219" s="11" t="s">
        <v>281</v>
      </c>
      <c r="D219" s="11" t="s">
        <v>527</v>
      </c>
      <c r="E219" s="11" t="s">
        <v>455</v>
      </c>
      <c r="F219" s="200">
        <v>26676</v>
      </c>
      <c r="G219" s="200">
        <v>0</v>
      </c>
      <c r="H219" s="200">
        <v>0</v>
      </c>
      <c r="I219" s="200">
        <v>26676</v>
      </c>
      <c r="J219" s="200">
        <v>0</v>
      </c>
      <c r="K219" s="200">
        <v>0</v>
      </c>
      <c r="L219" s="200">
        <v>0</v>
      </c>
      <c r="M219" s="200">
        <v>0</v>
      </c>
      <c r="N219" s="200">
        <v>0</v>
      </c>
      <c r="O219" s="200">
        <v>0</v>
      </c>
      <c r="P219" s="200">
        <v>0</v>
      </c>
    </row>
    <row r="220" spans="1:16" ht="14.25" customHeight="1">
      <c r="A220" s="11" t="s">
        <v>282</v>
      </c>
      <c r="B220" s="11" t="s">
        <v>281</v>
      </c>
      <c r="C220" s="11" t="s">
        <v>277</v>
      </c>
      <c r="D220" s="11" t="s">
        <v>527</v>
      </c>
      <c r="E220" s="11" t="s">
        <v>285</v>
      </c>
      <c r="F220" s="200">
        <v>46390.43</v>
      </c>
      <c r="G220" s="200">
        <v>46390.43</v>
      </c>
      <c r="H220" s="200">
        <v>0</v>
      </c>
      <c r="I220" s="200">
        <v>0</v>
      </c>
      <c r="J220" s="200">
        <v>0</v>
      </c>
      <c r="K220" s="200">
        <v>0</v>
      </c>
      <c r="L220" s="200">
        <v>0</v>
      </c>
      <c r="M220" s="200">
        <v>0</v>
      </c>
      <c r="N220" s="200">
        <v>0</v>
      </c>
      <c r="O220" s="200">
        <v>0</v>
      </c>
      <c r="P220" s="200">
        <v>0</v>
      </c>
    </row>
    <row r="221" spans="1:16" ht="14.25" customHeight="1">
      <c r="A221" s="11" t="s">
        <v>286</v>
      </c>
      <c r="B221" s="11" t="s">
        <v>287</v>
      </c>
      <c r="C221" s="11" t="s">
        <v>290</v>
      </c>
      <c r="D221" s="11" t="s">
        <v>527</v>
      </c>
      <c r="E221" s="11" t="s">
        <v>448</v>
      </c>
      <c r="F221" s="200">
        <v>314424.13</v>
      </c>
      <c r="G221" s="200">
        <v>314424.13</v>
      </c>
      <c r="H221" s="200">
        <v>0</v>
      </c>
      <c r="I221" s="200">
        <v>0</v>
      </c>
      <c r="J221" s="200">
        <v>0</v>
      </c>
      <c r="K221" s="200">
        <v>0</v>
      </c>
      <c r="L221" s="200">
        <v>0</v>
      </c>
      <c r="M221" s="200">
        <v>0</v>
      </c>
      <c r="N221" s="200">
        <v>0</v>
      </c>
      <c r="O221" s="200">
        <v>0</v>
      </c>
      <c r="P221" s="200">
        <v>0</v>
      </c>
    </row>
    <row r="222" spans="1:16" ht="14.25" customHeight="1">
      <c r="A222" s="11" t="s">
        <v>289</v>
      </c>
      <c r="B222" s="11" t="s">
        <v>290</v>
      </c>
      <c r="C222" s="11" t="s">
        <v>277</v>
      </c>
      <c r="D222" s="11" t="s">
        <v>527</v>
      </c>
      <c r="E222" s="11" t="s">
        <v>291</v>
      </c>
      <c r="F222" s="200">
        <v>832512</v>
      </c>
      <c r="G222" s="200">
        <v>832512</v>
      </c>
      <c r="H222" s="200">
        <v>0</v>
      </c>
      <c r="I222" s="200">
        <v>0</v>
      </c>
      <c r="J222" s="200">
        <v>0</v>
      </c>
      <c r="K222" s="200">
        <v>0</v>
      </c>
      <c r="L222" s="200">
        <v>0</v>
      </c>
      <c r="M222" s="200">
        <v>0</v>
      </c>
      <c r="N222" s="200">
        <v>0</v>
      </c>
      <c r="O222" s="200">
        <v>0</v>
      </c>
      <c r="P222" s="200">
        <v>0</v>
      </c>
    </row>
    <row r="223" spans="1:16" ht="14.25" customHeight="1">
      <c r="A223" s="11"/>
      <c r="B223" s="11"/>
      <c r="C223" s="11"/>
      <c r="D223" s="11" t="s">
        <v>528</v>
      </c>
      <c r="E223" s="11" t="s">
        <v>529</v>
      </c>
      <c r="F223" s="200">
        <f t="shared" ref="F223:P223" si="28">SUM(F224:F230)</f>
        <v>7485285.1100000003</v>
      </c>
      <c r="G223" s="200">
        <f t="shared" si="28"/>
        <v>7477557.1100000003</v>
      </c>
      <c r="H223" s="200">
        <f t="shared" si="28"/>
        <v>0</v>
      </c>
      <c r="I223" s="200">
        <f t="shared" si="28"/>
        <v>7728</v>
      </c>
      <c r="J223" s="200">
        <f t="shared" si="28"/>
        <v>0</v>
      </c>
      <c r="K223" s="200">
        <f t="shared" si="28"/>
        <v>0</v>
      </c>
      <c r="L223" s="200">
        <f t="shared" si="28"/>
        <v>0</v>
      </c>
      <c r="M223" s="200">
        <f t="shared" si="28"/>
        <v>0</v>
      </c>
      <c r="N223" s="200">
        <f t="shared" si="28"/>
        <v>0</v>
      </c>
      <c r="O223" s="200">
        <f t="shared" si="28"/>
        <v>0</v>
      </c>
      <c r="P223" s="200">
        <f t="shared" si="28"/>
        <v>0</v>
      </c>
    </row>
    <row r="224" spans="1:16" ht="14.25" customHeight="1">
      <c r="A224" s="11" t="s">
        <v>435</v>
      </c>
      <c r="B224" s="11" t="s">
        <v>290</v>
      </c>
      <c r="C224" s="11" t="s">
        <v>276</v>
      </c>
      <c r="D224" s="11" t="s">
        <v>530</v>
      </c>
      <c r="E224" s="11" t="s">
        <v>465</v>
      </c>
      <c r="F224" s="200">
        <v>4933464</v>
      </c>
      <c r="G224" s="200">
        <v>4932324</v>
      </c>
      <c r="H224" s="200">
        <v>0</v>
      </c>
      <c r="I224" s="200">
        <v>1140</v>
      </c>
      <c r="J224" s="200">
        <v>0</v>
      </c>
      <c r="K224" s="200">
        <v>0</v>
      </c>
      <c r="L224" s="200">
        <v>0</v>
      </c>
      <c r="M224" s="200">
        <v>0</v>
      </c>
      <c r="N224" s="200">
        <v>0</v>
      </c>
      <c r="O224" s="200">
        <v>0</v>
      </c>
      <c r="P224" s="200">
        <v>0</v>
      </c>
    </row>
    <row r="225" spans="1:16" ht="14.25" customHeight="1">
      <c r="A225" s="11" t="s">
        <v>282</v>
      </c>
      <c r="B225" s="11" t="s">
        <v>279</v>
      </c>
      <c r="C225" s="11" t="s">
        <v>279</v>
      </c>
      <c r="D225" s="11" t="s">
        <v>530</v>
      </c>
      <c r="E225" s="11" t="s">
        <v>283</v>
      </c>
      <c r="F225" s="200">
        <v>842319.84</v>
      </c>
      <c r="G225" s="200">
        <v>842319.84</v>
      </c>
      <c r="H225" s="200">
        <v>0</v>
      </c>
      <c r="I225" s="200">
        <v>0</v>
      </c>
      <c r="J225" s="200">
        <v>0</v>
      </c>
      <c r="K225" s="200">
        <v>0</v>
      </c>
      <c r="L225" s="200">
        <v>0</v>
      </c>
      <c r="M225" s="200">
        <v>0</v>
      </c>
      <c r="N225" s="200">
        <v>0</v>
      </c>
      <c r="O225" s="200">
        <v>0</v>
      </c>
      <c r="P225" s="200">
        <v>0</v>
      </c>
    </row>
    <row r="226" spans="1:16" ht="14.25" customHeight="1">
      <c r="A226" s="11" t="s">
        <v>282</v>
      </c>
      <c r="B226" s="11" t="s">
        <v>279</v>
      </c>
      <c r="C226" s="11" t="s">
        <v>278</v>
      </c>
      <c r="D226" s="11" t="s">
        <v>530</v>
      </c>
      <c r="E226" s="11" t="s">
        <v>284</v>
      </c>
      <c r="F226" s="200">
        <v>421159.92</v>
      </c>
      <c r="G226" s="200">
        <v>421159.92</v>
      </c>
      <c r="H226" s="200">
        <v>0</v>
      </c>
      <c r="I226" s="200">
        <v>0</v>
      </c>
      <c r="J226" s="200">
        <v>0</v>
      </c>
      <c r="K226" s="200">
        <v>0</v>
      </c>
      <c r="L226" s="200">
        <v>0</v>
      </c>
      <c r="M226" s="200">
        <v>0</v>
      </c>
      <c r="N226" s="200">
        <v>0</v>
      </c>
      <c r="O226" s="200">
        <v>0</v>
      </c>
      <c r="P226" s="200">
        <v>0</v>
      </c>
    </row>
    <row r="227" spans="1:16" ht="14.25" customHeight="1">
      <c r="A227" s="11" t="s">
        <v>282</v>
      </c>
      <c r="B227" s="11" t="s">
        <v>452</v>
      </c>
      <c r="C227" s="11" t="s">
        <v>281</v>
      </c>
      <c r="D227" s="11" t="s">
        <v>530</v>
      </c>
      <c r="E227" s="11" t="s">
        <v>455</v>
      </c>
      <c r="F227" s="200">
        <v>6588</v>
      </c>
      <c r="G227" s="200">
        <v>0</v>
      </c>
      <c r="H227" s="200">
        <v>0</v>
      </c>
      <c r="I227" s="200">
        <v>6588</v>
      </c>
      <c r="J227" s="200">
        <v>0</v>
      </c>
      <c r="K227" s="200">
        <v>0</v>
      </c>
      <c r="L227" s="200">
        <v>0</v>
      </c>
      <c r="M227" s="200">
        <v>0</v>
      </c>
      <c r="N227" s="200">
        <v>0</v>
      </c>
      <c r="O227" s="200">
        <v>0</v>
      </c>
      <c r="P227" s="200">
        <v>0</v>
      </c>
    </row>
    <row r="228" spans="1:16" ht="14.25" customHeight="1">
      <c r="A228" s="11" t="s">
        <v>282</v>
      </c>
      <c r="B228" s="11" t="s">
        <v>281</v>
      </c>
      <c r="C228" s="11" t="s">
        <v>277</v>
      </c>
      <c r="D228" s="11" t="s">
        <v>530</v>
      </c>
      <c r="E228" s="11" t="s">
        <v>285</v>
      </c>
      <c r="F228" s="200">
        <v>49158.19</v>
      </c>
      <c r="G228" s="200">
        <v>49158.19</v>
      </c>
      <c r="H228" s="200">
        <v>0</v>
      </c>
      <c r="I228" s="200">
        <v>0</v>
      </c>
      <c r="J228" s="200">
        <v>0</v>
      </c>
      <c r="K228" s="200">
        <v>0</v>
      </c>
      <c r="L228" s="200">
        <v>0</v>
      </c>
      <c r="M228" s="200">
        <v>0</v>
      </c>
      <c r="N228" s="200">
        <v>0</v>
      </c>
      <c r="O228" s="200">
        <v>0</v>
      </c>
      <c r="P228" s="200">
        <v>0</v>
      </c>
    </row>
    <row r="229" spans="1:16" ht="14.25" customHeight="1">
      <c r="A229" s="11" t="s">
        <v>286</v>
      </c>
      <c r="B229" s="11" t="s">
        <v>287</v>
      </c>
      <c r="C229" s="11" t="s">
        <v>290</v>
      </c>
      <c r="D229" s="11" t="s">
        <v>530</v>
      </c>
      <c r="E229" s="11" t="s">
        <v>448</v>
      </c>
      <c r="F229" s="200">
        <v>333183.15999999997</v>
      </c>
      <c r="G229" s="200">
        <v>333183.15999999997</v>
      </c>
      <c r="H229" s="200">
        <v>0</v>
      </c>
      <c r="I229" s="200">
        <v>0</v>
      </c>
      <c r="J229" s="200">
        <v>0</v>
      </c>
      <c r="K229" s="200">
        <v>0</v>
      </c>
      <c r="L229" s="200">
        <v>0</v>
      </c>
      <c r="M229" s="200">
        <v>0</v>
      </c>
      <c r="N229" s="200">
        <v>0</v>
      </c>
      <c r="O229" s="200">
        <v>0</v>
      </c>
      <c r="P229" s="200">
        <v>0</v>
      </c>
    </row>
    <row r="230" spans="1:16" ht="14.25" customHeight="1">
      <c r="A230" s="11" t="s">
        <v>289</v>
      </c>
      <c r="B230" s="11" t="s">
        <v>290</v>
      </c>
      <c r="C230" s="11" t="s">
        <v>277</v>
      </c>
      <c r="D230" s="11" t="s">
        <v>530</v>
      </c>
      <c r="E230" s="11" t="s">
        <v>291</v>
      </c>
      <c r="F230" s="200">
        <v>899412</v>
      </c>
      <c r="G230" s="200">
        <v>899412</v>
      </c>
      <c r="H230" s="200">
        <v>0</v>
      </c>
      <c r="I230" s="200">
        <v>0</v>
      </c>
      <c r="J230" s="200">
        <v>0</v>
      </c>
      <c r="K230" s="200">
        <v>0</v>
      </c>
      <c r="L230" s="200">
        <v>0</v>
      </c>
      <c r="M230" s="200">
        <v>0</v>
      </c>
      <c r="N230" s="200">
        <v>0</v>
      </c>
      <c r="O230" s="200">
        <v>0</v>
      </c>
      <c r="P230" s="200">
        <v>0</v>
      </c>
    </row>
    <row r="231" spans="1:16" ht="14.25" customHeight="1">
      <c r="A231" s="11"/>
      <c r="B231" s="11"/>
      <c r="C231" s="11"/>
      <c r="D231" s="11" t="s">
        <v>531</v>
      </c>
      <c r="E231" s="11" t="s">
        <v>532</v>
      </c>
      <c r="F231" s="200">
        <f t="shared" ref="F231:P231" si="29">SUM(F232:F238)</f>
        <v>4243638.2300000004</v>
      </c>
      <c r="G231" s="200">
        <f t="shared" si="29"/>
        <v>4204616.2300000004</v>
      </c>
      <c r="H231" s="200">
        <f t="shared" si="29"/>
        <v>0</v>
      </c>
      <c r="I231" s="200">
        <f t="shared" si="29"/>
        <v>39022</v>
      </c>
      <c r="J231" s="200">
        <f t="shared" si="29"/>
        <v>0</v>
      </c>
      <c r="K231" s="200">
        <f t="shared" si="29"/>
        <v>0</v>
      </c>
      <c r="L231" s="200">
        <f t="shared" si="29"/>
        <v>0</v>
      </c>
      <c r="M231" s="200">
        <f t="shared" si="29"/>
        <v>0</v>
      </c>
      <c r="N231" s="200">
        <f t="shared" si="29"/>
        <v>0</v>
      </c>
      <c r="O231" s="200">
        <f t="shared" si="29"/>
        <v>0</v>
      </c>
      <c r="P231" s="200">
        <f t="shared" si="29"/>
        <v>0</v>
      </c>
    </row>
    <row r="232" spans="1:16" ht="14.25" customHeight="1">
      <c r="A232" s="11" t="s">
        <v>435</v>
      </c>
      <c r="B232" s="11" t="s">
        <v>290</v>
      </c>
      <c r="C232" s="11" t="s">
        <v>290</v>
      </c>
      <c r="D232" s="11" t="s">
        <v>533</v>
      </c>
      <c r="E232" s="11" t="s">
        <v>440</v>
      </c>
      <c r="F232" s="200">
        <v>2796732</v>
      </c>
      <c r="G232" s="200">
        <v>2795592</v>
      </c>
      <c r="H232" s="200">
        <v>0</v>
      </c>
      <c r="I232" s="200">
        <v>1140</v>
      </c>
      <c r="J232" s="200">
        <v>0</v>
      </c>
      <c r="K232" s="200">
        <v>0</v>
      </c>
      <c r="L232" s="200">
        <v>0</v>
      </c>
      <c r="M232" s="200">
        <v>0</v>
      </c>
      <c r="N232" s="200">
        <v>0</v>
      </c>
      <c r="O232" s="200">
        <v>0</v>
      </c>
      <c r="P232" s="200">
        <v>0</v>
      </c>
    </row>
    <row r="233" spans="1:16" ht="14.25" customHeight="1">
      <c r="A233" s="11" t="s">
        <v>282</v>
      </c>
      <c r="B233" s="11" t="s">
        <v>279</v>
      </c>
      <c r="C233" s="11" t="s">
        <v>279</v>
      </c>
      <c r="D233" s="11" t="s">
        <v>533</v>
      </c>
      <c r="E233" s="11" t="s">
        <v>283</v>
      </c>
      <c r="F233" s="200">
        <v>456261.28</v>
      </c>
      <c r="G233" s="200">
        <v>456261.28</v>
      </c>
      <c r="H233" s="200">
        <v>0</v>
      </c>
      <c r="I233" s="200">
        <v>0</v>
      </c>
      <c r="J233" s="200">
        <v>0</v>
      </c>
      <c r="K233" s="200">
        <v>0</v>
      </c>
      <c r="L233" s="200">
        <v>0</v>
      </c>
      <c r="M233" s="200">
        <v>0</v>
      </c>
      <c r="N233" s="200">
        <v>0</v>
      </c>
      <c r="O233" s="200">
        <v>0</v>
      </c>
      <c r="P233" s="200">
        <v>0</v>
      </c>
    </row>
    <row r="234" spans="1:16" ht="14.25" customHeight="1">
      <c r="A234" s="11" t="s">
        <v>282</v>
      </c>
      <c r="B234" s="11" t="s">
        <v>279</v>
      </c>
      <c r="C234" s="11" t="s">
        <v>278</v>
      </c>
      <c r="D234" s="11" t="s">
        <v>533</v>
      </c>
      <c r="E234" s="11" t="s">
        <v>284</v>
      </c>
      <c r="F234" s="200">
        <v>228130.64</v>
      </c>
      <c r="G234" s="200">
        <v>228130.64</v>
      </c>
      <c r="H234" s="200">
        <v>0</v>
      </c>
      <c r="I234" s="200">
        <v>0</v>
      </c>
      <c r="J234" s="200">
        <v>0</v>
      </c>
      <c r="K234" s="200">
        <v>0</v>
      </c>
      <c r="L234" s="200">
        <v>0</v>
      </c>
      <c r="M234" s="200">
        <v>0</v>
      </c>
      <c r="N234" s="200">
        <v>0</v>
      </c>
      <c r="O234" s="200">
        <v>0</v>
      </c>
      <c r="P234" s="200">
        <v>0</v>
      </c>
    </row>
    <row r="235" spans="1:16" ht="14.25" customHeight="1">
      <c r="A235" s="11" t="s">
        <v>282</v>
      </c>
      <c r="B235" s="11" t="s">
        <v>452</v>
      </c>
      <c r="C235" s="11" t="s">
        <v>281</v>
      </c>
      <c r="D235" s="11" t="s">
        <v>533</v>
      </c>
      <c r="E235" s="11" t="s">
        <v>455</v>
      </c>
      <c r="F235" s="200">
        <v>37882</v>
      </c>
      <c r="G235" s="200">
        <v>0</v>
      </c>
      <c r="H235" s="200">
        <v>0</v>
      </c>
      <c r="I235" s="200">
        <v>37882</v>
      </c>
      <c r="J235" s="200">
        <v>0</v>
      </c>
      <c r="K235" s="200">
        <v>0</v>
      </c>
      <c r="L235" s="200">
        <v>0</v>
      </c>
      <c r="M235" s="200">
        <v>0</v>
      </c>
      <c r="N235" s="200">
        <v>0</v>
      </c>
      <c r="O235" s="200">
        <v>0</v>
      </c>
      <c r="P235" s="200">
        <v>0</v>
      </c>
    </row>
    <row r="236" spans="1:16" ht="14.25" customHeight="1">
      <c r="A236" s="11" t="s">
        <v>282</v>
      </c>
      <c r="B236" s="11" t="s">
        <v>281</v>
      </c>
      <c r="C236" s="11" t="s">
        <v>277</v>
      </c>
      <c r="D236" s="11" t="s">
        <v>533</v>
      </c>
      <c r="E236" s="11" t="s">
        <v>285</v>
      </c>
      <c r="F236" s="200">
        <v>27722.1</v>
      </c>
      <c r="G236" s="200">
        <v>27722.1</v>
      </c>
      <c r="H236" s="200">
        <v>0</v>
      </c>
      <c r="I236" s="200">
        <v>0</v>
      </c>
      <c r="J236" s="200">
        <v>0</v>
      </c>
      <c r="K236" s="200">
        <v>0</v>
      </c>
      <c r="L236" s="200">
        <v>0</v>
      </c>
      <c r="M236" s="200">
        <v>0</v>
      </c>
      <c r="N236" s="200">
        <v>0</v>
      </c>
      <c r="O236" s="200">
        <v>0</v>
      </c>
      <c r="P236" s="200">
        <v>0</v>
      </c>
    </row>
    <row r="237" spans="1:16" ht="14.25" customHeight="1">
      <c r="A237" s="11" t="s">
        <v>286</v>
      </c>
      <c r="B237" s="11" t="s">
        <v>287</v>
      </c>
      <c r="C237" s="11" t="s">
        <v>290</v>
      </c>
      <c r="D237" s="11" t="s">
        <v>533</v>
      </c>
      <c r="E237" s="11" t="s">
        <v>448</v>
      </c>
      <c r="F237" s="200">
        <v>187894.21</v>
      </c>
      <c r="G237" s="200">
        <v>187894.21</v>
      </c>
      <c r="H237" s="200">
        <v>0</v>
      </c>
      <c r="I237" s="200">
        <v>0</v>
      </c>
      <c r="J237" s="200">
        <v>0</v>
      </c>
      <c r="K237" s="200">
        <v>0</v>
      </c>
      <c r="L237" s="200">
        <v>0</v>
      </c>
      <c r="M237" s="200">
        <v>0</v>
      </c>
      <c r="N237" s="200">
        <v>0</v>
      </c>
      <c r="O237" s="200">
        <v>0</v>
      </c>
      <c r="P237" s="200">
        <v>0</v>
      </c>
    </row>
    <row r="238" spans="1:16" ht="14.25" customHeight="1">
      <c r="A238" s="11" t="s">
        <v>289</v>
      </c>
      <c r="B238" s="11" t="s">
        <v>290</v>
      </c>
      <c r="C238" s="11" t="s">
        <v>277</v>
      </c>
      <c r="D238" s="11" t="s">
        <v>533</v>
      </c>
      <c r="E238" s="11" t="s">
        <v>291</v>
      </c>
      <c r="F238" s="200">
        <v>509016</v>
      </c>
      <c r="G238" s="200">
        <v>509016</v>
      </c>
      <c r="H238" s="200">
        <v>0</v>
      </c>
      <c r="I238" s="200">
        <v>0</v>
      </c>
      <c r="J238" s="200">
        <v>0</v>
      </c>
      <c r="K238" s="200">
        <v>0</v>
      </c>
      <c r="L238" s="200">
        <v>0</v>
      </c>
      <c r="M238" s="200">
        <v>0</v>
      </c>
      <c r="N238" s="200">
        <v>0</v>
      </c>
      <c r="O238" s="200">
        <v>0</v>
      </c>
      <c r="P238" s="200">
        <v>0</v>
      </c>
    </row>
    <row r="239" spans="1:16" ht="14.25" customHeight="1">
      <c r="A239" s="11"/>
      <c r="B239" s="11"/>
      <c r="C239" s="11"/>
      <c r="D239" s="11" t="s">
        <v>534</v>
      </c>
      <c r="E239" s="11" t="s">
        <v>535</v>
      </c>
      <c r="F239" s="200">
        <f t="shared" ref="F239:P239" si="30">SUM(F240:F247)</f>
        <v>4377497.9800000004</v>
      </c>
      <c r="G239" s="200">
        <f t="shared" si="30"/>
        <v>4351073.74</v>
      </c>
      <c r="H239" s="200">
        <f t="shared" si="30"/>
        <v>0</v>
      </c>
      <c r="I239" s="200">
        <f t="shared" si="30"/>
        <v>26424.240000000002</v>
      </c>
      <c r="J239" s="200">
        <f t="shared" si="30"/>
        <v>0</v>
      </c>
      <c r="K239" s="200">
        <f t="shared" si="30"/>
        <v>0</v>
      </c>
      <c r="L239" s="200">
        <f t="shared" si="30"/>
        <v>0</v>
      </c>
      <c r="M239" s="200">
        <f t="shared" si="30"/>
        <v>0</v>
      </c>
      <c r="N239" s="200">
        <f t="shared" si="30"/>
        <v>0</v>
      </c>
      <c r="O239" s="200">
        <f t="shared" si="30"/>
        <v>0</v>
      </c>
      <c r="P239" s="200">
        <f t="shared" si="30"/>
        <v>0</v>
      </c>
    </row>
    <row r="240" spans="1:16" ht="14.25" customHeight="1">
      <c r="A240" s="11" t="s">
        <v>435</v>
      </c>
      <c r="B240" s="11" t="s">
        <v>290</v>
      </c>
      <c r="C240" s="11" t="s">
        <v>277</v>
      </c>
      <c r="D240" s="11" t="s">
        <v>536</v>
      </c>
      <c r="E240" s="11" t="s">
        <v>439</v>
      </c>
      <c r="F240" s="200">
        <v>146076</v>
      </c>
      <c r="G240" s="200">
        <v>146076</v>
      </c>
      <c r="H240" s="200">
        <v>0</v>
      </c>
      <c r="I240" s="200">
        <v>0</v>
      </c>
      <c r="J240" s="200">
        <v>0</v>
      </c>
      <c r="K240" s="200">
        <v>0</v>
      </c>
      <c r="L240" s="200">
        <v>0</v>
      </c>
      <c r="M240" s="200">
        <v>0</v>
      </c>
      <c r="N240" s="200">
        <v>0</v>
      </c>
      <c r="O240" s="200">
        <v>0</v>
      </c>
      <c r="P240" s="200">
        <v>0</v>
      </c>
    </row>
    <row r="241" spans="1:16" ht="14.25" customHeight="1">
      <c r="A241" s="11" t="s">
        <v>435</v>
      </c>
      <c r="B241" s="11" t="s">
        <v>290</v>
      </c>
      <c r="C241" s="11" t="s">
        <v>290</v>
      </c>
      <c r="D241" s="11" t="s">
        <v>536</v>
      </c>
      <c r="E241" s="11" t="s">
        <v>440</v>
      </c>
      <c r="F241" s="200">
        <v>2726592</v>
      </c>
      <c r="G241" s="200">
        <v>2726172</v>
      </c>
      <c r="H241" s="200">
        <v>0</v>
      </c>
      <c r="I241" s="200">
        <v>420</v>
      </c>
      <c r="J241" s="200">
        <v>0</v>
      </c>
      <c r="K241" s="200">
        <v>0</v>
      </c>
      <c r="L241" s="200">
        <v>0</v>
      </c>
      <c r="M241" s="200">
        <v>0</v>
      </c>
      <c r="N241" s="200">
        <v>0</v>
      </c>
      <c r="O241" s="200">
        <v>0</v>
      </c>
      <c r="P241" s="200">
        <v>0</v>
      </c>
    </row>
    <row r="242" spans="1:16" ht="14.25" customHeight="1">
      <c r="A242" s="11" t="s">
        <v>282</v>
      </c>
      <c r="B242" s="11" t="s">
        <v>279</v>
      </c>
      <c r="C242" s="11" t="s">
        <v>279</v>
      </c>
      <c r="D242" s="11" t="s">
        <v>536</v>
      </c>
      <c r="E242" s="11" t="s">
        <v>283</v>
      </c>
      <c r="F242" s="200">
        <v>488507.04</v>
      </c>
      <c r="G242" s="200">
        <v>488507.04</v>
      </c>
      <c r="H242" s="200">
        <v>0</v>
      </c>
      <c r="I242" s="200">
        <v>0</v>
      </c>
      <c r="J242" s="200">
        <v>0</v>
      </c>
      <c r="K242" s="200">
        <v>0</v>
      </c>
      <c r="L242" s="200">
        <v>0</v>
      </c>
      <c r="M242" s="200">
        <v>0</v>
      </c>
      <c r="N242" s="200">
        <v>0</v>
      </c>
      <c r="O242" s="200">
        <v>0</v>
      </c>
      <c r="P242" s="200">
        <v>0</v>
      </c>
    </row>
    <row r="243" spans="1:16" ht="14.25" customHeight="1">
      <c r="A243" s="11" t="s">
        <v>282</v>
      </c>
      <c r="B243" s="11" t="s">
        <v>279</v>
      </c>
      <c r="C243" s="11" t="s">
        <v>278</v>
      </c>
      <c r="D243" s="11" t="s">
        <v>536</v>
      </c>
      <c r="E243" s="11" t="s">
        <v>284</v>
      </c>
      <c r="F243" s="200">
        <v>244253.52</v>
      </c>
      <c r="G243" s="200">
        <v>244253.52</v>
      </c>
      <c r="H243" s="200">
        <v>0</v>
      </c>
      <c r="I243" s="200">
        <v>0</v>
      </c>
      <c r="J243" s="200">
        <v>0</v>
      </c>
      <c r="K243" s="200">
        <v>0</v>
      </c>
      <c r="L243" s="200">
        <v>0</v>
      </c>
      <c r="M243" s="200">
        <v>0</v>
      </c>
      <c r="N243" s="200">
        <v>0</v>
      </c>
      <c r="O243" s="200">
        <v>0</v>
      </c>
      <c r="P243" s="200">
        <v>0</v>
      </c>
    </row>
    <row r="244" spans="1:16" ht="14.25" customHeight="1">
      <c r="A244" s="11" t="s">
        <v>282</v>
      </c>
      <c r="B244" s="11" t="s">
        <v>452</v>
      </c>
      <c r="C244" s="11" t="s">
        <v>281</v>
      </c>
      <c r="D244" s="11" t="s">
        <v>536</v>
      </c>
      <c r="E244" s="11" t="s">
        <v>455</v>
      </c>
      <c r="F244" s="200">
        <v>26004.240000000002</v>
      </c>
      <c r="G244" s="200">
        <v>0</v>
      </c>
      <c r="H244" s="200">
        <v>0</v>
      </c>
      <c r="I244" s="200">
        <v>26004.240000000002</v>
      </c>
      <c r="J244" s="200">
        <v>0</v>
      </c>
      <c r="K244" s="200">
        <v>0</v>
      </c>
      <c r="L244" s="200">
        <v>0</v>
      </c>
      <c r="M244" s="200">
        <v>0</v>
      </c>
      <c r="N244" s="200">
        <v>0</v>
      </c>
      <c r="O244" s="200">
        <v>0</v>
      </c>
      <c r="P244" s="200">
        <v>0</v>
      </c>
    </row>
    <row r="245" spans="1:16" ht="14.25" customHeight="1">
      <c r="A245" s="11" t="s">
        <v>282</v>
      </c>
      <c r="B245" s="11" t="s">
        <v>281</v>
      </c>
      <c r="C245" s="11" t="s">
        <v>277</v>
      </c>
      <c r="D245" s="11" t="s">
        <v>536</v>
      </c>
      <c r="E245" s="11" t="s">
        <v>285</v>
      </c>
      <c r="F245" s="200">
        <v>28655.85</v>
      </c>
      <c r="G245" s="200">
        <v>28655.85</v>
      </c>
      <c r="H245" s="200">
        <v>0</v>
      </c>
      <c r="I245" s="200">
        <v>0</v>
      </c>
      <c r="J245" s="200">
        <v>0</v>
      </c>
      <c r="K245" s="200">
        <v>0</v>
      </c>
      <c r="L245" s="200">
        <v>0</v>
      </c>
      <c r="M245" s="200">
        <v>0</v>
      </c>
      <c r="N245" s="200">
        <v>0</v>
      </c>
      <c r="O245" s="200">
        <v>0</v>
      </c>
      <c r="P245" s="200">
        <v>0</v>
      </c>
    </row>
    <row r="246" spans="1:16" ht="14.25" customHeight="1">
      <c r="A246" s="11" t="s">
        <v>286</v>
      </c>
      <c r="B246" s="11" t="s">
        <v>287</v>
      </c>
      <c r="C246" s="11" t="s">
        <v>290</v>
      </c>
      <c r="D246" s="11" t="s">
        <v>536</v>
      </c>
      <c r="E246" s="11" t="s">
        <v>448</v>
      </c>
      <c r="F246" s="200">
        <v>194209.33</v>
      </c>
      <c r="G246" s="200">
        <v>194209.33</v>
      </c>
      <c r="H246" s="200">
        <v>0</v>
      </c>
      <c r="I246" s="200">
        <v>0</v>
      </c>
      <c r="J246" s="200">
        <v>0</v>
      </c>
      <c r="K246" s="200">
        <v>0</v>
      </c>
      <c r="L246" s="200">
        <v>0</v>
      </c>
      <c r="M246" s="200">
        <v>0</v>
      </c>
      <c r="N246" s="200">
        <v>0</v>
      </c>
      <c r="O246" s="200">
        <v>0</v>
      </c>
      <c r="P246" s="200">
        <v>0</v>
      </c>
    </row>
    <row r="247" spans="1:16" ht="14.25" customHeight="1">
      <c r="A247" s="11" t="s">
        <v>289</v>
      </c>
      <c r="B247" s="11" t="s">
        <v>290</v>
      </c>
      <c r="C247" s="11" t="s">
        <v>277</v>
      </c>
      <c r="D247" s="11" t="s">
        <v>536</v>
      </c>
      <c r="E247" s="11" t="s">
        <v>291</v>
      </c>
      <c r="F247" s="200">
        <v>523200</v>
      </c>
      <c r="G247" s="200">
        <v>523200</v>
      </c>
      <c r="H247" s="200">
        <v>0</v>
      </c>
      <c r="I247" s="200">
        <v>0</v>
      </c>
      <c r="J247" s="200">
        <v>0</v>
      </c>
      <c r="K247" s="200">
        <v>0</v>
      </c>
      <c r="L247" s="200">
        <v>0</v>
      </c>
      <c r="M247" s="200">
        <v>0</v>
      </c>
      <c r="N247" s="200">
        <v>0</v>
      </c>
      <c r="O247" s="200">
        <v>0</v>
      </c>
      <c r="P247" s="200">
        <v>0</v>
      </c>
    </row>
    <row r="248" spans="1:16" ht="14.25" customHeight="1">
      <c r="A248" s="11"/>
      <c r="B248" s="11"/>
      <c r="C248" s="11"/>
      <c r="D248" s="11" t="s">
        <v>537</v>
      </c>
      <c r="E248" s="11" t="s">
        <v>538</v>
      </c>
      <c r="F248" s="200">
        <f t="shared" ref="F248:P248" si="31">SUM(F249:F255)</f>
        <v>8996343.8999999985</v>
      </c>
      <c r="G248" s="200">
        <f t="shared" si="31"/>
        <v>8923347.8999999985</v>
      </c>
      <c r="H248" s="200">
        <f t="shared" si="31"/>
        <v>0</v>
      </c>
      <c r="I248" s="200">
        <f t="shared" si="31"/>
        <v>72996</v>
      </c>
      <c r="J248" s="200">
        <f t="shared" si="31"/>
        <v>0</v>
      </c>
      <c r="K248" s="200">
        <f t="shared" si="31"/>
        <v>0</v>
      </c>
      <c r="L248" s="200">
        <f t="shared" si="31"/>
        <v>0</v>
      </c>
      <c r="M248" s="200">
        <f t="shared" si="31"/>
        <v>0</v>
      </c>
      <c r="N248" s="200">
        <f t="shared" si="31"/>
        <v>0</v>
      </c>
      <c r="O248" s="200">
        <f t="shared" si="31"/>
        <v>0</v>
      </c>
      <c r="P248" s="200">
        <f t="shared" si="31"/>
        <v>0</v>
      </c>
    </row>
    <row r="249" spans="1:16" ht="14.25" customHeight="1">
      <c r="A249" s="11" t="s">
        <v>435</v>
      </c>
      <c r="B249" s="11" t="s">
        <v>290</v>
      </c>
      <c r="C249" s="11" t="s">
        <v>290</v>
      </c>
      <c r="D249" s="11" t="s">
        <v>539</v>
      </c>
      <c r="E249" s="11" t="s">
        <v>440</v>
      </c>
      <c r="F249" s="200">
        <v>5900040</v>
      </c>
      <c r="G249" s="200">
        <v>5899140</v>
      </c>
      <c r="H249" s="200">
        <v>0</v>
      </c>
      <c r="I249" s="200">
        <v>900</v>
      </c>
      <c r="J249" s="200">
        <v>0</v>
      </c>
      <c r="K249" s="200">
        <v>0</v>
      </c>
      <c r="L249" s="200">
        <v>0</v>
      </c>
      <c r="M249" s="200">
        <v>0</v>
      </c>
      <c r="N249" s="200">
        <v>0</v>
      </c>
      <c r="O249" s="200">
        <v>0</v>
      </c>
      <c r="P249" s="200">
        <v>0</v>
      </c>
    </row>
    <row r="250" spans="1:16" ht="14.25" customHeight="1">
      <c r="A250" s="11" t="s">
        <v>282</v>
      </c>
      <c r="B250" s="11" t="s">
        <v>279</v>
      </c>
      <c r="C250" s="11" t="s">
        <v>279</v>
      </c>
      <c r="D250" s="11" t="s">
        <v>539</v>
      </c>
      <c r="E250" s="11" t="s">
        <v>283</v>
      </c>
      <c r="F250" s="200">
        <v>1002691.68</v>
      </c>
      <c r="G250" s="200">
        <v>1002691.68</v>
      </c>
      <c r="H250" s="200">
        <v>0</v>
      </c>
      <c r="I250" s="200">
        <v>0</v>
      </c>
      <c r="J250" s="200">
        <v>0</v>
      </c>
      <c r="K250" s="200">
        <v>0</v>
      </c>
      <c r="L250" s="200">
        <v>0</v>
      </c>
      <c r="M250" s="200">
        <v>0</v>
      </c>
      <c r="N250" s="200">
        <v>0</v>
      </c>
      <c r="O250" s="200">
        <v>0</v>
      </c>
      <c r="P250" s="200">
        <v>0</v>
      </c>
    </row>
    <row r="251" spans="1:16" ht="14.25" customHeight="1">
      <c r="A251" s="11" t="s">
        <v>282</v>
      </c>
      <c r="B251" s="11" t="s">
        <v>279</v>
      </c>
      <c r="C251" s="11" t="s">
        <v>278</v>
      </c>
      <c r="D251" s="11" t="s">
        <v>539</v>
      </c>
      <c r="E251" s="11" t="s">
        <v>284</v>
      </c>
      <c r="F251" s="200">
        <v>501345.84</v>
      </c>
      <c r="G251" s="200">
        <v>501345.84</v>
      </c>
      <c r="H251" s="200">
        <v>0</v>
      </c>
      <c r="I251" s="200">
        <v>0</v>
      </c>
      <c r="J251" s="200">
        <v>0</v>
      </c>
      <c r="K251" s="200">
        <v>0</v>
      </c>
      <c r="L251" s="200">
        <v>0</v>
      </c>
      <c r="M251" s="200">
        <v>0</v>
      </c>
      <c r="N251" s="200">
        <v>0</v>
      </c>
      <c r="O251" s="200">
        <v>0</v>
      </c>
      <c r="P251" s="200">
        <v>0</v>
      </c>
    </row>
    <row r="252" spans="1:16" ht="14.25" customHeight="1">
      <c r="A252" s="11" t="s">
        <v>282</v>
      </c>
      <c r="B252" s="11" t="s">
        <v>452</v>
      </c>
      <c r="C252" s="11" t="s">
        <v>281</v>
      </c>
      <c r="D252" s="11" t="s">
        <v>539</v>
      </c>
      <c r="E252" s="11" t="s">
        <v>455</v>
      </c>
      <c r="F252" s="200">
        <v>72096</v>
      </c>
      <c r="G252" s="200">
        <v>0</v>
      </c>
      <c r="H252" s="200">
        <v>0</v>
      </c>
      <c r="I252" s="200">
        <v>72096</v>
      </c>
      <c r="J252" s="200">
        <v>0</v>
      </c>
      <c r="K252" s="200">
        <v>0</v>
      </c>
      <c r="L252" s="200">
        <v>0</v>
      </c>
      <c r="M252" s="200">
        <v>0</v>
      </c>
      <c r="N252" s="200">
        <v>0</v>
      </c>
      <c r="O252" s="200">
        <v>0</v>
      </c>
      <c r="P252" s="200">
        <v>0</v>
      </c>
    </row>
    <row r="253" spans="1:16" ht="14.25" customHeight="1">
      <c r="A253" s="11" t="s">
        <v>282</v>
      </c>
      <c r="B253" s="11" t="s">
        <v>281</v>
      </c>
      <c r="C253" s="11" t="s">
        <v>277</v>
      </c>
      <c r="D253" s="11" t="s">
        <v>539</v>
      </c>
      <c r="E253" s="11" t="s">
        <v>285</v>
      </c>
      <c r="F253" s="200">
        <v>58693.14</v>
      </c>
      <c r="G253" s="200">
        <v>58693.14</v>
      </c>
      <c r="H253" s="200">
        <v>0</v>
      </c>
      <c r="I253" s="200">
        <v>0</v>
      </c>
      <c r="J253" s="200">
        <v>0</v>
      </c>
      <c r="K253" s="200">
        <v>0</v>
      </c>
      <c r="L253" s="200">
        <v>0</v>
      </c>
      <c r="M253" s="200">
        <v>0</v>
      </c>
      <c r="N253" s="200">
        <v>0</v>
      </c>
      <c r="O253" s="200">
        <v>0</v>
      </c>
      <c r="P253" s="200">
        <v>0</v>
      </c>
    </row>
    <row r="254" spans="1:16" ht="14.25" customHeight="1">
      <c r="A254" s="11" t="s">
        <v>286</v>
      </c>
      <c r="B254" s="11" t="s">
        <v>287</v>
      </c>
      <c r="C254" s="11" t="s">
        <v>290</v>
      </c>
      <c r="D254" s="11" t="s">
        <v>539</v>
      </c>
      <c r="E254" s="11" t="s">
        <v>448</v>
      </c>
      <c r="F254" s="200">
        <v>397809.24</v>
      </c>
      <c r="G254" s="200">
        <v>397809.24</v>
      </c>
      <c r="H254" s="200">
        <v>0</v>
      </c>
      <c r="I254" s="200">
        <v>0</v>
      </c>
      <c r="J254" s="200">
        <v>0</v>
      </c>
      <c r="K254" s="200">
        <v>0</v>
      </c>
      <c r="L254" s="200">
        <v>0</v>
      </c>
      <c r="M254" s="200">
        <v>0</v>
      </c>
      <c r="N254" s="200">
        <v>0</v>
      </c>
      <c r="O254" s="200">
        <v>0</v>
      </c>
      <c r="P254" s="200">
        <v>0</v>
      </c>
    </row>
    <row r="255" spans="1:16" ht="14.25" customHeight="1">
      <c r="A255" s="11" t="s">
        <v>289</v>
      </c>
      <c r="B255" s="11" t="s">
        <v>290</v>
      </c>
      <c r="C255" s="11" t="s">
        <v>277</v>
      </c>
      <c r="D255" s="11" t="s">
        <v>539</v>
      </c>
      <c r="E255" s="11" t="s">
        <v>291</v>
      </c>
      <c r="F255" s="200">
        <v>1063668</v>
      </c>
      <c r="G255" s="200">
        <v>1063668</v>
      </c>
      <c r="H255" s="200">
        <v>0</v>
      </c>
      <c r="I255" s="200">
        <v>0</v>
      </c>
      <c r="J255" s="200">
        <v>0</v>
      </c>
      <c r="K255" s="200">
        <v>0</v>
      </c>
      <c r="L255" s="200">
        <v>0</v>
      </c>
      <c r="M255" s="200">
        <v>0</v>
      </c>
      <c r="N255" s="200">
        <v>0</v>
      </c>
      <c r="O255" s="200">
        <v>0</v>
      </c>
      <c r="P255" s="200">
        <v>0</v>
      </c>
    </row>
    <row r="256" spans="1:16" ht="14.25" customHeight="1">
      <c r="A256" s="11"/>
      <c r="B256" s="11"/>
      <c r="C256" s="11"/>
      <c r="D256" s="11" t="s">
        <v>540</v>
      </c>
      <c r="E256" s="11" t="s">
        <v>541</v>
      </c>
      <c r="F256" s="200">
        <f t="shared" ref="F256:P256" si="32">SUM(F257:F263)</f>
        <v>4495416.45</v>
      </c>
      <c r="G256" s="200">
        <f t="shared" si="32"/>
        <v>4473372.45</v>
      </c>
      <c r="H256" s="200">
        <f t="shared" si="32"/>
        <v>0</v>
      </c>
      <c r="I256" s="200">
        <f t="shared" si="32"/>
        <v>22044</v>
      </c>
      <c r="J256" s="200">
        <f t="shared" si="32"/>
        <v>0</v>
      </c>
      <c r="K256" s="200">
        <f t="shared" si="32"/>
        <v>0</v>
      </c>
      <c r="L256" s="200">
        <f t="shared" si="32"/>
        <v>0</v>
      </c>
      <c r="M256" s="200">
        <f t="shared" si="32"/>
        <v>0</v>
      </c>
      <c r="N256" s="200">
        <f t="shared" si="32"/>
        <v>0</v>
      </c>
      <c r="O256" s="200">
        <f t="shared" si="32"/>
        <v>0</v>
      </c>
      <c r="P256" s="200">
        <f t="shared" si="32"/>
        <v>0</v>
      </c>
    </row>
    <row r="257" spans="1:16" ht="14.25" customHeight="1">
      <c r="A257" s="11" t="s">
        <v>435</v>
      </c>
      <c r="B257" s="11" t="s">
        <v>290</v>
      </c>
      <c r="C257" s="11" t="s">
        <v>290</v>
      </c>
      <c r="D257" s="11" t="s">
        <v>542</v>
      </c>
      <c r="E257" s="11" t="s">
        <v>440</v>
      </c>
      <c r="F257" s="200">
        <v>2957814</v>
      </c>
      <c r="G257" s="200">
        <v>2950194</v>
      </c>
      <c r="H257" s="200">
        <v>0</v>
      </c>
      <c r="I257" s="200">
        <v>7620</v>
      </c>
      <c r="J257" s="200">
        <v>0</v>
      </c>
      <c r="K257" s="200">
        <v>0</v>
      </c>
      <c r="L257" s="200">
        <v>0</v>
      </c>
      <c r="M257" s="200">
        <v>0</v>
      </c>
      <c r="N257" s="200">
        <v>0</v>
      </c>
      <c r="O257" s="200">
        <v>0</v>
      </c>
      <c r="P257" s="200">
        <v>0</v>
      </c>
    </row>
    <row r="258" spans="1:16" ht="14.25" customHeight="1">
      <c r="A258" s="11" t="s">
        <v>282</v>
      </c>
      <c r="B258" s="11" t="s">
        <v>279</v>
      </c>
      <c r="C258" s="11" t="s">
        <v>279</v>
      </c>
      <c r="D258" s="11" t="s">
        <v>542</v>
      </c>
      <c r="E258" s="11" t="s">
        <v>283</v>
      </c>
      <c r="F258" s="200">
        <v>501405.12</v>
      </c>
      <c r="G258" s="200">
        <v>501405.12</v>
      </c>
      <c r="H258" s="200">
        <v>0</v>
      </c>
      <c r="I258" s="200">
        <v>0</v>
      </c>
      <c r="J258" s="200">
        <v>0</v>
      </c>
      <c r="K258" s="200">
        <v>0</v>
      </c>
      <c r="L258" s="200">
        <v>0</v>
      </c>
      <c r="M258" s="200">
        <v>0</v>
      </c>
      <c r="N258" s="200">
        <v>0</v>
      </c>
      <c r="O258" s="200">
        <v>0</v>
      </c>
      <c r="P258" s="200">
        <v>0</v>
      </c>
    </row>
    <row r="259" spans="1:16" ht="14.25" customHeight="1">
      <c r="A259" s="11" t="s">
        <v>282</v>
      </c>
      <c r="B259" s="11" t="s">
        <v>279</v>
      </c>
      <c r="C259" s="11" t="s">
        <v>278</v>
      </c>
      <c r="D259" s="11" t="s">
        <v>542</v>
      </c>
      <c r="E259" s="11" t="s">
        <v>284</v>
      </c>
      <c r="F259" s="200">
        <v>250702.56</v>
      </c>
      <c r="G259" s="200">
        <v>250702.56</v>
      </c>
      <c r="H259" s="200">
        <v>0</v>
      </c>
      <c r="I259" s="200">
        <v>0</v>
      </c>
      <c r="J259" s="200">
        <v>0</v>
      </c>
      <c r="K259" s="200">
        <v>0</v>
      </c>
      <c r="L259" s="200">
        <v>0</v>
      </c>
      <c r="M259" s="200">
        <v>0</v>
      </c>
      <c r="N259" s="200">
        <v>0</v>
      </c>
      <c r="O259" s="200">
        <v>0</v>
      </c>
      <c r="P259" s="200">
        <v>0</v>
      </c>
    </row>
    <row r="260" spans="1:16" ht="14.25" customHeight="1">
      <c r="A260" s="11" t="s">
        <v>282</v>
      </c>
      <c r="B260" s="11" t="s">
        <v>452</v>
      </c>
      <c r="C260" s="11" t="s">
        <v>281</v>
      </c>
      <c r="D260" s="11" t="s">
        <v>542</v>
      </c>
      <c r="E260" s="11" t="s">
        <v>455</v>
      </c>
      <c r="F260" s="200">
        <v>14424</v>
      </c>
      <c r="G260" s="200">
        <v>0</v>
      </c>
      <c r="H260" s="200">
        <v>0</v>
      </c>
      <c r="I260" s="200">
        <v>14424</v>
      </c>
      <c r="J260" s="200">
        <v>0</v>
      </c>
      <c r="K260" s="200">
        <v>0</v>
      </c>
      <c r="L260" s="200">
        <v>0</v>
      </c>
      <c r="M260" s="200">
        <v>0</v>
      </c>
      <c r="N260" s="200">
        <v>0</v>
      </c>
      <c r="O260" s="200">
        <v>0</v>
      </c>
      <c r="P260" s="200">
        <v>0</v>
      </c>
    </row>
    <row r="261" spans="1:16" ht="14.25" customHeight="1">
      <c r="A261" s="11" t="s">
        <v>282</v>
      </c>
      <c r="B261" s="11" t="s">
        <v>281</v>
      </c>
      <c r="C261" s="11" t="s">
        <v>277</v>
      </c>
      <c r="D261" s="11" t="s">
        <v>542</v>
      </c>
      <c r="E261" s="11" t="s">
        <v>285</v>
      </c>
      <c r="F261" s="200">
        <v>29408.27</v>
      </c>
      <c r="G261" s="200">
        <v>29408.27</v>
      </c>
      <c r="H261" s="200">
        <v>0</v>
      </c>
      <c r="I261" s="200">
        <v>0</v>
      </c>
      <c r="J261" s="200">
        <v>0</v>
      </c>
      <c r="K261" s="200">
        <v>0</v>
      </c>
      <c r="L261" s="200">
        <v>0</v>
      </c>
      <c r="M261" s="200">
        <v>0</v>
      </c>
      <c r="N261" s="200">
        <v>0</v>
      </c>
      <c r="O261" s="200">
        <v>0</v>
      </c>
      <c r="P261" s="200">
        <v>0</v>
      </c>
    </row>
    <row r="262" spans="1:16" ht="14.25" customHeight="1">
      <c r="A262" s="11" t="s">
        <v>286</v>
      </c>
      <c r="B262" s="11" t="s">
        <v>287</v>
      </c>
      <c r="C262" s="11" t="s">
        <v>290</v>
      </c>
      <c r="D262" s="11" t="s">
        <v>542</v>
      </c>
      <c r="E262" s="11" t="s">
        <v>448</v>
      </c>
      <c r="F262" s="200">
        <v>199322.5</v>
      </c>
      <c r="G262" s="200">
        <v>199322.5</v>
      </c>
      <c r="H262" s="200">
        <v>0</v>
      </c>
      <c r="I262" s="200">
        <v>0</v>
      </c>
      <c r="J262" s="200">
        <v>0</v>
      </c>
      <c r="K262" s="200">
        <v>0</v>
      </c>
      <c r="L262" s="200">
        <v>0</v>
      </c>
      <c r="M262" s="200">
        <v>0</v>
      </c>
      <c r="N262" s="200">
        <v>0</v>
      </c>
      <c r="O262" s="200">
        <v>0</v>
      </c>
      <c r="P262" s="200">
        <v>0</v>
      </c>
    </row>
    <row r="263" spans="1:16" ht="14.25" customHeight="1">
      <c r="A263" s="11" t="s">
        <v>289</v>
      </c>
      <c r="B263" s="11" t="s">
        <v>290</v>
      </c>
      <c r="C263" s="11" t="s">
        <v>277</v>
      </c>
      <c r="D263" s="11" t="s">
        <v>542</v>
      </c>
      <c r="E263" s="11" t="s">
        <v>291</v>
      </c>
      <c r="F263" s="200">
        <v>542340</v>
      </c>
      <c r="G263" s="200">
        <v>542340</v>
      </c>
      <c r="H263" s="200">
        <v>0</v>
      </c>
      <c r="I263" s="200">
        <v>0</v>
      </c>
      <c r="J263" s="200">
        <v>0</v>
      </c>
      <c r="K263" s="200">
        <v>0</v>
      </c>
      <c r="L263" s="200">
        <v>0</v>
      </c>
      <c r="M263" s="200">
        <v>0</v>
      </c>
      <c r="N263" s="200">
        <v>0</v>
      </c>
      <c r="O263" s="200">
        <v>0</v>
      </c>
      <c r="P263" s="200">
        <v>0</v>
      </c>
    </row>
    <row r="264" spans="1:16" ht="14.25" customHeight="1">
      <c r="A264" s="11"/>
      <c r="B264" s="11"/>
      <c r="C264" s="11"/>
      <c r="D264" s="11" t="s">
        <v>543</v>
      </c>
      <c r="E264" s="11" t="s">
        <v>544</v>
      </c>
      <c r="F264" s="200">
        <f t="shared" ref="F264:P264" si="33">SUM(F265:F270)</f>
        <v>4426569.5</v>
      </c>
      <c r="G264" s="200">
        <f t="shared" si="33"/>
        <v>4426269.5</v>
      </c>
      <c r="H264" s="200">
        <f t="shared" si="33"/>
        <v>0</v>
      </c>
      <c r="I264" s="200">
        <f t="shared" si="33"/>
        <v>300</v>
      </c>
      <c r="J264" s="200">
        <f t="shared" si="33"/>
        <v>0</v>
      </c>
      <c r="K264" s="200">
        <f t="shared" si="33"/>
        <v>0</v>
      </c>
      <c r="L264" s="200">
        <f t="shared" si="33"/>
        <v>0</v>
      </c>
      <c r="M264" s="200">
        <f t="shared" si="33"/>
        <v>0</v>
      </c>
      <c r="N264" s="200">
        <f t="shared" si="33"/>
        <v>0</v>
      </c>
      <c r="O264" s="200">
        <f t="shared" si="33"/>
        <v>0</v>
      </c>
      <c r="P264" s="200">
        <f t="shared" si="33"/>
        <v>0</v>
      </c>
    </row>
    <row r="265" spans="1:16" ht="14.25" customHeight="1">
      <c r="A265" s="11" t="s">
        <v>435</v>
      </c>
      <c r="B265" s="11" t="s">
        <v>290</v>
      </c>
      <c r="C265" s="11" t="s">
        <v>290</v>
      </c>
      <c r="D265" s="11" t="s">
        <v>545</v>
      </c>
      <c r="E265" s="11" t="s">
        <v>440</v>
      </c>
      <c r="F265" s="200">
        <v>2927364</v>
      </c>
      <c r="G265" s="200">
        <v>2927064</v>
      </c>
      <c r="H265" s="200">
        <v>0</v>
      </c>
      <c r="I265" s="200">
        <v>300</v>
      </c>
      <c r="J265" s="200">
        <v>0</v>
      </c>
      <c r="K265" s="200">
        <v>0</v>
      </c>
      <c r="L265" s="200">
        <v>0</v>
      </c>
      <c r="M265" s="200">
        <v>0</v>
      </c>
      <c r="N265" s="200">
        <v>0</v>
      </c>
      <c r="O265" s="200">
        <v>0</v>
      </c>
      <c r="P265" s="200">
        <v>0</v>
      </c>
    </row>
    <row r="266" spans="1:16" ht="14.25" customHeight="1">
      <c r="A266" s="11" t="s">
        <v>282</v>
      </c>
      <c r="B266" s="11" t="s">
        <v>279</v>
      </c>
      <c r="C266" s="11" t="s">
        <v>279</v>
      </c>
      <c r="D266" s="11" t="s">
        <v>545</v>
      </c>
      <c r="E266" s="11" t="s">
        <v>283</v>
      </c>
      <c r="F266" s="200">
        <v>496122.4</v>
      </c>
      <c r="G266" s="200">
        <v>496122.4</v>
      </c>
      <c r="H266" s="200">
        <v>0</v>
      </c>
      <c r="I266" s="200">
        <v>0</v>
      </c>
      <c r="J266" s="200">
        <v>0</v>
      </c>
      <c r="K266" s="200">
        <v>0</v>
      </c>
      <c r="L266" s="200">
        <v>0</v>
      </c>
      <c r="M266" s="200">
        <v>0</v>
      </c>
      <c r="N266" s="200">
        <v>0</v>
      </c>
      <c r="O266" s="200">
        <v>0</v>
      </c>
      <c r="P266" s="200">
        <v>0</v>
      </c>
    </row>
    <row r="267" spans="1:16" ht="14.25" customHeight="1">
      <c r="A267" s="11" t="s">
        <v>282</v>
      </c>
      <c r="B267" s="11" t="s">
        <v>279</v>
      </c>
      <c r="C267" s="11" t="s">
        <v>278</v>
      </c>
      <c r="D267" s="11" t="s">
        <v>545</v>
      </c>
      <c r="E267" s="11" t="s">
        <v>284</v>
      </c>
      <c r="F267" s="200">
        <v>248061.2</v>
      </c>
      <c r="G267" s="200">
        <v>248061.2</v>
      </c>
      <c r="H267" s="200">
        <v>0</v>
      </c>
      <c r="I267" s="200">
        <v>0</v>
      </c>
      <c r="J267" s="200">
        <v>0</v>
      </c>
      <c r="K267" s="200">
        <v>0</v>
      </c>
      <c r="L267" s="200">
        <v>0</v>
      </c>
      <c r="M267" s="200">
        <v>0</v>
      </c>
      <c r="N267" s="200">
        <v>0</v>
      </c>
      <c r="O267" s="200">
        <v>0</v>
      </c>
      <c r="P267" s="200">
        <v>0</v>
      </c>
    </row>
    <row r="268" spans="1:16" ht="14.25" customHeight="1">
      <c r="A268" s="11" t="s">
        <v>282</v>
      </c>
      <c r="B268" s="11" t="s">
        <v>281</v>
      </c>
      <c r="C268" s="11" t="s">
        <v>277</v>
      </c>
      <c r="D268" s="11" t="s">
        <v>545</v>
      </c>
      <c r="E268" s="11" t="s">
        <v>285</v>
      </c>
      <c r="F268" s="200">
        <v>29094.05</v>
      </c>
      <c r="G268" s="200">
        <v>29094.05</v>
      </c>
      <c r="H268" s="200">
        <v>0</v>
      </c>
      <c r="I268" s="200">
        <v>0</v>
      </c>
      <c r="J268" s="200">
        <v>0</v>
      </c>
      <c r="K268" s="200">
        <v>0</v>
      </c>
      <c r="L268" s="200">
        <v>0</v>
      </c>
      <c r="M268" s="200">
        <v>0</v>
      </c>
      <c r="N268" s="200">
        <v>0</v>
      </c>
      <c r="O268" s="200">
        <v>0</v>
      </c>
      <c r="P268" s="200">
        <v>0</v>
      </c>
    </row>
    <row r="269" spans="1:16" ht="14.25" customHeight="1">
      <c r="A269" s="11" t="s">
        <v>286</v>
      </c>
      <c r="B269" s="11" t="s">
        <v>287</v>
      </c>
      <c r="C269" s="11" t="s">
        <v>290</v>
      </c>
      <c r="D269" s="11" t="s">
        <v>545</v>
      </c>
      <c r="E269" s="11" t="s">
        <v>448</v>
      </c>
      <c r="F269" s="200">
        <v>197435.85</v>
      </c>
      <c r="G269" s="200">
        <v>197435.85</v>
      </c>
      <c r="H269" s="200">
        <v>0</v>
      </c>
      <c r="I269" s="200">
        <v>0</v>
      </c>
      <c r="J269" s="200">
        <v>0</v>
      </c>
      <c r="K269" s="200">
        <v>0</v>
      </c>
      <c r="L269" s="200">
        <v>0</v>
      </c>
      <c r="M269" s="200">
        <v>0</v>
      </c>
      <c r="N269" s="200">
        <v>0</v>
      </c>
      <c r="O269" s="200">
        <v>0</v>
      </c>
      <c r="P269" s="200">
        <v>0</v>
      </c>
    </row>
    <row r="270" spans="1:16" ht="14.25" customHeight="1">
      <c r="A270" s="11" t="s">
        <v>289</v>
      </c>
      <c r="B270" s="11" t="s">
        <v>290</v>
      </c>
      <c r="C270" s="11" t="s">
        <v>277</v>
      </c>
      <c r="D270" s="11" t="s">
        <v>545</v>
      </c>
      <c r="E270" s="11" t="s">
        <v>291</v>
      </c>
      <c r="F270" s="200">
        <v>528492</v>
      </c>
      <c r="G270" s="200">
        <v>528492</v>
      </c>
      <c r="H270" s="200">
        <v>0</v>
      </c>
      <c r="I270" s="200">
        <v>0</v>
      </c>
      <c r="J270" s="200">
        <v>0</v>
      </c>
      <c r="K270" s="200">
        <v>0</v>
      </c>
      <c r="L270" s="200">
        <v>0</v>
      </c>
      <c r="M270" s="200">
        <v>0</v>
      </c>
      <c r="N270" s="200">
        <v>0</v>
      </c>
      <c r="O270" s="200">
        <v>0</v>
      </c>
      <c r="P270" s="200">
        <v>0</v>
      </c>
    </row>
    <row r="271" spans="1:16" ht="14.25" customHeight="1">
      <c r="A271" s="11"/>
      <c r="B271" s="11"/>
      <c r="C271" s="11"/>
      <c r="D271" s="11" t="s">
        <v>546</v>
      </c>
      <c r="E271" s="11" t="s">
        <v>547</v>
      </c>
      <c r="F271" s="200">
        <f t="shared" ref="F271:P271" si="34">SUM(F272:F278)</f>
        <v>7926782</v>
      </c>
      <c r="G271" s="200">
        <f t="shared" si="34"/>
        <v>7915232</v>
      </c>
      <c r="H271" s="200">
        <f t="shared" si="34"/>
        <v>0</v>
      </c>
      <c r="I271" s="200">
        <f t="shared" si="34"/>
        <v>11550</v>
      </c>
      <c r="J271" s="200">
        <f t="shared" si="34"/>
        <v>0</v>
      </c>
      <c r="K271" s="200">
        <f t="shared" si="34"/>
        <v>0</v>
      </c>
      <c r="L271" s="200">
        <f t="shared" si="34"/>
        <v>0</v>
      </c>
      <c r="M271" s="200">
        <f t="shared" si="34"/>
        <v>0</v>
      </c>
      <c r="N271" s="200">
        <f t="shared" si="34"/>
        <v>0</v>
      </c>
      <c r="O271" s="200">
        <f t="shared" si="34"/>
        <v>0</v>
      </c>
      <c r="P271" s="200">
        <f t="shared" si="34"/>
        <v>0</v>
      </c>
    </row>
    <row r="272" spans="1:16" ht="14.25" customHeight="1">
      <c r="A272" s="11" t="s">
        <v>435</v>
      </c>
      <c r="B272" s="11" t="s">
        <v>290</v>
      </c>
      <c r="C272" s="11" t="s">
        <v>276</v>
      </c>
      <c r="D272" s="11" t="s">
        <v>548</v>
      </c>
      <c r="E272" s="11" t="s">
        <v>465</v>
      </c>
      <c r="F272" s="200">
        <v>5223756</v>
      </c>
      <c r="G272" s="200">
        <v>5222076</v>
      </c>
      <c r="H272" s="200">
        <v>0</v>
      </c>
      <c r="I272" s="200">
        <v>1680</v>
      </c>
      <c r="J272" s="200">
        <v>0</v>
      </c>
      <c r="K272" s="200">
        <v>0</v>
      </c>
      <c r="L272" s="200">
        <v>0</v>
      </c>
      <c r="M272" s="200">
        <v>0</v>
      </c>
      <c r="N272" s="200">
        <v>0</v>
      </c>
      <c r="O272" s="200">
        <v>0</v>
      </c>
      <c r="P272" s="200">
        <v>0</v>
      </c>
    </row>
    <row r="273" spans="1:16" ht="14.25" customHeight="1">
      <c r="A273" s="11" t="s">
        <v>282</v>
      </c>
      <c r="B273" s="11" t="s">
        <v>279</v>
      </c>
      <c r="C273" s="11" t="s">
        <v>279</v>
      </c>
      <c r="D273" s="11" t="s">
        <v>548</v>
      </c>
      <c r="E273" s="11" t="s">
        <v>283</v>
      </c>
      <c r="F273" s="200">
        <v>893273.12</v>
      </c>
      <c r="G273" s="200">
        <v>893273.12</v>
      </c>
      <c r="H273" s="200">
        <v>0</v>
      </c>
      <c r="I273" s="200">
        <v>0</v>
      </c>
      <c r="J273" s="200">
        <v>0</v>
      </c>
      <c r="K273" s="200">
        <v>0</v>
      </c>
      <c r="L273" s="200">
        <v>0</v>
      </c>
      <c r="M273" s="200">
        <v>0</v>
      </c>
      <c r="N273" s="200">
        <v>0</v>
      </c>
      <c r="O273" s="200">
        <v>0</v>
      </c>
      <c r="P273" s="200">
        <v>0</v>
      </c>
    </row>
    <row r="274" spans="1:16" ht="14.25" customHeight="1">
      <c r="A274" s="11" t="s">
        <v>282</v>
      </c>
      <c r="B274" s="11" t="s">
        <v>279</v>
      </c>
      <c r="C274" s="11" t="s">
        <v>278</v>
      </c>
      <c r="D274" s="11" t="s">
        <v>548</v>
      </c>
      <c r="E274" s="11" t="s">
        <v>284</v>
      </c>
      <c r="F274" s="200">
        <v>446636.56</v>
      </c>
      <c r="G274" s="200">
        <v>446636.56</v>
      </c>
      <c r="H274" s="200">
        <v>0</v>
      </c>
      <c r="I274" s="200">
        <v>0</v>
      </c>
      <c r="J274" s="200">
        <v>0</v>
      </c>
      <c r="K274" s="200">
        <v>0</v>
      </c>
      <c r="L274" s="200">
        <v>0</v>
      </c>
      <c r="M274" s="200">
        <v>0</v>
      </c>
      <c r="N274" s="200">
        <v>0</v>
      </c>
      <c r="O274" s="200">
        <v>0</v>
      </c>
      <c r="P274" s="200">
        <v>0</v>
      </c>
    </row>
    <row r="275" spans="1:16" ht="14.25" customHeight="1">
      <c r="A275" s="11" t="s">
        <v>282</v>
      </c>
      <c r="B275" s="11" t="s">
        <v>452</v>
      </c>
      <c r="C275" s="11" t="s">
        <v>281</v>
      </c>
      <c r="D275" s="11" t="s">
        <v>548</v>
      </c>
      <c r="E275" s="11" t="s">
        <v>455</v>
      </c>
      <c r="F275" s="200">
        <v>9870</v>
      </c>
      <c r="G275" s="200">
        <v>0</v>
      </c>
      <c r="H275" s="200">
        <v>0</v>
      </c>
      <c r="I275" s="200">
        <v>9870</v>
      </c>
      <c r="J275" s="200">
        <v>0</v>
      </c>
      <c r="K275" s="200">
        <v>0</v>
      </c>
      <c r="L275" s="200">
        <v>0</v>
      </c>
      <c r="M275" s="200">
        <v>0</v>
      </c>
      <c r="N275" s="200">
        <v>0</v>
      </c>
      <c r="O275" s="200">
        <v>0</v>
      </c>
      <c r="P275" s="200">
        <v>0</v>
      </c>
    </row>
    <row r="276" spans="1:16" ht="14.25" customHeight="1">
      <c r="A276" s="11" t="s">
        <v>282</v>
      </c>
      <c r="B276" s="11" t="s">
        <v>281</v>
      </c>
      <c r="C276" s="11" t="s">
        <v>277</v>
      </c>
      <c r="D276" s="11" t="s">
        <v>548</v>
      </c>
      <c r="E276" s="11" t="s">
        <v>285</v>
      </c>
      <c r="F276" s="200">
        <v>52086.66</v>
      </c>
      <c r="G276" s="200">
        <v>52086.66</v>
      </c>
      <c r="H276" s="200">
        <v>0</v>
      </c>
      <c r="I276" s="200">
        <v>0</v>
      </c>
      <c r="J276" s="200">
        <v>0</v>
      </c>
      <c r="K276" s="200">
        <v>0</v>
      </c>
      <c r="L276" s="200">
        <v>0</v>
      </c>
      <c r="M276" s="200">
        <v>0</v>
      </c>
      <c r="N276" s="200">
        <v>0</v>
      </c>
      <c r="O276" s="200">
        <v>0</v>
      </c>
      <c r="P276" s="200">
        <v>0</v>
      </c>
    </row>
    <row r="277" spans="1:16" ht="14.25" customHeight="1">
      <c r="A277" s="11" t="s">
        <v>286</v>
      </c>
      <c r="B277" s="11" t="s">
        <v>287</v>
      </c>
      <c r="C277" s="11" t="s">
        <v>290</v>
      </c>
      <c r="D277" s="11" t="s">
        <v>548</v>
      </c>
      <c r="E277" s="11" t="s">
        <v>448</v>
      </c>
      <c r="F277" s="200">
        <v>353027.66</v>
      </c>
      <c r="G277" s="200">
        <v>353027.66</v>
      </c>
      <c r="H277" s="200">
        <v>0</v>
      </c>
      <c r="I277" s="200">
        <v>0</v>
      </c>
      <c r="J277" s="200">
        <v>0</v>
      </c>
      <c r="K277" s="200">
        <v>0</v>
      </c>
      <c r="L277" s="200">
        <v>0</v>
      </c>
      <c r="M277" s="200">
        <v>0</v>
      </c>
      <c r="N277" s="200">
        <v>0</v>
      </c>
      <c r="O277" s="200">
        <v>0</v>
      </c>
      <c r="P277" s="200">
        <v>0</v>
      </c>
    </row>
    <row r="278" spans="1:16" ht="14.25" customHeight="1">
      <c r="A278" s="11" t="s">
        <v>289</v>
      </c>
      <c r="B278" s="11" t="s">
        <v>290</v>
      </c>
      <c r="C278" s="11" t="s">
        <v>277</v>
      </c>
      <c r="D278" s="11" t="s">
        <v>548</v>
      </c>
      <c r="E278" s="11" t="s">
        <v>291</v>
      </c>
      <c r="F278" s="200">
        <v>948132</v>
      </c>
      <c r="G278" s="200">
        <v>948132</v>
      </c>
      <c r="H278" s="200">
        <v>0</v>
      </c>
      <c r="I278" s="200">
        <v>0</v>
      </c>
      <c r="J278" s="200">
        <v>0</v>
      </c>
      <c r="K278" s="200">
        <v>0</v>
      </c>
      <c r="L278" s="200">
        <v>0</v>
      </c>
      <c r="M278" s="200">
        <v>0</v>
      </c>
      <c r="N278" s="200">
        <v>0</v>
      </c>
      <c r="O278" s="200">
        <v>0</v>
      </c>
      <c r="P278" s="200">
        <v>0</v>
      </c>
    </row>
    <row r="279" spans="1:16" ht="14.25" customHeight="1">
      <c r="A279" s="11"/>
      <c r="B279" s="11"/>
      <c r="C279" s="11"/>
      <c r="D279" s="11" t="s">
        <v>549</v>
      </c>
      <c r="E279" s="11" t="s">
        <v>550</v>
      </c>
      <c r="F279" s="200">
        <f t="shared" ref="F279:P279" si="35">SUM(F280:F286)</f>
        <v>4364890.8100000005</v>
      </c>
      <c r="G279" s="200">
        <f t="shared" si="35"/>
        <v>4346062.8100000005</v>
      </c>
      <c r="H279" s="200">
        <f t="shared" si="35"/>
        <v>0</v>
      </c>
      <c r="I279" s="200">
        <f t="shared" si="35"/>
        <v>18828</v>
      </c>
      <c r="J279" s="200">
        <f t="shared" si="35"/>
        <v>0</v>
      </c>
      <c r="K279" s="200">
        <f t="shared" si="35"/>
        <v>0</v>
      </c>
      <c r="L279" s="200">
        <f t="shared" si="35"/>
        <v>0</v>
      </c>
      <c r="M279" s="200">
        <f t="shared" si="35"/>
        <v>0</v>
      </c>
      <c r="N279" s="200">
        <f t="shared" si="35"/>
        <v>0</v>
      </c>
      <c r="O279" s="200">
        <f t="shared" si="35"/>
        <v>0</v>
      </c>
      <c r="P279" s="200">
        <f t="shared" si="35"/>
        <v>0</v>
      </c>
    </row>
    <row r="280" spans="1:16" ht="14.25" customHeight="1">
      <c r="A280" s="11" t="s">
        <v>435</v>
      </c>
      <c r="B280" s="11" t="s">
        <v>290</v>
      </c>
      <c r="C280" s="11" t="s">
        <v>290</v>
      </c>
      <c r="D280" s="11" t="s">
        <v>551</v>
      </c>
      <c r="E280" s="11" t="s">
        <v>440</v>
      </c>
      <c r="F280" s="200">
        <v>2875284</v>
      </c>
      <c r="G280" s="200">
        <v>2875044</v>
      </c>
      <c r="H280" s="200">
        <v>0</v>
      </c>
      <c r="I280" s="200">
        <v>240</v>
      </c>
      <c r="J280" s="200">
        <v>0</v>
      </c>
      <c r="K280" s="200">
        <v>0</v>
      </c>
      <c r="L280" s="200">
        <v>0</v>
      </c>
      <c r="M280" s="200">
        <v>0</v>
      </c>
      <c r="N280" s="200">
        <v>0</v>
      </c>
      <c r="O280" s="200">
        <v>0</v>
      </c>
      <c r="P280" s="200">
        <v>0</v>
      </c>
    </row>
    <row r="281" spans="1:16" ht="14.25" customHeight="1">
      <c r="A281" s="11" t="s">
        <v>282</v>
      </c>
      <c r="B281" s="11" t="s">
        <v>279</v>
      </c>
      <c r="C281" s="11" t="s">
        <v>279</v>
      </c>
      <c r="D281" s="11" t="s">
        <v>551</v>
      </c>
      <c r="E281" s="11" t="s">
        <v>283</v>
      </c>
      <c r="F281" s="200">
        <v>487320.16</v>
      </c>
      <c r="G281" s="200">
        <v>487320.16</v>
      </c>
      <c r="H281" s="200">
        <v>0</v>
      </c>
      <c r="I281" s="200">
        <v>0</v>
      </c>
      <c r="J281" s="200">
        <v>0</v>
      </c>
      <c r="K281" s="200">
        <v>0</v>
      </c>
      <c r="L281" s="200">
        <v>0</v>
      </c>
      <c r="M281" s="200">
        <v>0</v>
      </c>
      <c r="N281" s="200">
        <v>0</v>
      </c>
      <c r="O281" s="200">
        <v>0</v>
      </c>
      <c r="P281" s="200">
        <v>0</v>
      </c>
    </row>
    <row r="282" spans="1:16" ht="14.25" customHeight="1">
      <c r="A282" s="11" t="s">
        <v>282</v>
      </c>
      <c r="B282" s="11" t="s">
        <v>279</v>
      </c>
      <c r="C282" s="11" t="s">
        <v>278</v>
      </c>
      <c r="D282" s="11" t="s">
        <v>551</v>
      </c>
      <c r="E282" s="11" t="s">
        <v>284</v>
      </c>
      <c r="F282" s="200">
        <v>243660.08</v>
      </c>
      <c r="G282" s="200">
        <v>243660.08</v>
      </c>
      <c r="H282" s="200">
        <v>0</v>
      </c>
      <c r="I282" s="200">
        <v>0</v>
      </c>
      <c r="J282" s="200">
        <v>0</v>
      </c>
      <c r="K282" s="200">
        <v>0</v>
      </c>
      <c r="L282" s="200">
        <v>0</v>
      </c>
      <c r="M282" s="200">
        <v>0</v>
      </c>
      <c r="N282" s="200">
        <v>0</v>
      </c>
      <c r="O282" s="200">
        <v>0</v>
      </c>
      <c r="P282" s="200">
        <v>0</v>
      </c>
    </row>
    <row r="283" spans="1:16" ht="14.25" customHeight="1">
      <c r="A283" s="11" t="s">
        <v>282</v>
      </c>
      <c r="B283" s="11" t="s">
        <v>452</v>
      </c>
      <c r="C283" s="11" t="s">
        <v>281</v>
      </c>
      <c r="D283" s="11" t="s">
        <v>551</v>
      </c>
      <c r="E283" s="11" t="s">
        <v>455</v>
      </c>
      <c r="F283" s="200">
        <v>18588</v>
      </c>
      <c r="G283" s="200">
        <v>0</v>
      </c>
      <c r="H283" s="200">
        <v>0</v>
      </c>
      <c r="I283" s="200">
        <v>18588</v>
      </c>
      <c r="J283" s="200">
        <v>0</v>
      </c>
      <c r="K283" s="200">
        <v>0</v>
      </c>
      <c r="L283" s="200">
        <v>0</v>
      </c>
      <c r="M283" s="200">
        <v>0</v>
      </c>
      <c r="N283" s="200">
        <v>0</v>
      </c>
      <c r="O283" s="200">
        <v>0</v>
      </c>
      <c r="P283" s="200">
        <v>0</v>
      </c>
    </row>
    <row r="284" spans="1:16" ht="14.25" customHeight="1">
      <c r="A284" s="11" t="s">
        <v>282</v>
      </c>
      <c r="B284" s="11" t="s">
        <v>281</v>
      </c>
      <c r="C284" s="11" t="s">
        <v>277</v>
      </c>
      <c r="D284" s="11" t="s">
        <v>551</v>
      </c>
      <c r="E284" s="11" t="s">
        <v>285</v>
      </c>
      <c r="F284" s="200">
        <v>28588.959999999999</v>
      </c>
      <c r="G284" s="200">
        <v>28588.959999999999</v>
      </c>
      <c r="H284" s="200">
        <v>0</v>
      </c>
      <c r="I284" s="200">
        <v>0</v>
      </c>
      <c r="J284" s="200">
        <v>0</v>
      </c>
      <c r="K284" s="200">
        <v>0</v>
      </c>
      <c r="L284" s="200">
        <v>0</v>
      </c>
      <c r="M284" s="200">
        <v>0</v>
      </c>
      <c r="N284" s="200">
        <v>0</v>
      </c>
      <c r="O284" s="200">
        <v>0</v>
      </c>
      <c r="P284" s="200">
        <v>0</v>
      </c>
    </row>
    <row r="285" spans="1:16" ht="14.25" customHeight="1">
      <c r="A285" s="11" t="s">
        <v>286</v>
      </c>
      <c r="B285" s="11" t="s">
        <v>287</v>
      </c>
      <c r="C285" s="11" t="s">
        <v>290</v>
      </c>
      <c r="D285" s="11" t="s">
        <v>551</v>
      </c>
      <c r="E285" s="11" t="s">
        <v>448</v>
      </c>
      <c r="F285" s="200">
        <v>193769.61</v>
      </c>
      <c r="G285" s="200">
        <v>193769.61</v>
      </c>
      <c r="H285" s="200">
        <v>0</v>
      </c>
      <c r="I285" s="200">
        <v>0</v>
      </c>
      <c r="J285" s="200">
        <v>0</v>
      </c>
      <c r="K285" s="200">
        <v>0</v>
      </c>
      <c r="L285" s="200">
        <v>0</v>
      </c>
      <c r="M285" s="200">
        <v>0</v>
      </c>
      <c r="N285" s="200">
        <v>0</v>
      </c>
      <c r="O285" s="200">
        <v>0</v>
      </c>
      <c r="P285" s="200">
        <v>0</v>
      </c>
    </row>
    <row r="286" spans="1:16" ht="14.25" customHeight="1">
      <c r="A286" s="11" t="s">
        <v>289</v>
      </c>
      <c r="B286" s="11" t="s">
        <v>290</v>
      </c>
      <c r="C286" s="11" t="s">
        <v>277</v>
      </c>
      <c r="D286" s="11" t="s">
        <v>551</v>
      </c>
      <c r="E286" s="11" t="s">
        <v>291</v>
      </c>
      <c r="F286" s="200">
        <v>517680</v>
      </c>
      <c r="G286" s="200">
        <v>517680</v>
      </c>
      <c r="H286" s="200">
        <v>0</v>
      </c>
      <c r="I286" s="200">
        <v>0</v>
      </c>
      <c r="J286" s="200">
        <v>0</v>
      </c>
      <c r="K286" s="200">
        <v>0</v>
      </c>
      <c r="L286" s="200">
        <v>0</v>
      </c>
      <c r="M286" s="200">
        <v>0</v>
      </c>
      <c r="N286" s="200">
        <v>0</v>
      </c>
      <c r="O286" s="200">
        <v>0</v>
      </c>
      <c r="P286" s="200">
        <v>0</v>
      </c>
    </row>
    <row r="287" spans="1:16" ht="14.25" customHeight="1">
      <c r="A287" s="11"/>
      <c r="B287" s="11"/>
      <c r="C287" s="11"/>
      <c r="D287" s="11" t="s">
        <v>552</v>
      </c>
      <c r="E287" s="11" t="s">
        <v>553</v>
      </c>
      <c r="F287" s="200">
        <f t="shared" ref="F287:P287" si="36">SUM(F288:F294)</f>
        <v>3365206.57</v>
      </c>
      <c r="G287" s="200">
        <f t="shared" si="36"/>
        <v>3349878.97</v>
      </c>
      <c r="H287" s="200">
        <f t="shared" si="36"/>
        <v>0</v>
      </c>
      <c r="I287" s="200">
        <f t="shared" si="36"/>
        <v>15327.6</v>
      </c>
      <c r="J287" s="200">
        <f t="shared" si="36"/>
        <v>0</v>
      </c>
      <c r="K287" s="200">
        <f t="shared" si="36"/>
        <v>0</v>
      </c>
      <c r="L287" s="200">
        <f t="shared" si="36"/>
        <v>0</v>
      </c>
      <c r="M287" s="200">
        <f t="shared" si="36"/>
        <v>0</v>
      </c>
      <c r="N287" s="200">
        <f t="shared" si="36"/>
        <v>0</v>
      </c>
      <c r="O287" s="200">
        <f t="shared" si="36"/>
        <v>0</v>
      </c>
      <c r="P287" s="200">
        <f t="shared" si="36"/>
        <v>0</v>
      </c>
    </row>
    <row r="288" spans="1:16" ht="14.25" customHeight="1">
      <c r="A288" s="11" t="s">
        <v>435</v>
      </c>
      <c r="B288" s="11" t="s">
        <v>290</v>
      </c>
      <c r="C288" s="11" t="s">
        <v>290</v>
      </c>
      <c r="D288" s="11" t="s">
        <v>554</v>
      </c>
      <c r="E288" s="11" t="s">
        <v>440</v>
      </c>
      <c r="F288" s="200">
        <v>2221815.6</v>
      </c>
      <c r="G288" s="200">
        <v>2214600</v>
      </c>
      <c r="H288" s="200">
        <v>0</v>
      </c>
      <c r="I288" s="200">
        <v>7215.6</v>
      </c>
      <c r="J288" s="200">
        <v>0</v>
      </c>
      <c r="K288" s="200">
        <v>0</v>
      </c>
      <c r="L288" s="200">
        <v>0</v>
      </c>
      <c r="M288" s="200">
        <v>0</v>
      </c>
      <c r="N288" s="200">
        <v>0</v>
      </c>
      <c r="O288" s="200">
        <v>0</v>
      </c>
      <c r="P288" s="200">
        <v>0</v>
      </c>
    </row>
    <row r="289" spans="1:16" ht="14.25" customHeight="1">
      <c r="A289" s="11" t="s">
        <v>282</v>
      </c>
      <c r="B289" s="11" t="s">
        <v>279</v>
      </c>
      <c r="C289" s="11" t="s">
        <v>279</v>
      </c>
      <c r="D289" s="11" t="s">
        <v>554</v>
      </c>
      <c r="E289" s="11" t="s">
        <v>283</v>
      </c>
      <c r="F289" s="200">
        <v>376537.28</v>
      </c>
      <c r="G289" s="200">
        <v>376537.28</v>
      </c>
      <c r="H289" s="200">
        <v>0</v>
      </c>
      <c r="I289" s="200">
        <v>0</v>
      </c>
      <c r="J289" s="200">
        <v>0</v>
      </c>
      <c r="K289" s="200">
        <v>0</v>
      </c>
      <c r="L289" s="200">
        <v>0</v>
      </c>
      <c r="M289" s="200">
        <v>0</v>
      </c>
      <c r="N289" s="200">
        <v>0</v>
      </c>
      <c r="O289" s="200">
        <v>0</v>
      </c>
      <c r="P289" s="200">
        <v>0</v>
      </c>
    </row>
    <row r="290" spans="1:16" ht="14.25" customHeight="1">
      <c r="A290" s="11" t="s">
        <v>282</v>
      </c>
      <c r="B290" s="11" t="s">
        <v>279</v>
      </c>
      <c r="C290" s="11" t="s">
        <v>278</v>
      </c>
      <c r="D290" s="11" t="s">
        <v>554</v>
      </c>
      <c r="E290" s="11" t="s">
        <v>284</v>
      </c>
      <c r="F290" s="200">
        <v>188268.64</v>
      </c>
      <c r="G290" s="200">
        <v>188268.64</v>
      </c>
      <c r="H290" s="200">
        <v>0</v>
      </c>
      <c r="I290" s="200">
        <v>0</v>
      </c>
      <c r="J290" s="200">
        <v>0</v>
      </c>
      <c r="K290" s="200">
        <v>0</v>
      </c>
      <c r="L290" s="200">
        <v>0</v>
      </c>
      <c r="M290" s="200">
        <v>0</v>
      </c>
      <c r="N290" s="200">
        <v>0</v>
      </c>
      <c r="O290" s="200">
        <v>0</v>
      </c>
      <c r="P290" s="200">
        <v>0</v>
      </c>
    </row>
    <row r="291" spans="1:16" ht="14.25" customHeight="1">
      <c r="A291" s="11" t="s">
        <v>282</v>
      </c>
      <c r="B291" s="11" t="s">
        <v>452</v>
      </c>
      <c r="C291" s="11" t="s">
        <v>281</v>
      </c>
      <c r="D291" s="11" t="s">
        <v>554</v>
      </c>
      <c r="E291" s="11" t="s">
        <v>455</v>
      </c>
      <c r="F291" s="200">
        <v>8112</v>
      </c>
      <c r="G291" s="200">
        <v>0</v>
      </c>
      <c r="H291" s="200">
        <v>0</v>
      </c>
      <c r="I291" s="200">
        <v>8112</v>
      </c>
      <c r="J291" s="200">
        <v>0</v>
      </c>
      <c r="K291" s="200">
        <v>0</v>
      </c>
      <c r="L291" s="200">
        <v>0</v>
      </c>
      <c r="M291" s="200">
        <v>0</v>
      </c>
      <c r="N291" s="200">
        <v>0</v>
      </c>
      <c r="O291" s="200">
        <v>0</v>
      </c>
      <c r="P291" s="200">
        <v>0</v>
      </c>
    </row>
    <row r="292" spans="1:16" ht="14.25" customHeight="1">
      <c r="A292" s="11" t="s">
        <v>282</v>
      </c>
      <c r="B292" s="11" t="s">
        <v>281</v>
      </c>
      <c r="C292" s="11" t="s">
        <v>277</v>
      </c>
      <c r="D292" s="11" t="s">
        <v>554</v>
      </c>
      <c r="E292" s="11" t="s">
        <v>285</v>
      </c>
      <c r="F292" s="200">
        <v>22049.61</v>
      </c>
      <c r="G292" s="200">
        <v>22049.61</v>
      </c>
      <c r="H292" s="200">
        <v>0</v>
      </c>
      <c r="I292" s="200">
        <v>0</v>
      </c>
      <c r="J292" s="200">
        <v>0</v>
      </c>
      <c r="K292" s="200">
        <v>0</v>
      </c>
      <c r="L292" s="200">
        <v>0</v>
      </c>
      <c r="M292" s="200">
        <v>0</v>
      </c>
      <c r="N292" s="200">
        <v>0</v>
      </c>
      <c r="O292" s="200">
        <v>0</v>
      </c>
      <c r="P292" s="200">
        <v>0</v>
      </c>
    </row>
    <row r="293" spans="1:16" ht="14.25" customHeight="1">
      <c r="A293" s="11" t="s">
        <v>286</v>
      </c>
      <c r="B293" s="11" t="s">
        <v>287</v>
      </c>
      <c r="C293" s="11" t="s">
        <v>290</v>
      </c>
      <c r="D293" s="11" t="s">
        <v>554</v>
      </c>
      <c r="E293" s="11" t="s">
        <v>448</v>
      </c>
      <c r="F293" s="200">
        <v>149447.44</v>
      </c>
      <c r="G293" s="200">
        <v>149447.44</v>
      </c>
      <c r="H293" s="200">
        <v>0</v>
      </c>
      <c r="I293" s="200">
        <v>0</v>
      </c>
      <c r="J293" s="200">
        <v>0</v>
      </c>
      <c r="K293" s="200">
        <v>0</v>
      </c>
      <c r="L293" s="200">
        <v>0</v>
      </c>
      <c r="M293" s="200">
        <v>0</v>
      </c>
      <c r="N293" s="200">
        <v>0</v>
      </c>
      <c r="O293" s="200">
        <v>0</v>
      </c>
      <c r="P293" s="200">
        <v>0</v>
      </c>
    </row>
    <row r="294" spans="1:16" ht="14.25" customHeight="1">
      <c r="A294" s="11" t="s">
        <v>289</v>
      </c>
      <c r="B294" s="11" t="s">
        <v>290</v>
      </c>
      <c r="C294" s="11" t="s">
        <v>277</v>
      </c>
      <c r="D294" s="11" t="s">
        <v>554</v>
      </c>
      <c r="E294" s="11" t="s">
        <v>291</v>
      </c>
      <c r="F294" s="200">
        <v>398976</v>
      </c>
      <c r="G294" s="200">
        <v>398976</v>
      </c>
      <c r="H294" s="200">
        <v>0</v>
      </c>
      <c r="I294" s="200">
        <v>0</v>
      </c>
      <c r="J294" s="200">
        <v>0</v>
      </c>
      <c r="K294" s="200">
        <v>0</v>
      </c>
      <c r="L294" s="200">
        <v>0</v>
      </c>
      <c r="M294" s="200">
        <v>0</v>
      </c>
      <c r="N294" s="200">
        <v>0</v>
      </c>
      <c r="O294" s="200">
        <v>0</v>
      </c>
      <c r="P294" s="200">
        <v>0</v>
      </c>
    </row>
    <row r="295" spans="1:16" ht="14.25" customHeight="1">
      <c r="A295" s="11"/>
      <c r="B295" s="11"/>
      <c r="C295" s="11"/>
      <c r="D295" s="11" t="s">
        <v>555</v>
      </c>
      <c r="E295" s="11" t="s">
        <v>556</v>
      </c>
      <c r="F295" s="200">
        <f t="shared" ref="F295:P295" si="37">SUM(F296:F302)</f>
        <v>653414.08000000007</v>
      </c>
      <c r="G295" s="200">
        <f t="shared" si="37"/>
        <v>646646.08000000007</v>
      </c>
      <c r="H295" s="200">
        <f t="shared" si="37"/>
        <v>0</v>
      </c>
      <c r="I295" s="200">
        <f t="shared" si="37"/>
        <v>6768</v>
      </c>
      <c r="J295" s="200">
        <f t="shared" si="37"/>
        <v>0</v>
      </c>
      <c r="K295" s="200">
        <f t="shared" si="37"/>
        <v>0</v>
      </c>
      <c r="L295" s="200">
        <f t="shared" si="37"/>
        <v>0</v>
      </c>
      <c r="M295" s="200">
        <f t="shared" si="37"/>
        <v>0</v>
      </c>
      <c r="N295" s="200">
        <f t="shared" si="37"/>
        <v>0</v>
      </c>
      <c r="O295" s="200">
        <f t="shared" si="37"/>
        <v>0</v>
      </c>
      <c r="P295" s="200">
        <f t="shared" si="37"/>
        <v>0</v>
      </c>
    </row>
    <row r="296" spans="1:16" ht="14.25" customHeight="1">
      <c r="A296" s="11" t="s">
        <v>435</v>
      </c>
      <c r="B296" s="11" t="s">
        <v>290</v>
      </c>
      <c r="C296" s="11" t="s">
        <v>290</v>
      </c>
      <c r="D296" s="11" t="s">
        <v>557</v>
      </c>
      <c r="E296" s="11" t="s">
        <v>440</v>
      </c>
      <c r="F296" s="200">
        <v>433692</v>
      </c>
      <c r="G296" s="200">
        <v>433512</v>
      </c>
      <c r="H296" s="200">
        <v>0</v>
      </c>
      <c r="I296" s="200">
        <v>180</v>
      </c>
      <c r="J296" s="200">
        <v>0</v>
      </c>
      <c r="K296" s="200">
        <v>0</v>
      </c>
      <c r="L296" s="200">
        <v>0</v>
      </c>
      <c r="M296" s="200">
        <v>0</v>
      </c>
      <c r="N296" s="200">
        <v>0</v>
      </c>
      <c r="O296" s="200">
        <v>0</v>
      </c>
      <c r="P296" s="200">
        <v>0</v>
      </c>
    </row>
    <row r="297" spans="1:16" ht="14.25" customHeight="1">
      <c r="A297" s="11" t="s">
        <v>282</v>
      </c>
      <c r="B297" s="11" t="s">
        <v>279</v>
      </c>
      <c r="C297" s="11" t="s">
        <v>279</v>
      </c>
      <c r="D297" s="11" t="s">
        <v>557</v>
      </c>
      <c r="E297" s="11" t="s">
        <v>283</v>
      </c>
      <c r="F297" s="200">
        <v>67079.679999999993</v>
      </c>
      <c r="G297" s="200">
        <v>67079.679999999993</v>
      </c>
      <c r="H297" s="200">
        <v>0</v>
      </c>
      <c r="I297" s="200">
        <v>0</v>
      </c>
      <c r="J297" s="200">
        <v>0</v>
      </c>
      <c r="K297" s="200">
        <v>0</v>
      </c>
      <c r="L297" s="200">
        <v>0</v>
      </c>
      <c r="M297" s="200">
        <v>0</v>
      </c>
      <c r="N297" s="200">
        <v>0</v>
      </c>
      <c r="O297" s="200">
        <v>0</v>
      </c>
      <c r="P297" s="200">
        <v>0</v>
      </c>
    </row>
    <row r="298" spans="1:16" ht="14.25" customHeight="1">
      <c r="A298" s="11" t="s">
        <v>282</v>
      </c>
      <c r="B298" s="11" t="s">
        <v>279</v>
      </c>
      <c r="C298" s="11" t="s">
        <v>278</v>
      </c>
      <c r="D298" s="11" t="s">
        <v>557</v>
      </c>
      <c r="E298" s="11" t="s">
        <v>284</v>
      </c>
      <c r="F298" s="200">
        <v>33539.839999999997</v>
      </c>
      <c r="G298" s="200">
        <v>33539.839999999997</v>
      </c>
      <c r="H298" s="200">
        <v>0</v>
      </c>
      <c r="I298" s="200">
        <v>0</v>
      </c>
      <c r="J298" s="200">
        <v>0</v>
      </c>
      <c r="K298" s="200">
        <v>0</v>
      </c>
      <c r="L298" s="200">
        <v>0</v>
      </c>
      <c r="M298" s="200">
        <v>0</v>
      </c>
      <c r="N298" s="200">
        <v>0</v>
      </c>
      <c r="O298" s="200">
        <v>0</v>
      </c>
      <c r="P298" s="200">
        <v>0</v>
      </c>
    </row>
    <row r="299" spans="1:16" ht="14.25" customHeight="1">
      <c r="A299" s="11" t="s">
        <v>282</v>
      </c>
      <c r="B299" s="11" t="s">
        <v>452</v>
      </c>
      <c r="C299" s="11" t="s">
        <v>281</v>
      </c>
      <c r="D299" s="11" t="s">
        <v>557</v>
      </c>
      <c r="E299" s="11" t="s">
        <v>455</v>
      </c>
      <c r="F299" s="200">
        <v>6588</v>
      </c>
      <c r="G299" s="200">
        <v>0</v>
      </c>
      <c r="H299" s="200">
        <v>0</v>
      </c>
      <c r="I299" s="200">
        <v>6588</v>
      </c>
      <c r="J299" s="200">
        <v>0</v>
      </c>
      <c r="K299" s="200">
        <v>0</v>
      </c>
      <c r="L299" s="200">
        <v>0</v>
      </c>
      <c r="M299" s="200">
        <v>0</v>
      </c>
      <c r="N299" s="200">
        <v>0</v>
      </c>
      <c r="O299" s="200">
        <v>0</v>
      </c>
      <c r="P299" s="200">
        <v>0</v>
      </c>
    </row>
    <row r="300" spans="1:16" ht="14.25" customHeight="1">
      <c r="A300" s="11" t="s">
        <v>282</v>
      </c>
      <c r="B300" s="11" t="s">
        <v>281</v>
      </c>
      <c r="C300" s="11" t="s">
        <v>277</v>
      </c>
      <c r="D300" s="11" t="s">
        <v>557</v>
      </c>
      <c r="E300" s="11" t="s">
        <v>285</v>
      </c>
      <c r="F300" s="200">
        <v>4278.67</v>
      </c>
      <c r="G300" s="200">
        <v>4278.67</v>
      </c>
      <c r="H300" s="200">
        <v>0</v>
      </c>
      <c r="I300" s="200">
        <v>0</v>
      </c>
      <c r="J300" s="200">
        <v>0</v>
      </c>
      <c r="K300" s="200">
        <v>0</v>
      </c>
      <c r="L300" s="200">
        <v>0</v>
      </c>
      <c r="M300" s="200">
        <v>0</v>
      </c>
      <c r="N300" s="200">
        <v>0</v>
      </c>
      <c r="O300" s="200">
        <v>0</v>
      </c>
      <c r="P300" s="200">
        <v>0</v>
      </c>
    </row>
    <row r="301" spans="1:16" ht="14.25" customHeight="1">
      <c r="A301" s="11" t="s">
        <v>286</v>
      </c>
      <c r="B301" s="11" t="s">
        <v>287</v>
      </c>
      <c r="C301" s="11" t="s">
        <v>290</v>
      </c>
      <c r="D301" s="11" t="s">
        <v>557</v>
      </c>
      <c r="E301" s="11" t="s">
        <v>448</v>
      </c>
      <c r="F301" s="200">
        <v>28999.89</v>
      </c>
      <c r="G301" s="200">
        <v>28999.89</v>
      </c>
      <c r="H301" s="200">
        <v>0</v>
      </c>
      <c r="I301" s="200">
        <v>0</v>
      </c>
      <c r="J301" s="200">
        <v>0</v>
      </c>
      <c r="K301" s="200">
        <v>0</v>
      </c>
      <c r="L301" s="200">
        <v>0</v>
      </c>
      <c r="M301" s="200">
        <v>0</v>
      </c>
      <c r="N301" s="200">
        <v>0</v>
      </c>
      <c r="O301" s="200">
        <v>0</v>
      </c>
      <c r="P301" s="200">
        <v>0</v>
      </c>
    </row>
    <row r="302" spans="1:16" ht="14.25" customHeight="1">
      <c r="A302" s="11" t="s">
        <v>289</v>
      </c>
      <c r="B302" s="11" t="s">
        <v>290</v>
      </c>
      <c r="C302" s="11" t="s">
        <v>277</v>
      </c>
      <c r="D302" s="11" t="s">
        <v>557</v>
      </c>
      <c r="E302" s="11" t="s">
        <v>291</v>
      </c>
      <c r="F302" s="200">
        <v>79236</v>
      </c>
      <c r="G302" s="200">
        <v>79236</v>
      </c>
      <c r="H302" s="200">
        <v>0</v>
      </c>
      <c r="I302" s="200">
        <v>0</v>
      </c>
      <c r="J302" s="200">
        <v>0</v>
      </c>
      <c r="K302" s="200">
        <v>0</v>
      </c>
      <c r="L302" s="200">
        <v>0</v>
      </c>
      <c r="M302" s="200">
        <v>0</v>
      </c>
      <c r="N302" s="200">
        <v>0</v>
      </c>
      <c r="O302" s="200">
        <v>0</v>
      </c>
      <c r="P302" s="200">
        <v>0</v>
      </c>
    </row>
    <row r="303" spans="1:16" ht="14.25" customHeight="1">
      <c r="A303" s="11"/>
      <c r="B303" s="11"/>
      <c r="C303" s="11"/>
      <c r="D303" s="11" t="s">
        <v>558</v>
      </c>
      <c r="E303" s="11" t="s">
        <v>559</v>
      </c>
      <c r="F303" s="200">
        <f t="shared" ref="F303:P303" si="38">SUM(F304:F310)</f>
        <v>7020369.0700000003</v>
      </c>
      <c r="G303" s="200">
        <f t="shared" si="38"/>
        <v>7000077.0700000003</v>
      </c>
      <c r="H303" s="200">
        <f t="shared" si="38"/>
        <v>0</v>
      </c>
      <c r="I303" s="200">
        <f t="shared" si="38"/>
        <v>20292</v>
      </c>
      <c r="J303" s="200">
        <f t="shared" si="38"/>
        <v>0</v>
      </c>
      <c r="K303" s="200">
        <f t="shared" si="38"/>
        <v>0</v>
      </c>
      <c r="L303" s="200">
        <f t="shared" si="38"/>
        <v>0</v>
      </c>
      <c r="M303" s="200">
        <f t="shared" si="38"/>
        <v>0</v>
      </c>
      <c r="N303" s="200">
        <f t="shared" si="38"/>
        <v>0</v>
      </c>
      <c r="O303" s="200">
        <f t="shared" si="38"/>
        <v>0</v>
      </c>
      <c r="P303" s="200">
        <f t="shared" si="38"/>
        <v>0</v>
      </c>
    </row>
    <row r="304" spans="1:16" ht="14.25" customHeight="1">
      <c r="A304" s="11" t="s">
        <v>435</v>
      </c>
      <c r="B304" s="11" t="s">
        <v>290</v>
      </c>
      <c r="C304" s="11" t="s">
        <v>290</v>
      </c>
      <c r="D304" s="11" t="s">
        <v>560</v>
      </c>
      <c r="E304" s="11" t="s">
        <v>440</v>
      </c>
      <c r="F304" s="200">
        <v>4627284</v>
      </c>
      <c r="G304" s="200">
        <v>4626024</v>
      </c>
      <c r="H304" s="200">
        <v>0</v>
      </c>
      <c r="I304" s="200">
        <v>1260</v>
      </c>
      <c r="J304" s="200">
        <v>0</v>
      </c>
      <c r="K304" s="200">
        <v>0</v>
      </c>
      <c r="L304" s="200">
        <v>0</v>
      </c>
      <c r="M304" s="200">
        <v>0</v>
      </c>
      <c r="N304" s="200">
        <v>0</v>
      </c>
      <c r="O304" s="200">
        <v>0</v>
      </c>
      <c r="P304" s="200">
        <v>0</v>
      </c>
    </row>
    <row r="305" spans="1:16" ht="14.25" customHeight="1">
      <c r="A305" s="11" t="s">
        <v>282</v>
      </c>
      <c r="B305" s="11" t="s">
        <v>279</v>
      </c>
      <c r="C305" s="11" t="s">
        <v>279</v>
      </c>
      <c r="D305" s="11" t="s">
        <v>560</v>
      </c>
      <c r="E305" s="11" t="s">
        <v>283</v>
      </c>
      <c r="F305" s="200">
        <v>781436.64</v>
      </c>
      <c r="G305" s="200">
        <v>781436.64</v>
      </c>
      <c r="H305" s="200">
        <v>0</v>
      </c>
      <c r="I305" s="200">
        <v>0</v>
      </c>
      <c r="J305" s="200">
        <v>0</v>
      </c>
      <c r="K305" s="200">
        <v>0</v>
      </c>
      <c r="L305" s="200">
        <v>0</v>
      </c>
      <c r="M305" s="200">
        <v>0</v>
      </c>
      <c r="N305" s="200">
        <v>0</v>
      </c>
      <c r="O305" s="200">
        <v>0</v>
      </c>
      <c r="P305" s="200">
        <v>0</v>
      </c>
    </row>
    <row r="306" spans="1:16" ht="14.25" customHeight="1">
      <c r="A306" s="11" t="s">
        <v>282</v>
      </c>
      <c r="B306" s="11" t="s">
        <v>279</v>
      </c>
      <c r="C306" s="11" t="s">
        <v>278</v>
      </c>
      <c r="D306" s="11" t="s">
        <v>560</v>
      </c>
      <c r="E306" s="11" t="s">
        <v>284</v>
      </c>
      <c r="F306" s="200">
        <v>390718.32</v>
      </c>
      <c r="G306" s="200">
        <v>390718.32</v>
      </c>
      <c r="H306" s="200">
        <v>0</v>
      </c>
      <c r="I306" s="200">
        <v>0</v>
      </c>
      <c r="J306" s="200">
        <v>0</v>
      </c>
      <c r="K306" s="200">
        <v>0</v>
      </c>
      <c r="L306" s="200">
        <v>0</v>
      </c>
      <c r="M306" s="200">
        <v>0</v>
      </c>
      <c r="N306" s="200">
        <v>0</v>
      </c>
      <c r="O306" s="200">
        <v>0</v>
      </c>
      <c r="P306" s="200">
        <v>0</v>
      </c>
    </row>
    <row r="307" spans="1:16" ht="14.25" customHeight="1">
      <c r="A307" s="11" t="s">
        <v>282</v>
      </c>
      <c r="B307" s="11" t="s">
        <v>452</v>
      </c>
      <c r="C307" s="11" t="s">
        <v>281</v>
      </c>
      <c r="D307" s="11" t="s">
        <v>560</v>
      </c>
      <c r="E307" s="11" t="s">
        <v>455</v>
      </c>
      <c r="F307" s="200">
        <v>19032</v>
      </c>
      <c r="G307" s="200">
        <v>0</v>
      </c>
      <c r="H307" s="200">
        <v>0</v>
      </c>
      <c r="I307" s="200">
        <v>19032</v>
      </c>
      <c r="J307" s="200">
        <v>0</v>
      </c>
      <c r="K307" s="200">
        <v>0</v>
      </c>
      <c r="L307" s="200">
        <v>0</v>
      </c>
      <c r="M307" s="200">
        <v>0</v>
      </c>
      <c r="N307" s="200">
        <v>0</v>
      </c>
      <c r="O307" s="200">
        <v>0</v>
      </c>
      <c r="P307" s="200">
        <v>0</v>
      </c>
    </row>
    <row r="308" spans="1:16" ht="14.25" customHeight="1">
      <c r="A308" s="11" t="s">
        <v>282</v>
      </c>
      <c r="B308" s="11" t="s">
        <v>281</v>
      </c>
      <c r="C308" s="11" t="s">
        <v>277</v>
      </c>
      <c r="D308" s="11" t="s">
        <v>560</v>
      </c>
      <c r="E308" s="11" t="s">
        <v>285</v>
      </c>
      <c r="F308" s="200">
        <v>45952.71</v>
      </c>
      <c r="G308" s="200">
        <v>45952.71</v>
      </c>
      <c r="H308" s="200">
        <v>0</v>
      </c>
      <c r="I308" s="200">
        <v>0</v>
      </c>
      <c r="J308" s="200">
        <v>0</v>
      </c>
      <c r="K308" s="200">
        <v>0</v>
      </c>
      <c r="L308" s="200">
        <v>0</v>
      </c>
      <c r="M308" s="200">
        <v>0</v>
      </c>
      <c r="N308" s="200">
        <v>0</v>
      </c>
      <c r="O308" s="200">
        <v>0</v>
      </c>
      <c r="P308" s="200">
        <v>0</v>
      </c>
    </row>
    <row r="309" spans="1:16" ht="14.25" customHeight="1">
      <c r="A309" s="11" t="s">
        <v>286</v>
      </c>
      <c r="B309" s="11" t="s">
        <v>287</v>
      </c>
      <c r="C309" s="11" t="s">
        <v>290</v>
      </c>
      <c r="D309" s="11" t="s">
        <v>560</v>
      </c>
      <c r="E309" s="11" t="s">
        <v>448</v>
      </c>
      <c r="F309" s="200">
        <v>311457.40000000002</v>
      </c>
      <c r="G309" s="200">
        <v>311457.40000000002</v>
      </c>
      <c r="H309" s="200">
        <v>0</v>
      </c>
      <c r="I309" s="200">
        <v>0</v>
      </c>
      <c r="J309" s="200">
        <v>0</v>
      </c>
      <c r="K309" s="200">
        <v>0</v>
      </c>
      <c r="L309" s="200">
        <v>0</v>
      </c>
      <c r="M309" s="200">
        <v>0</v>
      </c>
      <c r="N309" s="200">
        <v>0</v>
      </c>
      <c r="O309" s="200">
        <v>0</v>
      </c>
      <c r="P309" s="200">
        <v>0</v>
      </c>
    </row>
    <row r="310" spans="1:16" ht="14.25" customHeight="1">
      <c r="A310" s="11" t="s">
        <v>289</v>
      </c>
      <c r="B310" s="11" t="s">
        <v>290</v>
      </c>
      <c r="C310" s="11" t="s">
        <v>277</v>
      </c>
      <c r="D310" s="11" t="s">
        <v>560</v>
      </c>
      <c r="E310" s="11" t="s">
        <v>291</v>
      </c>
      <c r="F310" s="200">
        <v>844488</v>
      </c>
      <c r="G310" s="200">
        <v>844488</v>
      </c>
      <c r="H310" s="200">
        <v>0</v>
      </c>
      <c r="I310" s="200">
        <v>0</v>
      </c>
      <c r="J310" s="200">
        <v>0</v>
      </c>
      <c r="K310" s="200">
        <v>0</v>
      </c>
      <c r="L310" s="200">
        <v>0</v>
      </c>
      <c r="M310" s="200">
        <v>0</v>
      </c>
      <c r="N310" s="200">
        <v>0</v>
      </c>
      <c r="O310" s="200">
        <v>0</v>
      </c>
      <c r="P310" s="200">
        <v>0</v>
      </c>
    </row>
    <row r="311" spans="1:16" ht="14.25" customHeight="1">
      <c r="A311" s="11"/>
      <c r="B311" s="11"/>
      <c r="C311" s="11"/>
      <c r="D311" s="11" t="s">
        <v>561</v>
      </c>
      <c r="E311" s="11" t="s">
        <v>562</v>
      </c>
      <c r="F311" s="200">
        <f t="shared" ref="F311:P311" si="39">SUM(F312:F318)</f>
        <v>2632994.02</v>
      </c>
      <c r="G311" s="200">
        <f t="shared" si="39"/>
        <v>2612126.02</v>
      </c>
      <c r="H311" s="200">
        <f t="shared" si="39"/>
        <v>0</v>
      </c>
      <c r="I311" s="200">
        <f t="shared" si="39"/>
        <v>20868</v>
      </c>
      <c r="J311" s="200">
        <f t="shared" si="39"/>
        <v>0</v>
      </c>
      <c r="K311" s="200">
        <f t="shared" si="39"/>
        <v>0</v>
      </c>
      <c r="L311" s="200">
        <f t="shared" si="39"/>
        <v>0</v>
      </c>
      <c r="M311" s="200">
        <f t="shared" si="39"/>
        <v>0</v>
      </c>
      <c r="N311" s="200">
        <f t="shared" si="39"/>
        <v>0</v>
      </c>
      <c r="O311" s="200">
        <f t="shared" si="39"/>
        <v>0</v>
      </c>
      <c r="P311" s="200">
        <f t="shared" si="39"/>
        <v>0</v>
      </c>
    </row>
    <row r="312" spans="1:16" ht="14.25" customHeight="1">
      <c r="A312" s="11" t="s">
        <v>435</v>
      </c>
      <c r="B312" s="11" t="s">
        <v>290</v>
      </c>
      <c r="C312" s="11" t="s">
        <v>290</v>
      </c>
      <c r="D312" s="11" t="s">
        <v>563</v>
      </c>
      <c r="E312" s="11" t="s">
        <v>440</v>
      </c>
      <c r="F312" s="200">
        <v>1722372</v>
      </c>
      <c r="G312" s="200">
        <v>1721892</v>
      </c>
      <c r="H312" s="200">
        <v>0</v>
      </c>
      <c r="I312" s="200">
        <v>480</v>
      </c>
      <c r="J312" s="200">
        <v>0</v>
      </c>
      <c r="K312" s="200">
        <v>0</v>
      </c>
      <c r="L312" s="200">
        <v>0</v>
      </c>
      <c r="M312" s="200">
        <v>0</v>
      </c>
      <c r="N312" s="200">
        <v>0</v>
      </c>
      <c r="O312" s="200">
        <v>0</v>
      </c>
      <c r="P312" s="200">
        <v>0</v>
      </c>
    </row>
    <row r="313" spans="1:16" ht="14.25" customHeight="1">
      <c r="A313" s="11" t="s">
        <v>282</v>
      </c>
      <c r="B313" s="11" t="s">
        <v>279</v>
      </c>
      <c r="C313" s="11" t="s">
        <v>279</v>
      </c>
      <c r="D313" s="11" t="s">
        <v>563</v>
      </c>
      <c r="E313" s="11" t="s">
        <v>283</v>
      </c>
      <c r="F313" s="200">
        <v>294124</v>
      </c>
      <c r="G313" s="200">
        <v>294124</v>
      </c>
      <c r="H313" s="200">
        <v>0</v>
      </c>
      <c r="I313" s="200">
        <v>0</v>
      </c>
      <c r="J313" s="200">
        <v>0</v>
      </c>
      <c r="K313" s="200">
        <v>0</v>
      </c>
      <c r="L313" s="200">
        <v>0</v>
      </c>
      <c r="M313" s="200">
        <v>0</v>
      </c>
      <c r="N313" s="200">
        <v>0</v>
      </c>
      <c r="O313" s="200">
        <v>0</v>
      </c>
      <c r="P313" s="200">
        <v>0</v>
      </c>
    </row>
    <row r="314" spans="1:16" ht="14.25" customHeight="1">
      <c r="A314" s="11" t="s">
        <v>282</v>
      </c>
      <c r="B314" s="11" t="s">
        <v>279</v>
      </c>
      <c r="C314" s="11" t="s">
        <v>278</v>
      </c>
      <c r="D314" s="11" t="s">
        <v>563</v>
      </c>
      <c r="E314" s="11" t="s">
        <v>284</v>
      </c>
      <c r="F314" s="200">
        <v>147062</v>
      </c>
      <c r="G314" s="200">
        <v>147062</v>
      </c>
      <c r="H314" s="200">
        <v>0</v>
      </c>
      <c r="I314" s="200">
        <v>0</v>
      </c>
      <c r="J314" s="200">
        <v>0</v>
      </c>
      <c r="K314" s="200">
        <v>0</v>
      </c>
      <c r="L314" s="200">
        <v>0</v>
      </c>
      <c r="M314" s="200">
        <v>0</v>
      </c>
      <c r="N314" s="200">
        <v>0</v>
      </c>
      <c r="O314" s="200">
        <v>0</v>
      </c>
      <c r="P314" s="200">
        <v>0</v>
      </c>
    </row>
    <row r="315" spans="1:16" ht="14.25" customHeight="1">
      <c r="A315" s="11" t="s">
        <v>282</v>
      </c>
      <c r="B315" s="11" t="s">
        <v>452</v>
      </c>
      <c r="C315" s="11" t="s">
        <v>281</v>
      </c>
      <c r="D315" s="11" t="s">
        <v>563</v>
      </c>
      <c r="E315" s="11" t="s">
        <v>455</v>
      </c>
      <c r="F315" s="200">
        <v>20388</v>
      </c>
      <c r="G315" s="200">
        <v>0</v>
      </c>
      <c r="H315" s="200">
        <v>0</v>
      </c>
      <c r="I315" s="200">
        <v>20388</v>
      </c>
      <c r="J315" s="200">
        <v>0</v>
      </c>
      <c r="K315" s="200">
        <v>0</v>
      </c>
      <c r="L315" s="200">
        <v>0</v>
      </c>
      <c r="M315" s="200">
        <v>0</v>
      </c>
      <c r="N315" s="200">
        <v>0</v>
      </c>
      <c r="O315" s="200">
        <v>0</v>
      </c>
      <c r="P315" s="200">
        <v>0</v>
      </c>
    </row>
    <row r="316" spans="1:16" ht="14.25" customHeight="1">
      <c r="A316" s="11" t="s">
        <v>282</v>
      </c>
      <c r="B316" s="11" t="s">
        <v>281</v>
      </c>
      <c r="C316" s="11" t="s">
        <v>277</v>
      </c>
      <c r="D316" s="11" t="s">
        <v>563</v>
      </c>
      <c r="E316" s="11" t="s">
        <v>285</v>
      </c>
      <c r="F316" s="200">
        <v>17194.599999999999</v>
      </c>
      <c r="G316" s="200">
        <v>17194.599999999999</v>
      </c>
      <c r="H316" s="200">
        <v>0</v>
      </c>
      <c r="I316" s="200">
        <v>0</v>
      </c>
      <c r="J316" s="200">
        <v>0</v>
      </c>
      <c r="K316" s="200">
        <v>0</v>
      </c>
      <c r="L316" s="200">
        <v>0</v>
      </c>
      <c r="M316" s="200">
        <v>0</v>
      </c>
      <c r="N316" s="200">
        <v>0</v>
      </c>
      <c r="O316" s="200">
        <v>0</v>
      </c>
      <c r="P316" s="200">
        <v>0</v>
      </c>
    </row>
    <row r="317" spans="1:16" ht="14.25" customHeight="1">
      <c r="A317" s="11" t="s">
        <v>286</v>
      </c>
      <c r="B317" s="11" t="s">
        <v>287</v>
      </c>
      <c r="C317" s="11" t="s">
        <v>290</v>
      </c>
      <c r="D317" s="11" t="s">
        <v>563</v>
      </c>
      <c r="E317" s="11" t="s">
        <v>448</v>
      </c>
      <c r="F317" s="200">
        <v>116541.42</v>
      </c>
      <c r="G317" s="200">
        <v>116541.42</v>
      </c>
      <c r="H317" s="200">
        <v>0</v>
      </c>
      <c r="I317" s="200">
        <v>0</v>
      </c>
      <c r="J317" s="200">
        <v>0</v>
      </c>
      <c r="K317" s="200">
        <v>0</v>
      </c>
      <c r="L317" s="200">
        <v>0</v>
      </c>
      <c r="M317" s="200">
        <v>0</v>
      </c>
      <c r="N317" s="200">
        <v>0</v>
      </c>
      <c r="O317" s="200">
        <v>0</v>
      </c>
      <c r="P317" s="200">
        <v>0</v>
      </c>
    </row>
    <row r="318" spans="1:16" ht="14.25" customHeight="1">
      <c r="A318" s="11" t="s">
        <v>289</v>
      </c>
      <c r="B318" s="11" t="s">
        <v>290</v>
      </c>
      <c r="C318" s="11" t="s">
        <v>277</v>
      </c>
      <c r="D318" s="11" t="s">
        <v>563</v>
      </c>
      <c r="E318" s="11" t="s">
        <v>291</v>
      </c>
      <c r="F318" s="200">
        <v>315312</v>
      </c>
      <c r="G318" s="200">
        <v>315312</v>
      </c>
      <c r="H318" s="200">
        <v>0</v>
      </c>
      <c r="I318" s="200">
        <v>0</v>
      </c>
      <c r="J318" s="200">
        <v>0</v>
      </c>
      <c r="K318" s="200">
        <v>0</v>
      </c>
      <c r="L318" s="200">
        <v>0</v>
      </c>
      <c r="M318" s="200">
        <v>0</v>
      </c>
      <c r="N318" s="200">
        <v>0</v>
      </c>
      <c r="O318" s="200">
        <v>0</v>
      </c>
      <c r="P318" s="200">
        <v>0</v>
      </c>
    </row>
    <row r="319" spans="1:16" ht="14.25" customHeight="1">
      <c r="A319" s="11"/>
      <c r="B319" s="11"/>
      <c r="C319" s="11"/>
      <c r="D319" s="11" t="s">
        <v>564</v>
      </c>
      <c r="E319" s="11" t="s">
        <v>565</v>
      </c>
      <c r="F319" s="200">
        <f t="shared" ref="F319:P319" si="40">F320</f>
        <v>300000</v>
      </c>
      <c r="G319" s="200">
        <f t="shared" si="40"/>
        <v>0</v>
      </c>
      <c r="H319" s="200">
        <f t="shared" si="40"/>
        <v>300000</v>
      </c>
      <c r="I319" s="200">
        <f t="shared" si="40"/>
        <v>0</v>
      </c>
      <c r="J319" s="200">
        <f t="shared" si="40"/>
        <v>0</v>
      </c>
      <c r="K319" s="200">
        <f t="shared" si="40"/>
        <v>0</v>
      </c>
      <c r="L319" s="200">
        <f t="shared" si="40"/>
        <v>0</v>
      </c>
      <c r="M319" s="200">
        <f t="shared" si="40"/>
        <v>0</v>
      </c>
      <c r="N319" s="200">
        <f t="shared" si="40"/>
        <v>0</v>
      </c>
      <c r="O319" s="200">
        <f t="shared" si="40"/>
        <v>0</v>
      </c>
      <c r="P319" s="200">
        <f t="shared" si="40"/>
        <v>0</v>
      </c>
    </row>
    <row r="320" spans="1:16" ht="14.25" customHeight="1">
      <c r="A320" s="11" t="s">
        <v>435</v>
      </c>
      <c r="B320" s="11" t="s">
        <v>290</v>
      </c>
      <c r="C320" s="11" t="s">
        <v>281</v>
      </c>
      <c r="D320" s="11" t="s">
        <v>566</v>
      </c>
      <c r="E320" s="11" t="s">
        <v>443</v>
      </c>
      <c r="F320" s="200">
        <v>300000</v>
      </c>
      <c r="G320" s="200">
        <v>0</v>
      </c>
      <c r="H320" s="200">
        <v>300000</v>
      </c>
      <c r="I320" s="200">
        <v>0</v>
      </c>
      <c r="J320" s="200">
        <v>0</v>
      </c>
      <c r="K320" s="200">
        <v>0</v>
      </c>
      <c r="L320" s="200">
        <v>0</v>
      </c>
      <c r="M320" s="200">
        <v>0</v>
      </c>
      <c r="N320" s="200">
        <v>0</v>
      </c>
      <c r="O320" s="200">
        <v>0</v>
      </c>
      <c r="P320" s="200">
        <v>0</v>
      </c>
    </row>
  </sheetData>
  <sheetProtection formatCells="0" formatColumns="0" formatRows="0"/>
  <autoFilter ref="A7:DN320"/>
  <mergeCells count="15">
    <mergeCell ref="P4:P6"/>
    <mergeCell ref="J4:J6"/>
    <mergeCell ref="K4:K6"/>
    <mergeCell ref="L4:L6"/>
    <mergeCell ref="M4:M6"/>
    <mergeCell ref="N4:N6"/>
    <mergeCell ref="O4:O6"/>
    <mergeCell ref="H4:H6"/>
    <mergeCell ref="I4:I6"/>
    <mergeCell ref="A4:E4"/>
    <mergeCell ref="A5:C5"/>
    <mergeCell ref="D5:D6"/>
    <mergeCell ref="E5:E6"/>
    <mergeCell ref="F4:F6"/>
    <mergeCell ref="G4:G6"/>
  </mergeCells>
  <phoneticPr fontId="0" type="noConversion"/>
  <printOptions horizontalCentered="1"/>
  <pageMargins left="0.39370078740157483" right="0.39370078740157483" top="0.6692913385826772" bottom="0.6692913385826772" header="0.39370078740157483" footer="0.31496062992125984"/>
  <pageSetup paperSize="9" scale="70" fitToHeight="100" orientation="landscape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78"/>
  <sheetViews>
    <sheetView showGridLines="0" showZeros="0" workbookViewId="0"/>
  </sheetViews>
  <sheetFormatPr defaultColWidth="9.1640625" defaultRowHeight="14.25" customHeight="1"/>
  <cols>
    <col min="1" max="1" width="6.83203125" style="1" customWidth="1"/>
    <col min="2" max="3" width="12.83203125" style="1" customWidth="1"/>
    <col min="4" max="4" width="44.83203125" style="1" customWidth="1"/>
    <col min="5" max="7" width="22.83203125" style="1" customWidth="1"/>
    <col min="8" max="8" width="9" style="1" customWidth="1"/>
    <col min="9" max="255" width="9.1640625" style="1" customWidth="1"/>
    <col min="256" max="16384" width="9.1640625" style="1"/>
  </cols>
  <sheetData>
    <row r="1" spans="1:8" ht="14.25" customHeight="1">
      <c r="A1" s="201"/>
      <c r="B1" s="203"/>
      <c r="C1" s="203"/>
      <c r="D1" s="203"/>
      <c r="E1" s="203"/>
      <c r="F1" s="203"/>
      <c r="G1" s="204" t="s">
        <v>415</v>
      </c>
      <c r="H1" s="203"/>
    </row>
    <row r="2" spans="1:8" ht="20.100000000000001" customHeight="1">
      <c r="A2" s="205" t="s">
        <v>213</v>
      </c>
      <c r="B2" s="212"/>
      <c r="C2" s="212"/>
      <c r="D2" s="212"/>
      <c r="E2" s="212"/>
      <c r="F2" s="212"/>
      <c r="G2" s="212"/>
      <c r="H2" s="203"/>
    </row>
    <row r="3" spans="1:8" ht="14.25" customHeight="1">
      <c r="A3" s="27" t="s">
        <v>431</v>
      </c>
      <c r="B3" s="203"/>
      <c r="C3" s="203"/>
      <c r="D3" s="203"/>
      <c r="E3" s="203"/>
      <c r="F3" s="203"/>
      <c r="G3" s="206" t="s">
        <v>1</v>
      </c>
      <c r="H3" s="203"/>
    </row>
    <row r="4" spans="1:8" ht="14.25" customHeight="1">
      <c r="A4" s="381" t="s">
        <v>214</v>
      </c>
      <c r="B4" s="381"/>
      <c r="C4" s="382"/>
      <c r="D4" s="382"/>
      <c r="E4" s="419" t="s">
        <v>58</v>
      </c>
      <c r="F4" s="382"/>
      <c r="G4" s="382"/>
      <c r="H4" s="213"/>
    </row>
    <row r="5" spans="1:8" ht="14.25" customHeight="1">
      <c r="A5" s="420" t="s">
        <v>46</v>
      </c>
      <c r="B5" s="396"/>
      <c r="C5" s="416" t="s">
        <v>47</v>
      </c>
      <c r="D5" s="422" t="s">
        <v>60</v>
      </c>
      <c r="E5" s="384" t="s">
        <v>45</v>
      </c>
      <c r="F5" s="384" t="s">
        <v>215</v>
      </c>
      <c r="G5" s="381" t="s">
        <v>216</v>
      </c>
      <c r="H5" s="213"/>
    </row>
    <row r="6" spans="1:8" ht="14.25" customHeight="1">
      <c r="A6" s="207" t="s">
        <v>50</v>
      </c>
      <c r="B6" s="208" t="s">
        <v>51</v>
      </c>
      <c r="C6" s="421"/>
      <c r="D6" s="423"/>
      <c r="E6" s="383"/>
      <c r="F6" s="383"/>
      <c r="G6" s="382"/>
      <c r="H6" s="203"/>
    </row>
    <row r="7" spans="1:8" s="202" customFormat="1" ht="14.25" customHeight="1">
      <c r="A7" s="209"/>
      <c r="B7" s="209"/>
      <c r="C7" s="209"/>
      <c r="D7" s="209" t="s">
        <v>45</v>
      </c>
      <c r="E7" s="210">
        <f>E8+E34+E54+E79+E101+E116+E132+E146+E161+E175+E190+E204+E218+E232+E245+E258+E272+E286+E300+E314+E328+E342+E356+E369+E382+E396+E411+E425+E439+E453+E467+E481+E494+E508+E522+E537+E551+E565</f>
        <v>365847301.46999997</v>
      </c>
      <c r="F7" s="210">
        <f>F8+F34+F54+F79+F101+F116+F132+F146+F161+F175+F190+F204+F218+F232+F245+F258+F272+F286+F300+F314+F328+F342+F356+F369+F382+F396+F411+F425+F439+F453+F467+F481+F494+F508+F522+F537+F551+F565</f>
        <v>363101681.43000001</v>
      </c>
      <c r="G7" s="211">
        <f>G8+G34+G54+G79+G101+G116+G132+G146+G161+G175+G190+G204+G218+G232+G245+G258+G272+G286+G300+G314+G328+G342+G356+G369+G382+G396+G411+G425+G439+G453+G467+G481+G494+G508+G522+G537+G551+G565</f>
        <v>2745620.04</v>
      </c>
      <c r="H7" s="203"/>
    </row>
    <row r="8" spans="1:8" ht="14.25" customHeight="1">
      <c r="A8" s="209"/>
      <c r="B8" s="209"/>
      <c r="C8" s="209" t="s">
        <v>567</v>
      </c>
      <c r="D8" s="209" t="s">
        <v>568</v>
      </c>
      <c r="E8" s="210">
        <f>E9+E20+E31</f>
        <v>43630833.969999999</v>
      </c>
      <c r="F8" s="210">
        <f>F9+F20+F31</f>
        <v>41364613.93</v>
      </c>
      <c r="G8" s="211">
        <f>G9+G20+G31</f>
        <v>2266220.04</v>
      </c>
      <c r="H8" s="203"/>
    </row>
    <row r="9" spans="1:8" ht="14.25" customHeight="1">
      <c r="A9" s="209"/>
      <c r="B9" s="209"/>
      <c r="C9" s="209" t="s">
        <v>312</v>
      </c>
      <c r="D9" s="209" t="s">
        <v>313</v>
      </c>
      <c r="E9" s="210">
        <f>SUM(E10:E19)</f>
        <v>35150553.130000003</v>
      </c>
      <c r="F9" s="210">
        <f>SUM(F10:F19)</f>
        <v>35150553.130000003</v>
      </c>
      <c r="G9" s="211">
        <f>SUM(G10:G19)</f>
        <v>0</v>
      </c>
      <c r="H9" s="203"/>
    </row>
    <row r="10" spans="1:8" ht="14.25" customHeight="1">
      <c r="A10" s="209" t="s">
        <v>314</v>
      </c>
      <c r="B10" s="209" t="s">
        <v>315</v>
      </c>
      <c r="C10" s="209" t="s">
        <v>436</v>
      </c>
      <c r="D10" s="209" t="s">
        <v>316</v>
      </c>
      <c r="E10" s="210">
        <v>686844</v>
      </c>
      <c r="F10" s="210">
        <v>686844</v>
      </c>
      <c r="G10" s="211">
        <v>0</v>
      </c>
      <c r="H10" s="203"/>
    </row>
    <row r="11" spans="1:8" ht="14.25" customHeight="1">
      <c r="A11" s="209" t="s">
        <v>314</v>
      </c>
      <c r="B11" s="209" t="s">
        <v>317</v>
      </c>
      <c r="C11" s="209" t="s">
        <v>436</v>
      </c>
      <c r="D11" s="209" t="s">
        <v>318</v>
      </c>
      <c r="E11" s="210">
        <v>506808</v>
      </c>
      <c r="F11" s="210">
        <v>506808</v>
      </c>
      <c r="G11" s="211">
        <v>0</v>
      </c>
      <c r="H11" s="203"/>
    </row>
    <row r="12" spans="1:8" ht="14.25" customHeight="1">
      <c r="A12" s="209" t="s">
        <v>314</v>
      </c>
      <c r="B12" s="209" t="s">
        <v>319</v>
      </c>
      <c r="C12" s="209" t="s">
        <v>436</v>
      </c>
      <c r="D12" s="209" t="s">
        <v>320</v>
      </c>
      <c r="E12" s="210">
        <v>57237</v>
      </c>
      <c r="F12" s="210">
        <v>57237</v>
      </c>
      <c r="G12" s="211">
        <v>0</v>
      </c>
      <c r="H12" s="203"/>
    </row>
    <row r="13" spans="1:8" ht="14.25" customHeight="1">
      <c r="A13" s="209" t="s">
        <v>314</v>
      </c>
      <c r="B13" s="209" t="s">
        <v>321</v>
      </c>
      <c r="C13" s="209" t="s">
        <v>436</v>
      </c>
      <c r="D13" s="209" t="s">
        <v>322</v>
      </c>
      <c r="E13" s="210">
        <v>217800</v>
      </c>
      <c r="F13" s="210">
        <v>217800</v>
      </c>
      <c r="G13" s="211">
        <v>0</v>
      </c>
      <c r="H13" s="203"/>
    </row>
    <row r="14" spans="1:8" ht="14.25" customHeight="1">
      <c r="A14" s="209" t="s">
        <v>314</v>
      </c>
      <c r="B14" s="209" t="s">
        <v>666</v>
      </c>
      <c r="C14" s="209" t="s">
        <v>436</v>
      </c>
      <c r="D14" s="209" t="s">
        <v>667</v>
      </c>
      <c r="E14" s="210">
        <v>33000000</v>
      </c>
      <c r="F14" s="210">
        <v>33000000</v>
      </c>
      <c r="G14" s="211">
        <v>0</v>
      </c>
      <c r="H14" s="203"/>
    </row>
    <row r="15" spans="1:8" ht="14.25" customHeight="1">
      <c r="A15" s="209" t="s">
        <v>314</v>
      </c>
      <c r="B15" s="209" t="s">
        <v>323</v>
      </c>
      <c r="C15" s="209" t="s">
        <v>436</v>
      </c>
      <c r="D15" s="209" t="s">
        <v>324</v>
      </c>
      <c r="E15" s="210">
        <v>198548.64</v>
      </c>
      <c r="F15" s="210">
        <v>198548.64</v>
      </c>
      <c r="G15" s="211">
        <v>0</v>
      </c>
      <c r="H15" s="203"/>
    </row>
    <row r="16" spans="1:8" ht="14.25" customHeight="1">
      <c r="A16" s="209" t="s">
        <v>314</v>
      </c>
      <c r="B16" s="209" t="s">
        <v>325</v>
      </c>
      <c r="C16" s="209" t="s">
        <v>436</v>
      </c>
      <c r="D16" s="209" t="s">
        <v>326</v>
      </c>
      <c r="E16" s="210">
        <v>99274.32</v>
      </c>
      <c r="F16" s="210">
        <v>99274.32</v>
      </c>
      <c r="G16" s="211">
        <v>0</v>
      </c>
      <c r="H16"/>
    </row>
    <row r="17" spans="1:8" ht="14.25" customHeight="1">
      <c r="A17" s="209" t="s">
        <v>314</v>
      </c>
      <c r="B17" s="209" t="s">
        <v>327</v>
      </c>
      <c r="C17" s="209" t="s">
        <v>436</v>
      </c>
      <c r="D17" s="209" t="s">
        <v>328</v>
      </c>
      <c r="E17" s="210">
        <v>77382.31</v>
      </c>
      <c r="F17" s="210">
        <v>77382.31</v>
      </c>
      <c r="G17" s="211">
        <v>0</v>
      </c>
      <c r="H17"/>
    </row>
    <row r="18" spans="1:8" ht="14.25" customHeight="1">
      <c r="A18" s="209" t="s">
        <v>314</v>
      </c>
      <c r="B18" s="209" t="s">
        <v>329</v>
      </c>
      <c r="C18" s="209" t="s">
        <v>436</v>
      </c>
      <c r="D18" s="209" t="s">
        <v>330</v>
      </c>
      <c r="E18" s="210">
        <v>10150.86</v>
      </c>
      <c r="F18" s="210">
        <v>10150.86</v>
      </c>
      <c r="G18" s="211">
        <v>0</v>
      </c>
      <c r="H18"/>
    </row>
    <row r="19" spans="1:8" ht="14.25" customHeight="1">
      <c r="A19" s="209" t="s">
        <v>314</v>
      </c>
      <c r="B19" s="209" t="s">
        <v>331</v>
      </c>
      <c r="C19" s="209" t="s">
        <v>436</v>
      </c>
      <c r="D19" s="209" t="s">
        <v>291</v>
      </c>
      <c r="E19" s="210">
        <v>296508</v>
      </c>
      <c r="F19" s="210">
        <v>296508</v>
      </c>
      <c r="G19" s="211">
        <v>0</v>
      </c>
      <c r="H19"/>
    </row>
    <row r="20" spans="1:8" ht="14.25" customHeight="1">
      <c r="A20" s="209"/>
      <c r="B20" s="209"/>
      <c r="C20" s="209" t="s">
        <v>332</v>
      </c>
      <c r="D20" s="209" t="s">
        <v>333</v>
      </c>
      <c r="E20" s="210">
        <f>SUM(E21:E30)</f>
        <v>2266220.04</v>
      </c>
      <c r="F20" s="210">
        <f>SUM(F21:F30)</f>
        <v>0</v>
      </c>
      <c r="G20" s="211">
        <f>SUM(G21:G30)</f>
        <v>2266220.04</v>
      </c>
      <c r="H20"/>
    </row>
    <row r="21" spans="1:8" ht="14.25" customHeight="1">
      <c r="A21" s="209" t="s">
        <v>334</v>
      </c>
      <c r="B21" s="209" t="s">
        <v>335</v>
      </c>
      <c r="C21" s="209" t="s">
        <v>436</v>
      </c>
      <c r="D21" s="209" t="s">
        <v>336</v>
      </c>
      <c r="E21" s="210">
        <v>70000</v>
      </c>
      <c r="F21" s="210">
        <v>0</v>
      </c>
      <c r="G21" s="211">
        <v>70000</v>
      </c>
      <c r="H21"/>
    </row>
    <row r="22" spans="1:8" ht="14.25" customHeight="1">
      <c r="A22" s="209" t="s">
        <v>334</v>
      </c>
      <c r="B22" s="209" t="s">
        <v>339</v>
      </c>
      <c r="C22" s="209" t="s">
        <v>436</v>
      </c>
      <c r="D22" s="209" t="s">
        <v>340</v>
      </c>
      <c r="E22" s="210">
        <v>3000</v>
      </c>
      <c r="F22" s="210">
        <v>0</v>
      </c>
      <c r="G22" s="211">
        <v>3000</v>
      </c>
      <c r="H22"/>
    </row>
    <row r="23" spans="1:8" ht="14.25" customHeight="1">
      <c r="A23" s="209" t="s">
        <v>334</v>
      </c>
      <c r="B23" s="209" t="s">
        <v>341</v>
      </c>
      <c r="C23" s="209" t="s">
        <v>436</v>
      </c>
      <c r="D23" s="209" t="s">
        <v>342</v>
      </c>
      <c r="E23" s="210">
        <v>20000</v>
      </c>
      <c r="F23" s="210">
        <v>0</v>
      </c>
      <c r="G23" s="211">
        <v>20000</v>
      </c>
      <c r="H23"/>
    </row>
    <row r="24" spans="1:8" ht="14.25" customHeight="1">
      <c r="A24" s="209" t="s">
        <v>334</v>
      </c>
      <c r="B24" s="209" t="s">
        <v>343</v>
      </c>
      <c r="C24" s="209" t="s">
        <v>436</v>
      </c>
      <c r="D24" s="209" t="s">
        <v>344</v>
      </c>
      <c r="E24" s="210">
        <v>36000</v>
      </c>
      <c r="F24" s="210">
        <v>0</v>
      </c>
      <c r="G24" s="211">
        <v>36000</v>
      </c>
      <c r="H24"/>
    </row>
    <row r="25" spans="1:8" ht="14.25" customHeight="1">
      <c r="A25" s="209" t="s">
        <v>334</v>
      </c>
      <c r="B25" s="209" t="s">
        <v>668</v>
      </c>
      <c r="C25" s="209" t="s">
        <v>436</v>
      </c>
      <c r="D25" s="209" t="s">
        <v>669</v>
      </c>
      <c r="E25" s="210">
        <v>30000</v>
      </c>
      <c r="F25" s="210">
        <v>0</v>
      </c>
      <c r="G25" s="211">
        <v>30000</v>
      </c>
      <c r="H25"/>
    </row>
    <row r="26" spans="1:8" ht="14.25" customHeight="1">
      <c r="A26" s="209" t="s">
        <v>334</v>
      </c>
      <c r="B26" s="209" t="s">
        <v>670</v>
      </c>
      <c r="C26" s="209" t="s">
        <v>436</v>
      </c>
      <c r="D26" s="209" t="s">
        <v>570</v>
      </c>
      <c r="E26" s="210">
        <v>5000</v>
      </c>
      <c r="F26" s="210">
        <v>0</v>
      </c>
      <c r="G26" s="211">
        <v>5000</v>
      </c>
      <c r="H26"/>
    </row>
    <row r="27" spans="1:8" ht="14.25" customHeight="1">
      <c r="A27" s="209" t="s">
        <v>334</v>
      </c>
      <c r="B27" s="209" t="s">
        <v>346</v>
      </c>
      <c r="C27" s="209" t="s">
        <v>436</v>
      </c>
      <c r="D27" s="209" t="s">
        <v>347</v>
      </c>
      <c r="E27" s="210">
        <v>57480.04</v>
      </c>
      <c r="F27" s="210">
        <v>0</v>
      </c>
      <c r="G27" s="211">
        <v>57480.04</v>
      </c>
      <c r="H27"/>
    </row>
    <row r="28" spans="1:8" ht="14.25" customHeight="1">
      <c r="A28" s="209" t="s">
        <v>334</v>
      </c>
      <c r="B28" s="209" t="s">
        <v>348</v>
      </c>
      <c r="C28" s="209" t="s">
        <v>436</v>
      </c>
      <c r="D28" s="209" t="s">
        <v>349</v>
      </c>
      <c r="E28" s="210">
        <v>60000</v>
      </c>
      <c r="F28" s="210">
        <v>0</v>
      </c>
      <c r="G28" s="211">
        <v>60000</v>
      </c>
      <c r="H28"/>
    </row>
    <row r="29" spans="1:8" ht="14.25" customHeight="1">
      <c r="A29" s="209" t="s">
        <v>334</v>
      </c>
      <c r="B29" s="209" t="s">
        <v>350</v>
      </c>
      <c r="C29" s="209" t="s">
        <v>436</v>
      </c>
      <c r="D29" s="209" t="s">
        <v>351</v>
      </c>
      <c r="E29" s="210">
        <v>129600</v>
      </c>
      <c r="F29" s="210">
        <v>0</v>
      </c>
      <c r="G29" s="211">
        <v>129600</v>
      </c>
      <c r="H29"/>
    </row>
    <row r="30" spans="1:8" ht="14.25" customHeight="1">
      <c r="A30" s="209" t="s">
        <v>334</v>
      </c>
      <c r="B30" s="209" t="s">
        <v>352</v>
      </c>
      <c r="C30" s="209" t="s">
        <v>436</v>
      </c>
      <c r="D30" s="209" t="s">
        <v>311</v>
      </c>
      <c r="E30" s="210">
        <v>1855140</v>
      </c>
      <c r="F30" s="210">
        <v>0</v>
      </c>
      <c r="G30" s="211">
        <v>1855140</v>
      </c>
    </row>
    <row r="31" spans="1:8" ht="14.25" customHeight="1">
      <c r="A31" s="209"/>
      <c r="B31" s="209"/>
      <c r="C31" s="209" t="s">
        <v>671</v>
      </c>
      <c r="D31" s="209" t="s">
        <v>672</v>
      </c>
      <c r="E31" s="210">
        <f>SUM(E32:E33)</f>
        <v>6214060.7999999998</v>
      </c>
      <c r="F31" s="210">
        <f>SUM(F32:F33)</f>
        <v>6214060.7999999998</v>
      </c>
      <c r="G31" s="211">
        <f>SUM(G32:G33)</f>
        <v>0</v>
      </c>
    </row>
    <row r="32" spans="1:8" ht="14.25" customHeight="1">
      <c r="A32" s="209" t="s">
        <v>673</v>
      </c>
      <c r="B32" s="209" t="s">
        <v>674</v>
      </c>
      <c r="C32" s="209" t="s">
        <v>436</v>
      </c>
      <c r="D32" s="209" t="s">
        <v>675</v>
      </c>
      <c r="E32" s="210">
        <v>6213700.7999999998</v>
      </c>
      <c r="F32" s="210">
        <v>6213700.7999999998</v>
      </c>
      <c r="G32" s="211">
        <v>0</v>
      </c>
    </row>
    <row r="33" spans="1:7" ht="14.25" customHeight="1">
      <c r="A33" s="209" t="s">
        <v>673</v>
      </c>
      <c r="B33" s="209" t="s">
        <v>676</v>
      </c>
      <c r="C33" s="209" t="s">
        <v>436</v>
      </c>
      <c r="D33" s="209" t="s">
        <v>677</v>
      </c>
      <c r="E33" s="210">
        <v>360</v>
      </c>
      <c r="F33" s="210">
        <v>360</v>
      </c>
      <c r="G33" s="211">
        <v>0</v>
      </c>
    </row>
    <row r="34" spans="1:7" ht="14.25" customHeight="1">
      <c r="A34" s="209"/>
      <c r="B34" s="209"/>
      <c r="C34" s="209" t="s">
        <v>585</v>
      </c>
      <c r="D34" s="209" t="s">
        <v>586</v>
      </c>
      <c r="E34" s="210">
        <f>E35+E45</f>
        <v>774145.59</v>
      </c>
      <c r="F34" s="210">
        <f>F35+F45</f>
        <v>712945.59</v>
      </c>
      <c r="G34" s="211">
        <f>G35+G45</f>
        <v>61200</v>
      </c>
    </row>
    <row r="35" spans="1:7" ht="14.25" customHeight="1">
      <c r="A35" s="209"/>
      <c r="B35" s="209"/>
      <c r="C35" s="209" t="s">
        <v>312</v>
      </c>
      <c r="D35" s="209" t="s">
        <v>313</v>
      </c>
      <c r="E35" s="210">
        <f>SUM(E36:E44)</f>
        <v>712945.59</v>
      </c>
      <c r="F35" s="210">
        <f>SUM(F36:F44)</f>
        <v>712945.59</v>
      </c>
      <c r="G35" s="211">
        <f>SUM(G36:G44)</f>
        <v>0</v>
      </c>
    </row>
    <row r="36" spans="1:7" ht="14.25" customHeight="1">
      <c r="A36" s="209" t="s">
        <v>314</v>
      </c>
      <c r="B36" s="209" t="s">
        <v>315</v>
      </c>
      <c r="C36" s="209" t="s">
        <v>446</v>
      </c>
      <c r="D36" s="209" t="s">
        <v>316</v>
      </c>
      <c r="E36" s="210">
        <v>320412</v>
      </c>
      <c r="F36" s="210">
        <v>320412</v>
      </c>
      <c r="G36" s="211">
        <v>0</v>
      </c>
    </row>
    <row r="37" spans="1:7" ht="14.25" customHeight="1">
      <c r="A37" s="209" t="s">
        <v>314</v>
      </c>
      <c r="B37" s="209" t="s">
        <v>317</v>
      </c>
      <c r="C37" s="209" t="s">
        <v>446</v>
      </c>
      <c r="D37" s="209" t="s">
        <v>318</v>
      </c>
      <c r="E37" s="210">
        <v>12720</v>
      </c>
      <c r="F37" s="210">
        <v>12720</v>
      </c>
      <c r="G37" s="211">
        <v>0</v>
      </c>
    </row>
    <row r="38" spans="1:7" ht="14.25" customHeight="1">
      <c r="A38" s="209" t="s">
        <v>314</v>
      </c>
      <c r="B38" s="209" t="s">
        <v>321</v>
      </c>
      <c r="C38" s="209" t="s">
        <v>446</v>
      </c>
      <c r="D38" s="209" t="s">
        <v>322</v>
      </c>
      <c r="E38" s="210">
        <v>23760</v>
      </c>
      <c r="F38" s="210">
        <v>23760</v>
      </c>
      <c r="G38" s="211">
        <v>0</v>
      </c>
    </row>
    <row r="39" spans="1:7" ht="14.25" customHeight="1">
      <c r="A39" s="209" t="s">
        <v>314</v>
      </c>
      <c r="B39" s="209" t="s">
        <v>666</v>
      </c>
      <c r="C39" s="209" t="s">
        <v>446</v>
      </c>
      <c r="D39" s="209" t="s">
        <v>667</v>
      </c>
      <c r="E39" s="210">
        <v>114324</v>
      </c>
      <c r="F39" s="210">
        <v>114324</v>
      </c>
      <c r="G39" s="211">
        <v>0</v>
      </c>
    </row>
    <row r="40" spans="1:7" ht="14.25" customHeight="1">
      <c r="A40" s="209" t="s">
        <v>314</v>
      </c>
      <c r="B40" s="209" t="s">
        <v>323</v>
      </c>
      <c r="C40" s="209" t="s">
        <v>446</v>
      </c>
      <c r="D40" s="209" t="s">
        <v>324</v>
      </c>
      <c r="E40" s="210">
        <v>81610.720000000001</v>
      </c>
      <c r="F40" s="210">
        <v>81610.720000000001</v>
      </c>
      <c r="G40" s="211">
        <v>0</v>
      </c>
    </row>
    <row r="41" spans="1:7" ht="14.25" customHeight="1">
      <c r="A41" s="209" t="s">
        <v>314</v>
      </c>
      <c r="B41" s="209" t="s">
        <v>325</v>
      </c>
      <c r="C41" s="209" t="s">
        <v>446</v>
      </c>
      <c r="D41" s="209" t="s">
        <v>326</v>
      </c>
      <c r="E41" s="210">
        <v>40805.360000000001</v>
      </c>
      <c r="F41" s="210">
        <v>40805.360000000001</v>
      </c>
      <c r="G41" s="211">
        <v>0</v>
      </c>
    </row>
    <row r="42" spans="1:7" ht="14.25" customHeight="1">
      <c r="A42" s="209" t="s">
        <v>314</v>
      </c>
      <c r="B42" s="209" t="s">
        <v>327</v>
      </c>
      <c r="C42" s="209" t="s">
        <v>446</v>
      </c>
      <c r="D42" s="209" t="s">
        <v>328</v>
      </c>
      <c r="E42" s="210">
        <v>31275.13</v>
      </c>
      <c r="F42" s="210">
        <v>31275.13</v>
      </c>
      <c r="G42" s="211">
        <v>0</v>
      </c>
    </row>
    <row r="43" spans="1:7" ht="14.25" customHeight="1">
      <c r="A43" s="209" t="s">
        <v>314</v>
      </c>
      <c r="B43" s="209" t="s">
        <v>329</v>
      </c>
      <c r="C43" s="209" t="s">
        <v>446</v>
      </c>
      <c r="D43" s="209" t="s">
        <v>330</v>
      </c>
      <c r="E43" s="210">
        <v>4614.38</v>
      </c>
      <c r="F43" s="210">
        <v>4614.38</v>
      </c>
      <c r="G43" s="211">
        <v>0</v>
      </c>
    </row>
    <row r="44" spans="1:7" ht="14.25" customHeight="1">
      <c r="A44" s="209" t="s">
        <v>314</v>
      </c>
      <c r="B44" s="209" t="s">
        <v>331</v>
      </c>
      <c r="C44" s="209" t="s">
        <v>446</v>
      </c>
      <c r="D44" s="209" t="s">
        <v>291</v>
      </c>
      <c r="E44" s="210">
        <v>83424</v>
      </c>
      <c r="F44" s="210">
        <v>83424</v>
      </c>
      <c r="G44" s="211">
        <v>0</v>
      </c>
    </row>
    <row r="45" spans="1:7" ht="14.25" customHeight="1">
      <c r="A45" s="209"/>
      <c r="B45" s="209"/>
      <c r="C45" s="209" t="s">
        <v>332</v>
      </c>
      <c r="D45" s="209" t="s">
        <v>333</v>
      </c>
      <c r="E45" s="210">
        <f>SUM(E46:E53)</f>
        <v>61200</v>
      </c>
      <c r="F45" s="210">
        <f>SUM(F46:F53)</f>
        <v>0</v>
      </c>
      <c r="G45" s="211">
        <f>SUM(G46:G53)</f>
        <v>61200</v>
      </c>
    </row>
    <row r="46" spans="1:7" ht="14.25" customHeight="1">
      <c r="A46" s="209" t="s">
        <v>334</v>
      </c>
      <c r="B46" s="209" t="s">
        <v>335</v>
      </c>
      <c r="C46" s="209" t="s">
        <v>446</v>
      </c>
      <c r="D46" s="209" t="s">
        <v>336</v>
      </c>
      <c r="E46" s="210">
        <v>1000</v>
      </c>
      <c r="F46" s="210">
        <v>0</v>
      </c>
      <c r="G46" s="211">
        <v>1000</v>
      </c>
    </row>
    <row r="47" spans="1:7" ht="14.25" customHeight="1">
      <c r="A47" s="209" t="s">
        <v>334</v>
      </c>
      <c r="B47" s="209" t="s">
        <v>337</v>
      </c>
      <c r="C47" s="209" t="s">
        <v>446</v>
      </c>
      <c r="D47" s="209" t="s">
        <v>338</v>
      </c>
      <c r="E47" s="210">
        <v>200</v>
      </c>
      <c r="F47" s="210">
        <v>0</v>
      </c>
      <c r="G47" s="211">
        <v>200</v>
      </c>
    </row>
    <row r="48" spans="1:7" ht="14.25" customHeight="1">
      <c r="A48" s="209" t="s">
        <v>334</v>
      </c>
      <c r="B48" s="209" t="s">
        <v>343</v>
      </c>
      <c r="C48" s="209" t="s">
        <v>446</v>
      </c>
      <c r="D48" s="209" t="s">
        <v>344</v>
      </c>
      <c r="E48" s="210">
        <v>200</v>
      </c>
      <c r="F48" s="210">
        <v>0</v>
      </c>
      <c r="G48" s="211">
        <v>200</v>
      </c>
    </row>
    <row r="49" spans="1:7" ht="14.25" customHeight="1">
      <c r="A49" s="209" t="s">
        <v>334</v>
      </c>
      <c r="B49" s="209" t="s">
        <v>668</v>
      </c>
      <c r="C49" s="209" t="s">
        <v>446</v>
      </c>
      <c r="D49" s="209" t="s">
        <v>669</v>
      </c>
      <c r="E49" s="210">
        <v>43200</v>
      </c>
      <c r="F49" s="210">
        <v>0</v>
      </c>
      <c r="G49" s="211">
        <v>43200</v>
      </c>
    </row>
    <row r="50" spans="1:7" ht="14.25" customHeight="1">
      <c r="A50" s="209" t="s">
        <v>334</v>
      </c>
      <c r="B50" s="209" t="s">
        <v>345</v>
      </c>
      <c r="C50" s="209" t="s">
        <v>446</v>
      </c>
      <c r="D50" s="209" t="s">
        <v>309</v>
      </c>
      <c r="E50" s="210">
        <v>500</v>
      </c>
      <c r="F50" s="210">
        <v>0</v>
      </c>
      <c r="G50" s="211">
        <v>500</v>
      </c>
    </row>
    <row r="51" spans="1:7" ht="14.25" customHeight="1">
      <c r="A51" s="209" t="s">
        <v>334</v>
      </c>
      <c r="B51" s="209" t="s">
        <v>348</v>
      </c>
      <c r="C51" s="209" t="s">
        <v>446</v>
      </c>
      <c r="D51" s="209" t="s">
        <v>349</v>
      </c>
      <c r="E51" s="210">
        <v>1000</v>
      </c>
      <c r="F51" s="210">
        <v>0</v>
      </c>
      <c r="G51" s="211">
        <v>1000</v>
      </c>
    </row>
    <row r="52" spans="1:7" ht="14.25" customHeight="1">
      <c r="A52" s="209" t="s">
        <v>334</v>
      </c>
      <c r="B52" s="209" t="s">
        <v>678</v>
      </c>
      <c r="C52" s="209" t="s">
        <v>446</v>
      </c>
      <c r="D52" s="209" t="s">
        <v>679</v>
      </c>
      <c r="E52" s="210">
        <v>5000</v>
      </c>
      <c r="F52" s="210">
        <v>0</v>
      </c>
      <c r="G52" s="211">
        <v>5000</v>
      </c>
    </row>
    <row r="53" spans="1:7" ht="14.25" customHeight="1">
      <c r="A53" s="209" t="s">
        <v>334</v>
      </c>
      <c r="B53" s="209" t="s">
        <v>352</v>
      </c>
      <c r="C53" s="209" t="s">
        <v>446</v>
      </c>
      <c r="D53" s="209" t="s">
        <v>311</v>
      </c>
      <c r="E53" s="210">
        <v>10100</v>
      </c>
      <c r="F53" s="210">
        <v>0</v>
      </c>
      <c r="G53" s="211">
        <v>10100</v>
      </c>
    </row>
    <row r="54" spans="1:7" ht="14.25" customHeight="1">
      <c r="A54" s="209"/>
      <c r="B54" s="209"/>
      <c r="C54" s="209" t="s">
        <v>589</v>
      </c>
      <c r="D54" s="209" t="s">
        <v>590</v>
      </c>
      <c r="E54" s="210">
        <f>E55+E65+E75</f>
        <v>5017803.8</v>
      </c>
      <c r="F54" s="210">
        <f>F55+F65+F75</f>
        <v>4650603.8</v>
      </c>
      <c r="G54" s="211">
        <f>G55+G65+G75</f>
        <v>367200</v>
      </c>
    </row>
    <row r="55" spans="1:7" ht="14.25" customHeight="1">
      <c r="A55" s="209"/>
      <c r="B55" s="209"/>
      <c r="C55" s="209" t="s">
        <v>312</v>
      </c>
      <c r="D55" s="209" t="s">
        <v>313</v>
      </c>
      <c r="E55" s="210">
        <f>SUM(E56:E64)</f>
        <v>4514457.38</v>
      </c>
      <c r="F55" s="210">
        <f>SUM(F56:F64)</f>
        <v>4514457.38</v>
      </c>
      <c r="G55" s="211">
        <f>SUM(G56:G64)</f>
        <v>0</v>
      </c>
    </row>
    <row r="56" spans="1:7" ht="14.25" customHeight="1">
      <c r="A56" s="209" t="s">
        <v>314</v>
      </c>
      <c r="B56" s="209" t="s">
        <v>315</v>
      </c>
      <c r="C56" s="209" t="s">
        <v>451</v>
      </c>
      <c r="D56" s="209" t="s">
        <v>316</v>
      </c>
      <c r="E56" s="210">
        <v>2046312</v>
      </c>
      <c r="F56" s="210">
        <v>2046312</v>
      </c>
      <c r="G56" s="211">
        <v>0</v>
      </c>
    </row>
    <row r="57" spans="1:7" ht="14.25" customHeight="1">
      <c r="A57" s="209" t="s">
        <v>314</v>
      </c>
      <c r="B57" s="209" t="s">
        <v>317</v>
      </c>
      <c r="C57" s="209" t="s">
        <v>451</v>
      </c>
      <c r="D57" s="209" t="s">
        <v>318</v>
      </c>
      <c r="E57" s="210">
        <v>60228</v>
      </c>
      <c r="F57" s="210">
        <v>60228</v>
      </c>
      <c r="G57" s="211">
        <v>0</v>
      </c>
    </row>
    <row r="58" spans="1:7" ht="14.25" customHeight="1">
      <c r="A58" s="209" t="s">
        <v>314</v>
      </c>
      <c r="B58" s="209" t="s">
        <v>321</v>
      </c>
      <c r="C58" s="209" t="s">
        <v>451</v>
      </c>
      <c r="D58" s="209" t="s">
        <v>322</v>
      </c>
      <c r="E58" s="210">
        <v>138600</v>
      </c>
      <c r="F58" s="210">
        <v>138600</v>
      </c>
      <c r="G58" s="211">
        <v>0</v>
      </c>
    </row>
    <row r="59" spans="1:7" ht="14.25" customHeight="1">
      <c r="A59" s="209" t="s">
        <v>314</v>
      </c>
      <c r="B59" s="209" t="s">
        <v>666</v>
      </c>
      <c r="C59" s="209" t="s">
        <v>451</v>
      </c>
      <c r="D59" s="209" t="s">
        <v>667</v>
      </c>
      <c r="E59" s="210">
        <v>727932</v>
      </c>
      <c r="F59" s="210">
        <v>727932</v>
      </c>
      <c r="G59" s="211">
        <v>0</v>
      </c>
    </row>
    <row r="60" spans="1:7" ht="14.25" customHeight="1">
      <c r="A60" s="209" t="s">
        <v>314</v>
      </c>
      <c r="B60" s="209" t="s">
        <v>323</v>
      </c>
      <c r="C60" s="209" t="s">
        <v>451</v>
      </c>
      <c r="D60" s="209" t="s">
        <v>324</v>
      </c>
      <c r="E60" s="210">
        <v>520916</v>
      </c>
      <c r="F60" s="210">
        <v>520916</v>
      </c>
      <c r="G60" s="211">
        <v>0</v>
      </c>
    </row>
    <row r="61" spans="1:7" ht="14.25" customHeight="1">
      <c r="A61" s="209" t="s">
        <v>314</v>
      </c>
      <c r="B61" s="209" t="s">
        <v>325</v>
      </c>
      <c r="C61" s="209" t="s">
        <v>451</v>
      </c>
      <c r="D61" s="209" t="s">
        <v>326</v>
      </c>
      <c r="E61" s="210">
        <v>260458</v>
      </c>
      <c r="F61" s="210">
        <v>260458</v>
      </c>
      <c r="G61" s="211">
        <v>0</v>
      </c>
    </row>
    <row r="62" spans="1:7" ht="14.25" customHeight="1">
      <c r="A62" s="209" t="s">
        <v>314</v>
      </c>
      <c r="B62" s="209" t="s">
        <v>327</v>
      </c>
      <c r="C62" s="209" t="s">
        <v>451</v>
      </c>
      <c r="D62" s="209" t="s">
        <v>328</v>
      </c>
      <c r="E62" s="210">
        <v>198886.69</v>
      </c>
      <c r="F62" s="210">
        <v>198886.69</v>
      </c>
      <c r="G62" s="211">
        <v>0</v>
      </c>
    </row>
    <row r="63" spans="1:7" ht="14.25" customHeight="1">
      <c r="A63" s="209" t="s">
        <v>314</v>
      </c>
      <c r="B63" s="209" t="s">
        <v>329</v>
      </c>
      <c r="C63" s="209" t="s">
        <v>451</v>
      </c>
      <c r="D63" s="209" t="s">
        <v>330</v>
      </c>
      <c r="E63" s="210">
        <v>29344.69</v>
      </c>
      <c r="F63" s="210">
        <v>29344.69</v>
      </c>
      <c r="G63" s="211">
        <v>0</v>
      </c>
    </row>
    <row r="64" spans="1:7" ht="14.25" customHeight="1">
      <c r="A64" s="209" t="s">
        <v>314</v>
      </c>
      <c r="B64" s="209" t="s">
        <v>331</v>
      </c>
      <c r="C64" s="209" t="s">
        <v>451</v>
      </c>
      <c r="D64" s="209" t="s">
        <v>291</v>
      </c>
      <c r="E64" s="210">
        <v>531780</v>
      </c>
      <c r="F64" s="210">
        <v>531780</v>
      </c>
      <c r="G64" s="211">
        <v>0</v>
      </c>
    </row>
    <row r="65" spans="1:7" ht="14.25" customHeight="1">
      <c r="A65" s="209"/>
      <c r="B65" s="209"/>
      <c r="C65" s="209" t="s">
        <v>332</v>
      </c>
      <c r="D65" s="209" t="s">
        <v>333</v>
      </c>
      <c r="E65" s="210">
        <f>SUM(E66:E74)</f>
        <v>367200</v>
      </c>
      <c r="F65" s="210">
        <f>SUM(F66:F74)</f>
        <v>0</v>
      </c>
      <c r="G65" s="211">
        <f>SUM(G66:G74)</f>
        <v>367200</v>
      </c>
    </row>
    <row r="66" spans="1:7" ht="14.25" customHeight="1">
      <c r="A66" s="209" t="s">
        <v>334</v>
      </c>
      <c r="B66" s="209" t="s">
        <v>335</v>
      </c>
      <c r="C66" s="209" t="s">
        <v>451</v>
      </c>
      <c r="D66" s="209" t="s">
        <v>336</v>
      </c>
      <c r="E66" s="210">
        <v>60000</v>
      </c>
      <c r="F66" s="210">
        <v>0</v>
      </c>
      <c r="G66" s="211">
        <v>60000</v>
      </c>
    </row>
    <row r="67" spans="1:7" ht="14.25" customHeight="1">
      <c r="A67" s="209" t="s">
        <v>334</v>
      </c>
      <c r="B67" s="209" t="s">
        <v>339</v>
      </c>
      <c r="C67" s="209" t="s">
        <v>451</v>
      </c>
      <c r="D67" s="209" t="s">
        <v>340</v>
      </c>
      <c r="E67" s="210">
        <v>10000</v>
      </c>
      <c r="F67" s="210">
        <v>0</v>
      </c>
      <c r="G67" s="211">
        <v>10000</v>
      </c>
    </row>
    <row r="68" spans="1:7" ht="14.25" customHeight="1">
      <c r="A68" s="209" t="s">
        <v>334</v>
      </c>
      <c r="B68" s="209" t="s">
        <v>341</v>
      </c>
      <c r="C68" s="209" t="s">
        <v>451</v>
      </c>
      <c r="D68" s="209" t="s">
        <v>342</v>
      </c>
      <c r="E68" s="210">
        <v>10000</v>
      </c>
      <c r="F68" s="210">
        <v>0</v>
      </c>
      <c r="G68" s="211">
        <v>10000</v>
      </c>
    </row>
    <row r="69" spans="1:7" ht="14.25" customHeight="1">
      <c r="A69" s="209" t="s">
        <v>334</v>
      </c>
      <c r="B69" s="209" t="s">
        <v>343</v>
      </c>
      <c r="C69" s="209" t="s">
        <v>451</v>
      </c>
      <c r="D69" s="209" t="s">
        <v>344</v>
      </c>
      <c r="E69" s="210">
        <v>20000</v>
      </c>
      <c r="F69" s="210">
        <v>0</v>
      </c>
      <c r="G69" s="211">
        <v>20000</v>
      </c>
    </row>
    <row r="70" spans="1:7" ht="14.25" customHeight="1">
      <c r="A70" s="209" t="s">
        <v>334</v>
      </c>
      <c r="B70" s="209" t="s">
        <v>668</v>
      </c>
      <c r="C70" s="209" t="s">
        <v>451</v>
      </c>
      <c r="D70" s="209" t="s">
        <v>669</v>
      </c>
      <c r="E70" s="210">
        <v>120000</v>
      </c>
      <c r="F70" s="210">
        <v>0</v>
      </c>
      <c r="G70" s="211">
        <v>120000</v>
      </c>
    </row>
    <row r="71" spans="1:7" ht="14.25" customHeight="1">
      <c r="A71" s="209" t="s">
        <v>334</v>
      </c>
      <c r="B71" s="209" t="s">
        <v>348</v>
      </c>
      <c r="C71" s="209" t="s">
        <v>451</v>
      </c>
      <c r="D71" s="209" t="s">
        <v>349</v>
      </c>
      <c r="E71" s="210">
        <v>65000</v>
      </c>
      <c r="F71" s="210">
        <v>0</v>
      </c>
      <c r="G71" s="211">
        <v>65000</v>
      </c>
    </row>
    <row r="72" spans="1:7" ht="14.25" customHeight="1">
      <c r="A72" s="209" t="s">
        <v>334</v>
      </c>
      <c r="B72" s="209" t="s">
        <v>680</v>
      </c>
      <c r="C72" s="209" t="s">
        <v>451</v>
      </c>
      <c r="D72" s="209" t="s">
        <v>681</v>
      </c>
      <c r="E72" s="210">
        <v>30000</v>
      </c>
      <c r="F72" s="210">
        <v>0</v>
      </c>
      <c r="G72" s="211">
        <v>30000</v>
      </c>
    </row>
    <row r="73" spans="1:7" ht="14.25" customHeight="1">
      <c r="A73" s="209" t="s">
        <v>334</v>
      </c>
      <c r="B73" s="209" t="s">
        <v>678</v>
      </c>
      <c r="C73" s="209" t="s">
        <v>451</v>
      </c>
      <c r="D73" s="209" t="s">
        <v>679</v>
      </c>
      <c r="E73" s="210">
        <v>30000</v>
      </c>
      <c r="F73" s="210">
        <v>0</v>
      </c>
      <c r="G73" s="211">
        <v>30000</v>
      </c>
    </row>
    <row r="74" spans="1:7" ht="14.25" customHeight="1">
      <c r="A74" s="209" t="s">
        <v>334</v>
      </c>
      <c r="B74" s="209" t="s">
        <v>352</v>
      </c>
      <c r="C74" s="209" t="s">
        <v>451</v>
      </c>
      <c r="D74" s="209" t="s">
        <v>311</v>
      </c>
      <c r="E74" s="210">
        <v>22200</v>
      </c>
      <c r="F74" s="210">
        <v>0</v>
      </c>
      <c r="G74" s="211">
        <v>22200</v>
      </c>
    </row>
    <row r="75" spans="1:7" ht="14.25" customHeight="1">
      <c r="A75" s="209"/>
      <c r="B75" s="209"/>
      <c r="C75" s="209" t="s">
        <v>671</v>
      </c>
      <c r="D75" s="209" t="s">
        <v>672</v>
      </c>
      <c r="E75" s="210">
        <f>SUM(E76:E78)</f>
        <v>136146.42000000001</v>
      </c>
      <c r="F75" s="210">
        <f>SUM(F76:F78)</f>
        <v>136146.42000000001</v>
      </c>
      <c r="G75" s="211">
        <f>SUM(G76:G78)</f>
        <v>0</v>
      </c>
    </row>
    <row r="76" spans="1:7" ht="14.25" customHeight="1">
      <c r="A76" s="209" t="s">
        <v>673</v>
      </c>
      <c r="B76" s="209" t="s">
        <v>682</v>
      </c>
      <c r="C76" s="209" t="s">
        <v>451</v>
      </c>
      <c r="D76" s="209" t="s">
        <v>683</v>
      </c>
      <c r="E76" s="210">
        <v>129191.1</v>
      </c>
      <c r="F76" s="210">
        <v>129191.1</v>
      </c>
      <c r="G76" s="211">
        <v>0</v>
      </c>
    </row>
    <row r="77" spans="1:7" ht="14.25" customHeight="1">
      <c r="A77" s="209" t="s">
        <v>673</v>
      </c>
      <c r="B77" s="209" t="s">
        <v>674</v>
      </c>
      <c r="C77" s="209" t="s">
        <v>451</v>
      </c>
      <c r="D77" s="209" t="s">
        <v>675</v>
      </c>
      <c r="E77" s="210">
        <v>6415.32</v>
      </c>
      <c r="F77" s="210">
        <v>6415.32</v>
      </c>
      <c r="G77" s="211">
        <v>0</v>
      </c>
    </row>
    <row r="78" spans="1:7" ht="14.25" customHeight="1">
      <c r="A78" s="209" t="s">
        <v>673</v>
      </c>
      <c r="B78" s="209" t="s">
        <v>676</v>
      </c>
      <c r="C78" s="209" t="s">
        <v>451</v>
      </c>
      <c r="D78" s="209" t="s">
        <v>677</v>
      </c>
      <c r="E78" s="210">
        <v>540</v>
      </c>
      <c r="F78" s="210">
        <v>540</v>
      </c>
      <c r="G78" s="211">
        <v>0</v>
      </c>
    </row>
    <row r="79" spans="1:7" ht="14.25" customHeight="1">
      <c r="A79" s="209"/>
      <c r="B79" s="209"/>
      <c r="C79" s="209" t="s">
        <v>593</v>
      </c>
      <c r="D79" s="209" t="s">
        <v>594</v>
      </c>
      <c r="E79" s="210">
        <f>E80+E90+E99</f>
        <v>596616.72</v>
      </c>
      <c r="F79" s="210">
        <f>F80+F90+F99</f>
        <v>545616.72</v>
      </c>
      <c r="G79" s="211">
        <f>G80+G90+G99</f>
        <v>51000</v>
      </c>
    </row>
    <row r="80" spans="1:7" ht="14.25" customHeight="1">
      <c r="A80" s="209"/>
      <c r="B80" s="209"/>
      <c r="C80" s="209" t="s">
        <v>312</v>
      </c>
      <c r="D80" s="209" t="s">
        <v>313</v>
      </c>
      <c r="E80" s="210">
        <f>SUM(E81:E89)</f>
        <v>545556.72</v>
      </c>
      <c r="F80" s="210">
        <f>SUM(F81:F89)</f>
        <v>545556.72</v>
      </c>
      <c r="G80" s="211">
        <f>SUM(G81:G89)</f>
        <v>0</v>
      </c>
    </row>
    <row r="81" spans="1:7" ht="14.25" customHeight="1">
      <c r="A81" s="209" t="s">
        <v>314</v>
      </c>
      <c r="B81" s="209" t="s">
        <v>315</v>
      </c>
      <c r="C81" s="209" t="s">
        <v>458</v>
      </c>
      <c r="D81" s="209" t="s">
        <v>316</v>
      </c>
      <c r="E81" s="210">
        <v>238068</v>
      </c>
      <c r="F81" s="210">
        <v>238068</v>
      </c>
      <c r="G81" s="211">
        <v>0</v>
      </c>
    </row>
    <row r="82" spans="1:7" ht="14.25" customHeight="1">
      <c r="A82" s="209" t="s">
        <v>314</v>
      </c>
      <c r="B82" s="209" t="s">
        <v>317</v>
      </c>
      <c r="C82" s="209" t="s">
        <v>458</v>
      </c>
      <c r="D82" s="209" t="s">
        <v>318</v>
      </c>
      <c r="E82" s="210">
        <v>8400</v>
      </c>
      <c r="F82" s="210">
        <v>8400</v>
      </c>
      <c r="G82" s="211">
        <v>0</v>
      </c>
    </row>
    <row r="83" spans="1:7" ht="14.25" customHeight="1">
      <c r="A83" s="209" t="s">
        <v>314</v>
      </c>
      <c r="B83" s="209" t="s">
        <v>321</v>
      </c>
      <c r="C83" s="209" t="s">
        <v>458</v>
      </c>
      <c r="D83" s="209" t="s">
        <v>322</v>
      </c>
      <c r="E83" s="210">
        <v>19800</v>
      </c>
      <c r="F83" s="210">
        <v>19800</v>
      </c>
      <c r="G83" s="211">
        <v>0</v>
      </c>
    </row>
    <row r="84" spans="1:7" ht="14.25" customHeight="1">
      <c r="A84" s="209" t="s">
        <v>314</v>
      </c>
      <c r="B84" s="209" t="s">
        <v>666</v>
      </c>
      <c r="C84" s="209" t="s">
        <v>458</v>
      </c>
      <c r="D84" s="209" t="s">
        <v>667</v>
      </c>
      <c r="E84" s="210">
        <v>93024</v>
      </c>
      <c r="F84" s="210">
        <v>93024</v>
      </c>
      <c r="G84" s="211">
        <v>0</v>
      </c>
    </row>
    <row r="85" spans="1:7" ht="14.25" customHeight="1">
      <c r="A85" s="209" t="s">
        <v>314</v>
      </c>
      <c r="B85" s="209" t="s">
        <v>323</v>
      </c>
      <c r="C85" s="209" t="s">
        <v>458</v>
      </c>
      <c r="D85" s="209" t="s">
        <v>324</v>
      </c>
      <c r="E85" s="210">
        <v>62598.559999999998</v>
      </c>
      <c r="F85" s="210">
        <v>62598.559999999998</v>
      </c>
      <c r="G85" s="211">
        <v>0</v>
      </c>
    </row>
    <row r="86" spans="1:7" ht="14.25" customHeight="1">
      <c r="A86" s="209" t="s">
        <v>314</v>
      </c>
      <c r="B86" s="209" t="s">
        <v>325</v>
      </c>
      <c r="C86" s="209" t="s">
        <v>458</v>
      </c>
      <c r="D86" s="209" t="s">
        <v>326</v>
      </c>
      <c r="E86" s="210">
        <v>31299.279999999999</v>
      </c>
      <c r="F86" s="210">
        <v>31299.279999999999</v>
      </c>
      <c r="G86" s="211">
        <v>0</v>
      </c>
    </row>
    <row r="87" spans="1:7" ht="14.25" customHeight="1">
      <c r="A87" s="209" t="s">
        <v>314</v>
      </c>
      <c r="B87" s="209" t="s">
        <v>327</v>
      </c>
      <c r="C87" s="209" t="s">
        <v>458</v>
      </c>
      <c r="D87" s="209" t="s">
        <v>328</v>
      </c>
      <c r="E87" s="210">
        <v>23865.7</v>
      </c>
      <c r="F87" s="210">
        <v>23865.7</v>
      </c>
      <c r="G87" s="211">
        <v>0</v>
      </c>
    </row>
    <row r="88" spans="1:7" ht="14.25" customHeight="1">
      <c r="A88" s="209" t="s">
        <v>314</v>
      </c>
      <c r="B88" s="209" t="s">
        <v>329</v>
      </c>
      <c r="C88" s="209" t="s">
        <v>458</v>
      </c>
      <c r="D88" s="209" t="s">
        <v>330</v>
      </c>
      <c r="E88" s="210">
        <v>3521.18</v>
      </c>
      <c r="F88" s="210">
        <v>3521.18</v>
      </c>
      <c r="G88" s="211">
        <v>0</v>
      </c>
    </row>
    <row r="89" spans="1:7" ht="14.25" customHeight="1">
      <c r="A89" s="209" t="s">
        <v>314</v>
      </c>
      <c r="B89" s="209" t="s">
        <v>331</v>
      </c>
      <c r="C89" s="209" t="s">
        <v>458</v>
      </c>
      <c r="D89" s="209" t="s">
        <v>291</v>
      </c>
      <c r="E89" s="210">
        <v>64980</v>
      </c>
      <c r="F89" s="210">
        <v>64980</v>
      </c>
      <c r="G89" s="211">
        <v>0</v>
      </c>
    </row>
    <row r="90" spans="1:7" ht="14.25" customHeight="1">
      <c r="A90" s="209"/>
      <c r="B90" s="209"/>
      <c r="C90" s="209" t="s">
        <v>332</v>
      </c>
      <c r="D90" s="209" t="s">
        <v>333</v>
      </c>
      <c r="E90" s="210">
        <f>SUM(E91:E98)</f>
        <v>51000</v>
      </c>
      <c r="F90" s="210">
        <f>SUM(F91:F98)</f>
        <v>0</v>
      </c>
      <c r="G90" s="211">
        <f>SUM(G91:G98)</f>
        <v>51000</v>
      </c>
    </row>
    <row r="91" spans="1:7" ht="14.25" customHeight="1">
      <c r="A91" s="209" t="s">
        <v>334</v>
      </c>
      <c r="B91" s="209" t="s">
        <v>335</v>
      </c>
      <c r="C91" s="209" t="s">
        <v>458</v>
      </c>
      <c r="D91" s="209" t="s">
        <v>336</v>
      </c>
      <c r="E91" s="210">
        <v>1000</v>
      </c>
      <c r="F91" s="210">
        <v>0</v>
      </c>
      <c r="G91" s="211">
        <v>1000</v>
      </c>
    </row>
    <row r="92" spans="1:7" ht="14.25" customHeight="1">
      <c r="A92" s="209" t="s">
        <v>334</v>
      </c>
      <c r="B92" s="209" t="s">
        <v>339</v>
      </c>
      <c r="C92" s="209" t="s">
        <v>458</v>
      </c>
      <c r="D92" s="209" t="s">
        <v>340</v>
      </c>
      <c r="E92" s="210">
        <v>300</v>
      </c>
      <c r="F92" s="210">
        <v>0</v>
      </c>
      <c r="G92" s="211">
        <v>300</v>
      </c>
    </row>
    <row r="93" spans="1:7" ht="14.25" customHeight="1">
      <c r="A93" s="209" t="s">
        <v>334</v>
      </c>
      <c r="B93" s="209" t="s">
        <v>343</v>
      </c>
      <c r="C93" s="209" t="s">
        <v>458</v>
      </c>
      <c r="D93" s="209" t="s">
        <v>344</v>
      </c>
      <c r="E93" s="210">
        <v>1000</v>
      </c>
      <c r="F93" s="210">
        <v>0</v>
      </c>
      <c r="G93" s="211">
        <v>1000</v>
      </c>
    </row>
    <row r="94" spans="1:7" ht="14.25" customHeight="1">
      <c r="A94" s="209" t="s">
        <v>334</v>
      </c>
      <c r="B94" s="209" t="s">
        <v>668</v>
      </c>
      <c r="C94" s="209" t="s">
        <v>458</v>
      </c>
      <c r="D94" s="209" t="s">
        <v>669</v>
      </c>
      <c r="E94" s="210">
        <v>28200</v>
      </c>
      <c r="F94" s="210">
        <v>0</v>
      </c>
      <c r="G94" s="211">
        <v>28200</v>
      </c>
    </row>
    <row r="95" spans="1:7" ht="14.25" customHeight="1">
      <c r="A95" s="209" t="s">
        <v>334</v>
      </c>
      <c r="B95" s="209" t="s">
        <v>348</v>
      </c>
      <c r="C95" s="209" t="s">
        <v>458</v>
      </c>
      <c r="D95" s="209" t="s">
        <v>349</v>
      </c>
      <c r="E95" s="210">
        <v>8000</v>
      </c>
      <c r="F95" s="210">
        <v>0</v>
      </c>
      <c r="G95" s="211">
        <v>8000</v>
      </c>
    </row>
    <row r="96" spans="1:7" ht="14.25" customHeight="1">
      <c r="A96" s="209" t="s">
        <v>334</v>
      </c>
      <c r="B96" s="209" t="s">
        <v>680</v>
      </c>
      <c r="C96" s="209" t="s">
        <v>458</v>
      </c>
      <c r="D96" s="209" t="s">
        <v>681</v>
      </c>
      <c r="E96" s="210">
        <v>1000</v>
      </c>
      <c r="F96" s="210">
        <v>0</v>
      </c>
      <c r="G96" s="211">
        <v>1000</v>
      </c>
    </row>
    <row r="97" spans="1:7" ht="14.25" customHeight="1">
      <c r="A97" s="209" t="s">
        <v>334</v>
      </c>
      <c r="B97" s="209" t="s">
        <v>678</v>
      </c>
      <c r="C97" s="209" t="s">
        <v>458</v>
      </c>
      <c r="D97" s="209" t="s">
        <v>679</v>
      </c>
      <c r="E97" s="210">
        <v>9600</v>
      </c>
      <c r="F97" s="210">
        <v>0</v>
      </c>
      <c r="G97" s="211">
        <v>9600</v>
      </c>
    </row>
    <row r="98" spans="1:7" ht="14.25" customHeight="1">
      <c r="A98" s="209" t="s">
        <v>334</v>
      </c>
      <c r="B98" s="209" t="s">
        <v>352</v>
      </c>
      <c r="C98" s="209" t="s">
        <v>458</v>
      </c>
      <c r="D98" s="209" t="s">
        <v>311</v>
      </c>
      <c r="E98" s="210">
        <v>1900</v>
      </c>
      <c r="F98" s="210">
        <v>0</v>
      </c>
      <c r="G98" s="211">
        <v>1900</v>
      </c>
    </row>
    <row r="99" spans="1:7" ht="14.25" customHeight="1">
      <c r="A99" s="209"/>
      <c r="B99" s="209"/>
      <c r="C99" s="209" t="s">
        <v>671</v>
      </c>
      <c r="D99" s="209" t="s">
        <v>672</v>
      </c>
      <c r="E99" s="210">
        <f>E100</f>
        <v>60</v>
      </c>
      <c r="F99" s="210">
        <f>F100</f>
        <v>60</v>
      </c>
      <c r="G99" s="211">
        <f>G100</f>
        <v>0</v>
      </c>
    </row>
    <row r="100" spans="1:7" ht="14.25" customHeight="1">
      <c r="A100" s="209" t="s">
        <v>673</v>
      </c>
      <c r="B100" s="209" t="s">
        <v>676</v>
      </c>
      <c r="C100" s="209" t="s">
        <v>458</v>
      </c>
      <c r="D100" s="209" t="s">
        <v>677</v>
      </c>
      <c r="E100" s="210">
        <v>60</v>
      </c>
      <c r="F100" s="210">
        <v>60</v>
      </c>
      <c r="G100" s="211">
        <v>0</v>
      </c>
    </row>
    <row r="101" spans="1:7" ht="14.25" customHeight="1">
      <c r="A101" s="209"/>
      <c r="B101" s="209"/>
      <c r="C101" s="209" t="s">
        <v>595</v>
      </c>
      <c r="D101" s="209" t="s">
        <v>596</v>
      </c>
      <c r="E101" s="210">
        <f>E102+E113</f>
        <v>26657564.48</v>
      </c>
      <c r="F101" s="210">
        <f>F102+F113</f>
        <v>26657564.48</v>
      </c>
      <c r="G101" s="211">
        <f>G102+G113</f>
        <v>0</v>
      </c>
    </row>
    <row r="102" spans="1:7" ht="14.25" customHeight="1">
      <c r="A102" s="209"/>
      <c r="B102" s="209"/>
      <c r="C102" s="209" t="s">
        <v>312</v>
      </c>
      <c r="D102" s="209" t="s">
        <v>313</v>
      </c>
      <c r="E102" s="210">
        <f>SUM(E103:E112)</f>
        <v>26624612.48</v>
      </c>
      <c r="F102" s="210">
        <f>SUM(F103:F112)</f>
        <v>26624612.48</v>
      </c>
      <c r="G102" s="211">
        <f>SUM(G103:G112)</f>
        <v>0</v>
      </c>
    </row>
    <row r="103" spans="1:7" ht="14.25" customHeight="1">
      <c r="A103" s="209" t="s">
        <v>314</v>
      </c>
      <c r="B103" s="209" t="s">
        <v>315</v>
      </c>
      <c r="C103" s="209" t="s">
        <v>461</v>
      </c>
      <c r="D103" s="209" t="s">
        <v>316</v>
      </c>
      <c r="E103" s="210">
        <v>9624780</v>
      </c>
      <c r="F103" s="210">
        <v>9624780</v>
      </c>
      <c r="G103" s="211">
        <v>0</v>
      </c>
    </row>
    <row r="104" spans="1:7" ht="14.25" customHeight="1">
      <c r="A104" s="209" t="s">
        <v>314</v>
      </c>
      <c r="B104" s="209" t="s">
        <v>317</v>
      </c>
      <c r="C104" s="209" t="s">
        <v>461</v>
      </c>
      <c r="D104" s="209" t="s">
        <v>318</v>
      </c>
      <c r="E104" s="210">
        <v>324240</v>
      </c>
      <c r="F104" s="210">
        <v>324240</v>
      </c>
      <c r="G104" s="211">
        <v>0</v>
      </c>
    </row>
    <row r="105" spans="1:7" ht="14.25" customHeight="1">
      <c r="A105" s="209" t="s">
        <v>314</v>
      </c>
      <c r="B105" s="209" t="s">
        <v>321</v>
      </c>
      <c r="C105" s="209" t="s">
        <v>461</v>
      </c>
      <c r="D105" s="209" t="s">
        <v>322</v>
      </c>
      <c r="E105" s="210">
        <v>512160</v>
      </c>
      <c r="F105" s="210">
        <v>512160</v>
      </c>
      <c r="G105" s="211">
        <v>0</v>
      </c>
    </row>
    <row r="106" spans="1:7" ht="14.25" customHeight="1">
      <c r="A106" s="209" t="s">
        <v>314</v>
      </c>
      <c r="B106" s="209" t="s">
        <v>666</v>
      </c>
      <c r="C106" s="209" t="s">
        <v>461</v>
      </c>
      <c r="D106" s="209" t="s">
        <v>667</v>
      </c>
      <c r="E106" s="210">
        <v>3780204</v>
      </c>
      <c r="F106" s="210">
        <v>3780204</v>
      </c>
      <c r="G106" s="211">
        <v>0</v>
      </c>
    </row>
    <row r="107" spans="1:7" ht="14.25" customHeight="1">
      <c r="A107" s="209" t="s">
        <v>314</v>
      </c>
      <c r="B107" s="209" t="s">
        <v>323</v>
      </c>
      <c r="C107" s="209" t="s">
        <v>461</v>
      </c>
      <c r="D107" s="209" t="s">
        <v>324</v>
      </c>
      <c r="E107" s="210">
        <v>2533848.64</v>
      </c>
      <c r="F107" s="210">
        <v>2533848.64</v>
      </c>
      <c r="G107" s="211">
        <v>0</v>
      </c>
    </row>
    <row r="108" spans="1:7" ht="14.25" customHeight="1">
      <c r="A108" s="209" t="s">
        <v>314</v>
      </c>
      <c r="B108" s="209" t="s">
        <v>325</v>
      </c>
      <c r="C108" s="209" t="s">
        <v>461</v>
      </c>
      <c r="D108" s="209" t="s">
        <v>326</v>
      </c>
      <c r="E108" s="210">
        <v>1266924.32</v>
      </c>
      <c r="F108" s="210">
        <v>1266924.32</v>
      </c>
      <c r="G108" s="211">
        <v>0</v>
      </c>
    </row>
    <row r="109" spans="1:7" ht="14.25" customHeight="1">
      <c r="A109" s="209" t="s">
        <v>314</v>
      </c>
      <c r="B109" s="209" t="s">
        <v>327</v>
      </c>
      <c r="C109" s="209" t="s">
        <v>461</v>
      </c>
      <c r="D109" s="209" t="s">
        <v>328</v>
      </c>
      <c r="E109" s="210">
        <v>970470.83</v>
      </c>
      <c r="F109" s="210">
        <v>970470.83</v>
      </c>
      <c r="G109" s="211">
        <v>0</v>
      </c>
    </row>
    <row r="110" spans="1:7" ht="14.25" customHeight="1">
      <c r="A110" s="209" t="s">
        <v>314</v>
      </c>
      <c r="B110" s="209" t="s">
        <v>329</v>
      </c>
      <c r="C110" s="209" t="s">
        <v>461</v>
      </c>
      <c r="D110" s="209" t="s">
        <v>330</v>
      </c>
      <c r="E110" s="210">
        <v>142552.69</v>
      </c>
      <c r="F110" s="210">
        <v>142552.69</v>
      </c>
      <c r="G110" s="211">
        <v>0</v>
      </c>
    </row>
    <row r="111" spans="1:7" ht="14.25" customHeight="1">
      <c r="A111" s="209" t="s">
        <v>314</v>
      </c>
      <c r="B111" s="209" t="s">
        <v>331</v>
      </c>
      <c r="C111" s="209" t="s">
        <v>461</v>
      </c>
      <c r="D111" s="209" t="s">
        <v>291</v>
      </c>
      <c r="E111" s="210">
        <v>2619432</v>
      </c>
      <c r="F111" s="210">
        <v>2619432</v>
      </c>
      <c r="G111" s="211">
        <v>0</v>
      </c>
    </row>
    <row r="112" spans="1:7" ht="14.25" customHeight="1">
      <c r="A112" s="209" t="s">
        <v>314</v>
      </c>
      <c r="B112" s="209" t="s">
        <v>684</v>
      </c>
      <c r="C112" s="209" t="s">
        <v>461</v>
      </c>
      <c r="D112" s="209" t="s">
        <v>301</v>
      </c>
      <c r="E112" s="210">
        <v>4850000</v>
      </c>
      <c r="F112" s="210">
        <v>4850000</v>
      </c>
      <c r="G112" s="211">
        <v>0</v>
      </c>
    </row>
    <row r="113" spans="1:7" ht="14.25" customHeight="1">
      <c r="A113" s="209"/>
      <c r="B113" s="209"/>
      <c r="C113" s="209" t="s">
        <v>671</v>
      </c>
      <c r="D113" s="209" t="s">
        <v>672</v>
      </c>
      <c r="E113" s="210">
        <f>SUM(E114:E115)</f>
        <v>32952</v>
      </c>
      <c r="F113" s="210">
        <f>SUM(F114:F115)</f>
        <v>32952</v>
      </c>
      <c r="G113" s="211">
        <f>SUM(G114:G115)</f>
        <v>0</v>
      </c>
    </row>
    <row r="114" spans="1:7" ht="14.25" customHeight="1">
      <c r="A114" s="209" t="s">
        <v>673</v>
      </c>
      <c r="B114" s="209" t="s">
        <v>674</v>
      </c>
      <c r="C114" s="209" t="s">
        <v>461</v>
      </c>
      <c r="D114" s="209" t="s">
        <v>675</v>
      </c>
      <c r="E114" s="210">
        <v>29412</v>
      </c>
      <c r="F114" s="210">
        <v>29412</v>
      </c>
      <c r="G114" s="211">
        <v>0</v>
      </c>
    </row>
    <row r="115" spans="1:7" ht="14.25" customHeight="1">
      <c r="A115" s="209" t="s">
        <v>673</v>
      </c>
      <c r="B115" s="209" t="s">
        <v>676</v>
      </c>
      <c r="C115" s="209" t="s">
        <v>461</v>
      </c>
      <c r="D115" s="209" t="s">
        <v>677</v>
      </c>
      <c r="E115" s="210">
        <v>3540</v>
      </c>
      <c r="F115" s="210">
        <v>3540</v>
      </c>
      <c r="G115" s="211">
        <v>0</v>
      </c>
    </row>
    <row r="116" spans="1:7" ht="14.25" customHeight="1">
      <c r="A116" s="209"/>
      <c r="B116" s="209"/>
      <c r="C116" s="209" t="s">
        <v>597</v>
      </c>
      <c r="D116" s="209" t="s">
        <v>598</v>
      </c>
      <c r="E116" s="210">
        <f>E117+E128</f>
        <v>52297714.230000004</v>
      </c>
      <c r="F116" s="210">
        <f>F117+F128</f>
        <v>52297714.230000004</v>
      </c>
      <c r="G116" s="211">
        <f>G117+G128</f>
        <v>0</v>
      </c>
    </row>
    <row r="117" spans="1:7" ht="14.25" customHeight="1">
      <c r="A117" s="209"/>
      <c r="B117" s="209"/>
      <c r="C117" s="209" t="s">
        <v>312</v>
      </c>
      <c r="D117" s="209" t="s">
        <v>313</v>
      </c>
      <c r="E117" s="210">
        <f>SUM(E118:E127)</f>
        <v>52104690.230000004</v>
      </c>
      <c r="F117" s="210">
        <f>SUM(F118:F127)</f>
        <v>52104690.230000004</v>
      </c>
      <c r="G117" s="211">
        <f>SUM(G118:G127)</f>
        <v>0</v>
      </c>
    </row>
    <row r="118" spans="1:7" ht="14.25" customHeight="1">
      <c r="A118" s="209" t="s">
        <v>314</v>
      </c>
      <c r="B118" s="209" t="s">
        <v>315</v>
      </c>
      <c r="C118" s="209" t="s">
        <v>464</v>
      </c>
      <c r="D118" s="209" t="s">
        <v>316</v>
      </c>
      <c r="E118" s="210">
        <v>19868496</v>
      </c>
      <c r="F118" s="210">
        <v>19868496</v>
      </c>
      <c r="G118" s="211">
        <v>0</v>
      </c>
    </row>
    <row r="119" spans="1:7" ht="14.25" customHeight="1">
      <c r="A119" s="209" t="s">
        <v>314</v>
      </c>
      <c r="B119" s="209" t="s">
        <v>317</v>
      </c>
      <c r="C119" s="209" t="s">
        <v>464</v>
      </c>
      <c r="D119" s="209" t="s">
        <v>318</v>
      </c>
      <c r="E119" s="210">
        <v>1205148</v>
      </c>
      <c r="F119" s="210">
        <v>1205148</v>
      </c>
      <c r="G119" s="211">
        <v>0</v>
      </c>
    </row>
    <row r="120" spans="1:7" ht="14.25" customHeight="1">
      <c r="A120" s="209" t="s">
        <v>314</v>
      </c>
      <c r="B120" s="209" t="s">
        <v>321</v>
      </c>
      <c r="C120" s="209" t="s">
        <v>464</v>
      </c>
      <c r="D120" s="209" t="s">
        <v>322</v>
      </c>
      <c r="E120" s="210">
        <v>1063920</v>
      </c>
      <c r="F120" s="210">
        <v>1063920</v>
      </c>
      <c r="G120" s="211">
        <v>0</v>
      </c>
    </row>
    <row r="121" spans="1:7" ht="14.25" customHeight="1">
      <c r="A121" s="209" t="s">
        <v>314</v>
      </c>
      <c r="B121" s="209" t="s">
        <v>666</v>
      </c>
      <c r="C121" s="209" t="s">
        <v>464</v>
      </c>
      <c r="D121" s="209" t="s">
        <v>667</v>
      </c>
      <c r="E121" s="210">
        <v>7852668</v>
      </c>
      <c r="F121" s="210">
        <v>7852668</v>
      </c>
      <c r="G121" s="211">
        <v>0</v>
      </c>
    </row>
    <row r="122" spans="1:7" ht="14.25" customHeight="1">
      <c r="A122" s="209" t="s">
        <v>314</v>
      </c>
      <c r="B122" s="209" t="s">
        <v>323</v>
      </c>
      <c r="C122" s="209" t="s">
        <v>464</v>
      </c>
      <c r="D122" s="209" t="s">
        <v>324</v>
      </c>
      <c r="E122" s="210">
        <v>5243482.88</v>
      </c>
      <c r="F122" s="210">
        <v>5243482.88</v>
      </c>
      <c r="G122" s="211">
        <v>0</v>
      </c>
    </row>
    <row r="123" spans="1:7" ht="14.25" customHeight="1">
      <c r="A123" s="209" t="s">
        <v>314</v>
      </c>
      <c r="B123" s="209" t="s">
        <v>325</v>
      </c>
      <c r="C123" s="209" t="s">
        <v>464</v>
      </c>
      <c r="D123" s="209" t="s">
        <v>326</v>
      </c>
      <c r="E123" s="210">
        <v>2621741.44</v>
      </c>
      <c r="F123" s="210">
        <v>2621741.44</v>
      </c>
      <c r="G123" s="211">
        <v>0</v>
      </c>
    </row>
    <row r="124" spans="1:7" ht="14.25" customHeight="1">
      <c r="A124" s="209" t="s">
        <v>314</v>
      </c>
      <c r="B124" s="209" t="s">
        <v>327</v>
      </c>
      <c r="C124" s="209" t="s">
        <v>464</v>
      </c>
      <c r="D124" s="209" t="s">
        <v>328</v>
      </c>
      <c r="E124" s="210">
        <v>2038684.39</v>
      </c>
      <c r="F124" s="210">
        <v>2038684.39</v>
      </c>
      <c r="G124" s="211">
        <v>0</v>
      </c>
    </row>
    <row r="125" spans="1:7" ht="14.25" customHeight="1">
      <c r="A125" s="209" t="s">
        <v>314</v>
      </c>
      <c r="B125" s="209" t="s">
        <v>329</v>
      </c>
      <c r="C125" s="209" t="s">
        <v>464</v>
      </c>
      <c r="D125" s="209" t="s">
        <v>330</v>
      </c>
      <c r="E125" s="210">
        <v>303269.52</v>
      </c>
      <c r="F125" s="210">
        <v>303269.52</v>
      </c>
      <c r="G125" s="211">
        <v>0</v>
      </c>
    </row>
    <row r="126" spans="1:7" ht="14.25" customHeight="1">
      <c r="A126" s="209" t="s">
        <v>314</v>
      </c>
      <c r="B126" s="209" t="s">
        <v>331</v>
      </c>
      <c r="C126" s="209" t="s">
        <v>464</v>
      </c>
      <c r="D126" s="209" t="s">
        <v>291</v>
      </c>
      <c r="E126" s="210">
        <v>5507280</v>
      </c>
      <c r="F126" s="210">
        <v>5507280</v>
      </c>
      <c r="G126" s="211">
        <v>0</v>
      </c>
    </row>
    <row r="127" spans="1:7" ht="14.25" customHeight="1">
      <c r="A127" s="209" t="s">
        <v>314</v>
      </c>
      <c r="B127" s="209" t="s">
        <v>684</v>
      </c>
      <c r="C127" s="209" t="s">
        <v>464</v>
      </c>
      <c r="D127" s="209" t="s">
        <v>301</v>
      </c>
      <c r="E127" s="210">
        <v>6400000</v>
      </c>
      <c r="F127" s="210">
        <v>6400000</v>
      </c>
      <c r="G127" s="211">
        <v>0</v>
      </c>
    </row>
    <row r="128" spans="1:7" ht="14.25" customHeight="1">
      <c r="A128" s="209"/>
      <c r="B128" s="209"/>
      <c r="C128" s="209" t="s">
        <v>671</v>
      </c>
      <c r="D128" s="209" t="s">
        <v>672</v>
      </c>
      <c r="E128" s="210">
        <f>SUM(E129:E131)</f>
        <v>193024</v>
      </c>
      <c r="F128" s="210">
        <f>SUM(F129:F131)</f>
        <v>193024</v>
      </c>
      <c r="G128" s="211">
        <f>SUM(G129:G131)</f>
        <v>0</v>
      </c>
    </row>
    <row r="129" spans="1:7" ht="14.25" customHeight="1">
      <c r="A129" s="209" t="s">
        <v>673</v>
      </c>
      <c r="B129" s="209" t="s">
        <v>682</v>
      </c>
      <c r="C129" s="209" t="s">
        <v>464</v>
      </c>
      <c r="D129" s="209" t="s">
        <v>683</v>
      </c>
      <c r="E129" s="210">
        <v>115192</v>
      </c>
      <c r="F129" s="210">
        <v>115192</v>
      </c>
      <c r="G129" s="211">
        <v>0</v>
      </c>
    </row>
    <row r="130" spans="1:7" ht="14.25" customHeight="1">
      <c r="A130" s="209" t="s">
        <v>673</v>
      </c>
      <c r="B130" s="209" t="s">
        <v>674</v>
      </c>
      <c r="C130" s="209" t="s">
        <v>464</v>
      </c>
      <c r="D130" s="209" t="s">
        <v>675</v>
      </c>
      <c r="E130" s="210">
        <v>68412</v>
      </c>
      <c r="F130" s="210">
        <v>68412</v>
      </c>
      <c r="G130" s="211">
        <v>0</v>
      </c>
    </row>
    <row r="131" spans="1:7" ht="14.25" customHeight="1">
      <c r="A131" s="209" t="s">
        <v>673</v>
      </c>
      <c r="B131" s="209" t="s">
        <v>676</v>
      </c>
      <c r="C131" s="209" t="s">
        <v>464</v>
      </c>
      <c r="D131" s="209" t="s">
        <v>677</v>
      </c>
      <c r="E131" s="210">
        <v>9420</v>
      </c>
      <c r="F131" s="210">
        <v>9420</v>
      </c>
      <c r="G131" s="211">
        <v>0</v>
      </c>
    </row>
    <row r="132" spans="1:7" ht="14.25" customHeight="1">
      <c r="A132" s="209"/>
      <c r="B132" s="209"/>
      <c r="C132" s="209" t="s">
        <v>599</v>
      </c>
      <c r="D132" s="209" t="s">
        <v>600</v>
      </c>
      <c r="E132" s="210">
        <f>E133+E143</f>
        <v>11880998.040000001</v>
      </c>
      <c r="F132" s="210">
        <f>F133+F143</f>
        <v>11880998.040000001</v>
      </c>
      <c r="G132" s="211">
        <f>G133+G143</f>
        <v>0</v>
      </c>
    </row>
    <row r="133" spans="1:7" ht="14.25" customHeight="1">
      <c r="A133" s="209"/>
      <c r="B133" s="209"/>
      <c r="C133" s="209" t="s">
        <v>312</v>
      </c>
      <c r="D133" s="209" t="s">
        <v>313</v>
      </c>
      <c r="E133" s="210">
        <f>SUM(E134:E142)</f>
        <v>11872046.040000001</v>
      </c>
      <c r="F133" s="210">
        <f>SUM(F134:F142)</f>
        <v>11872046.040000001</v>
      </c>
      <c r="G133" s="211">
        <f>SUM(G134:G142)</f>
        <v>0</v>
      </c>
    </row>
    <row r="134" spans="1:7" ht="14.25" customHeight="1">
      <c r="A134" s="209" t="s">
        <v>314</v>
      </c>
      <c r="B134" s="209" t="s">
        <v>315</v>
      </c>
      <c r="C134" s="209" t="s">
        <v>468</v>
      </c>
      <c r="D134" s="209" t="s">
        <v>316</v>
      </c>
      <c r="E134" s="210">
        <v>5322804</v>
      </c>
      <c r="F134" s="210">
        <v>5322804</v>
      </c>
      <c r="G134" s="211">
        <v>0</v>
      </c>
    </row>
    <row r="135" spans="1:7" ht="14.25" customHeight="1">
      <c r="A135" s="209" t="s">
        <v>314</v>
      </c>
      <c r="B135" s="209" t="s">
        <v>317</v>
      </c>
      <c r="C135" s="209" t="s">
        <v>468</v>
      </c>
      <c r="D135" s="209" t="s">
        <v>318</v>
      </c>
      <c r="E135" s="210">
        <v>196380</v>
      </c>
      <c r="F135" s="210">
        <v>196380</v>
      </c>
      <c r="G135" s="211">
        <v>0</v>
      </c>
    </row>
    <row r="136" spans="1:7" ht="14.25" customHeight="1">
      <c r="A136" s="209" t="s">
        <v>314</v>
      </c>
      <c r="B136" s="209" t="s">
        <v>321</v>
      </c>
      <c r="C136" s="209" t="s">
        <v>468</v>
      </c>
      <c r="D136" s="209" t="s">
        <v>322</v>
      </c>
      <c r="E136" s="210">
        <v>269280</v>
      </c>
      <c r="F136" s="210">
        <v>269280</v>
      </c>
      <c r="G136" s="211">
        <v>0</v>
      </c>
    </row>
    <row r="137" spans="1:7" ht="14.25" customHeight="1">
      <c r="A137" s="209" t="s">
        <v>314</v>
      </c>
      <c r="B137" s="209" t="s">
        <v>666</v>
      </c>
      <c r="C137" s="209" t="s">
        <v>468</v>
      </c>
      <c r="D137" s="209" t="s">
        <v>667</v>
      </c>
      <c r="E137" s="210">
        <v>1993740</v>
      </c>
      <c r="F137" s="210">
        <v>1993740</v>
      </c>
      <c r="G137" s="211">
        <v>0</v>
      </c>
    </row>
    <row r="138" spans="1:7" ht="14.25" customHeight="1">
      <c r="A138" s="209" t="s">
        <v>314</v>
      </c>
      <c r="B138" s="209" t="s">
        <v>323</v>
      </c>
      <c r="C138" s="209" t="s">
        <v>468</v>
      </c>
      <c r="D138" s="209" t="s">
        <v>324</v>
      </c>
      <c r="E138" s="210">
        <v>1378209.6</v>
      </c>
      <c r="F138" s="210">
        <v>1378209.6</v>
      </c>
      <c r="G138" s="211">
        <v>0</v>
      </c>
    </row>
    <row r="139" spans="1:7" ht="14.25" customHeight="1">
      <c r="A139" s="209" t="s">
        <v>314</v>
      </c>
      <c r="B139" s="209" t="s">
        <v>325</v>
      </c>
      <c r="C139" s="209" t="s">
        <v>468</v>
      </c>
      <c r="D139" s="209" t="s">
        <v>326</v>
      </c>
      <c r="E139" s="210">
        <v>689104.8</v>
      </c>
      <c r="F139" s="210">
        <v>689104.8</v>
      </c>
      <c r="G139" s="211">
        <v>0</v>
      </c>
    </row>
    <row r="140" spans="1:7" ht="14.25" customHeight="1">
      <c r="A140" s="209" t="s">
        <v>314</v>
      </c>
      <c r="B140" s="209" t="s">
        <v>327</v>
      </c>
      <c r="C140" s="209" t="s">
        <v>468</v>
      </c>
      <c r="D140" s="209" t="s">
        <v>328</v>
      </c>
      <c r="E140" s="210">
        <v>527290.82999999996</v>
      </c>
      <c r="F140" s="210">
        <v>527290.82999999996</v>
      </c>
      <c r="G140" s="211">
        <v>0</v>
      </c>
    </row>
    <row r="141" spans="1:7" ht="14.25" customHeight="1">
      <c r="A141" s="209" t="s">
        <v>314</v>
      </c>
      <c r="B141" s="209" t="s">
        <v>329</v>
      </c>
      <c r="C141" s="209" t="s">
        <v>468</v>
      </c>
      <c r="D141" s="209" t="s">
        <v>330</v>
      </c>
      <c r="E141" s="210">
        <v>77796.81</v>
      </c>
      <c r="F141" s="210">
        <v>77796.81</v>
      </c>
      <c r="G141" s="211">
        <v>0</v>
      </c>
    </row>
    <row r="142" spans="1:7" ht="14.25" customHeight="1">
      <c r="A142" s="209" t="s">
        <v>314</v>
      </c>
      <c r="B142" s="209" t="s">
        <v>331</v>
      </c>
      <c r="C142" s="209" t="s">
        <v>468</v>
      </c>
      <c r="D142" s="209" t="s">
        <v>291</v>
      </c>
      <c r="E142" s="210">
        <v>1417440</v>
      </c>
      <c r="F142" s="210">
        <v>1417440</v>
      </c>
      <c r="G142" s="211">
        <v>0</v>
      </c>
    </row>
    <row r="143" spans="1:7" ht="14.25" customHeight="1">
      <c r="A143" s="209"/>
      <c r="B143" s="209"/>
      <c r="C143" s="209" t="s">
        <v>671</v>
      </c>
      <c r="D143" s="209" t="s">
        <v>672</v>
      </c>
      <c r="E143" s="210">
        <f>SUM(E144:E145)</f>
        <v>8952</v>
      </c>
      <c r="F143" s="210">
        <f>SUM(F144:F145)</f>
        <v>8952</v>
      </c>
      <c r="G143" s="211">
        <f>SUM(G144:G145)</f>
        <v>0</v>
      </c>
    </row>
    <row r="144" spans="1:7" ht="14.25" customHeight="1">
      <c r="A144" s="209" t="s">
        <v>673</v>
      </c>
      <c r="B144" s="209" t="s">
        <v>674</v>
      </c>
      <c r="C144" s="209" t="s">
        <v>468</v>
      </c>
      <c r="D144" s="209" t="s">
        <v>675</v>
      </c>
      <c r="E144" s="210">
        <v>6552</v>
      </c>
      <c r="F144" s="210">
        <v>6552</v>
      </c>
      <c r="G144" s="211">
        <v>0</v>
      </c>
    </row>
    <row r="145" spans="1:7" ht="14.25" customHeight="1">
      <c r="A145" s="209" t="s">
        <v>673</v>
      </c>
      <c r="B145" s="209" t="s">
        <v>676</v>
      </c>
      <c r="C145" s="209" t="s">
        <v>468</v>
      </c>
      <c r="D145" s="209" t="s">
        <v>677</v>
      </c>
      <c r="E145" s="210">
        <v>2400</v>
      </c>
      <c r="F145" s="210">
        <v>2400</v>
      </c>
      <c r="G145" s="211">
        <v>0</v>
      </c>
    </row>
    <row r="146" spans="1:7" ht="14.25" customHeight="1">
      <c r="A146" s="209"/>
      <c r="B146" s="209"/>
      <c r="C146" s="209" t="s">
        <v>601</v>
      </c>
      <c r="D146" s="209" t="s">
        <v>602</v>
      </c>
      <c r="E146" s="210">
        <f>E147+E157</f>
        <v>23822413.130000003</v>
      </c>
      <c r="F146" s="210">
        <f>F147+F157</f>
        <v>23822413.130000003</v>
      </c>
      <c r="G146" s="211">
        <f>G147+G157</f>
        <v>0</v>
      </c>
    </row>
    <row r="147" spans="1:7" ht="14.25" customHeight="1">
      <c r="A147" s="209"/>
      <c r="B147" s="209"/>
      <c r="C147" s="209" t="s">
        <v>312</v>
      </c>
      <c r="D147" s="209" t="s">
        <v>313</v>
      </c>
      <c r="E147" s="210">
        <f>SUM(E148:E156)</f>
        <v>23642126.230000004</v>
      </c>
      <c r="F147" s="210">
        <f>SUM(F148:F156)</f>
        <v>23642126.230000004</v>
      </c>
      <c r="G147" s="211">
        <f>SUM(G148:G156)</f>
        <v>0</v>
      </c>
    </row>
    <row r="148" spans="1:7" ht="14.25" customHeight="1">
      <c r="A148" s="209" t="s">
        <v>314</v>
      </c>
      <c r="B148" s="209" t="s">
        <v>315</v>
      </c>
      <c r="C148" s="209" t="s">
        <v>471</v>
      </c>
      <c r="D148" s="209" t="s">
        <v>316</v>
      </c>
      <c r="E148" s="210">
        <v>10745196</v>
      </c>
      <c r="F148" s="210">
        <v>10745196</v>
      </c>
      <c r="G148" s="211">
        <v>0</v>
      </c>
    </row>
    <row r="149" spans="1:7" ht="14.25" customHeight="1">
      <c r="A149" s="209" t="s">
        <v>314</v>
      </c>
      <c r="B149" s="209" t="s">
        <v>317</v>
      </c>
      <c r="C149" s="209" t="s">
        <v>471</v>
      </c>
      <c r="D149" s="209" t="s">
        <v>318</v>
      </c>
      <c r="E149" s="210">
        <v>362208</v>
      </c>
      <c r="F149" s="210">
        <v>362208</v>
      </c>
      <c r="G149" s="211">
        <v>0</v>
      </c>
    </row>
    <row r="150" spans="1:7" ht="14.25" customHeight="1">
      <c r="A150" s="209" t="s">
        <v>314</v>
      </c>
      <c r="B150" s="209" t="s">
        <v>321</v>
      </c>
      <c r="C150" s="209" t="s">
        <v>471</v>
      </c>
      <c r="D150" s="209" t="s">
        <v>322</v>
      </c>
      <c r="E150" s="210">
        <v>530640</v>
      </c>
      <c r="F150" s="210">
        <v>530640</v>
      </c>
      <c r="G150" s="211">
        <v>0</v>
      </c>
    </row>
    <row r="151" spans="1:7" ht="14.25" customHeight="1">
      <c r="A151" s="209" t="s">
        <v>314</v>
      </c>
      <c r="B151" s="209" t="s">
        <v>666</v>
      </c>
      <c r="C151" s="209" t="s">
        <v>471</v>
      </c>
      <c r="D151" s="209" t="s">
        <v>667</v>
      </c>
      <c r="E151" s="210">
        <v>3880248</v>
      </c>
      <c r="F151" s="210">
        <v>3880248</v>
      </c>
      <c r="G151" s="211">
        <v>0</v>
      </c>
    </row>
    <row r="152" spans="1:7" ht="14.25" customHeight="1">
      <c r="A152" s="209" t="s">
        <v>314</v>
      </c>
      <c r="B152" s="209" t="s">
        <v>323</v>
      </c>
      <c r="C152" s="209" t="s">
        <v>471</v>
      </c>
      <c r="D152" s="209" t="s">
        <v>324</v>
      </c>
      <c r="E152" s="210">
        <v>2751573.6</v>
      </c>
      <c r="F152" s="210">
        <v>2751573.6</v>
      </c>
      <c r="G152" s="211">
        <v>0</v>
      </c>
    </row>
    <row r="153" spans="1:7" ht="14.25" customHeight="1">
      <c r="A153" s="209" t="s">
        <v>314</v>
      </c>
      <c r="B153" s="209" t="s">
        <v>325</v>
      </c>
      <c r="C153" s="209" t="s">
        <v>471</v>
      </c>
      <c r="D153" s="209" t="s">
        <v>326</v>
      </c>
      <c r="E153" s="210">
        <v>1375786.8</v>
      </c>
      <c r="F153" s="210">
        <v>1375786.8</v>
      </c>
      <c r="G153" s="211">
        <v>0</v>
      </c>
    </row>
    <row r="154" spans="1:7" ht="14.25" customHeight="1">
      <c r="A154" s="209" t="s">
        <v>314</v>
      </c>
      <c r="B154" s="209" t="s">
        <v>327</v>
      </c>
      <c r="C154" s="209" t="s">
        <v>471</v>
      </c>
      <c r="D154" s="209" t="s">
        <v>328</v>
      </c>
      <c r="E154" s="210">
        <v>1050925.46</v>
      </c>
      <c r="F154" s="210">
        <v>1050925.46</v>
      </c>
      <c r="G154" s="211">
        <v>0</v>
      </c>
    </row>
    <row r="155" spans="1:7" ht="14.25" customHeight="1">
      <c r="A155" s="209" t="s">
        <v>314</v>
      </c>
      <c r="B155" s="209" t="s">
        <v>329</v>
      </c>
      <c r="C155" s="209" t="s">
        <v>471</v>
      </c>
      <c r="D155" s="209" t="s">
        <v>330</v>
      </c>
      <c r="E155" s="210">
        <v>155056.37</v>
      </c>
      <c r="F155" s="210">
        <v>155056.37</v>
      </c>
      <c r="G155" s="211">
        <v>0</v>
      </c>
    </row>
    <row r="156" spans="1:7" ht="14.25" customHeight="1">
      <c r="A156" s="209" t="s">
        <v>314</v>
      </c>
      <c r="B156" s="209" t="s">
        <v>331</v>
      </c>
      <c r="C156" s="209" t="s">
        <v>471</v>
      </c>
      <c r="D156" s="209" t="s">
        <v>291</v>
      </c>
      <c r="E156" s="210">
        <v>2790492</v>
      </c>
      <c r="F156" s="210">
        <v>2790492</v>
      </c>
      <c r="G156" s="211">
        <v>0</v>
      </c>
    </row>
    <row r="157" spans="1:7" ht="14.25" customHeight="1">
      <c r="A157" s="209"/>
      <c r="B157" s="209"/>
      <c r="C157" s="209" t="s">
        <v>671</v>
      </c>
      <c r="D157" s="209" t="s">
        <v>672</v>
      </c>
      <c r="E157" s="210">
        <f>SUM(E158:E160)</f>
        <v>180286.9</v>
      </c>
      <c r="F157" s="210">
        <f>SUM(F158:F160)</f>
        <v>180286.9</v>
      </c>
      <c r="G157" s="211">
        <f>SUM(G158:G160)</f>
        <v>0</v>
      </c>
    </row>
    <row r="158" spans="1:7" ht="14.25" customHeight="1">
      <c r="A158" s="209" t="s">
        <v>673</v>
      </c>
      <c r="B158" s="209" t="s">
        <v>682</v>
      </c>
      <c r="C158" s="209" t="s">
        <v>471</v>
      </c>
      <c r="D158" s="209" t="s">
        <v>683</v>
      </c>
      <c r="E158" s="210">
        <v>114656.5</v>
      </c>
      <c r="F158" s="210">
        <v>114656.5</v>
      </c>
      <c r="G158" s="211">
        <v>0</v>
      </c>
    </row>
    <row r="159" spans="1:7" ht="14.25" customHeight="1">
      <c r="A159" s="209" t="s">
        <v>673</v>
      </c>
      <c r="B159" s="209" t="s">
        <v>674</v>
      </c>
      <c r="C159" s="209" t="s">
        <v>471</v>
      </c>
      <c r="D159" s="209" t="s">
        <v>675</v>
      </c>
      <c r="E159" s="210">
        <v>62870.400000000001</v>
      </c>
      <c r="F159" s="210">
        <v>62870.400000000001</v>
      </c>
      <c r="G159" s="211">
        <v>0</v>
      </c>
    </row>
    <row r="160" spans="1:7" ht="14.25" customHeight="1">
      <c r="A160" s="209" t="s">
        <v>673</v>
      </c>
      <c r="B160" s="209" t="s">
        <v>676</v>
      </c>
      <c r="C160" s="209" t="s">
        <v>471</v>
      </c>
      <c r="D160" s="209" t="s">
        <v>677</v>
      </c>
      <c r="E160" s="210">
        <v>2760</v>
      </c>
      <c r="F160" s="210">
        <v>2760</v>
      </c>
      <c r="G160" s="211">
        <v>0</v>
      </c>
    </row>
    <row r="161" spans="1:7" ht="14.25" customHeight="1">
      <c r="A161" s="209"/>
      <c r="B161" s="209"/>
      <c r="C161" s="209" t="s">
        <v>603</v>
      </c>
      <c r="D161" s="209" t="s">
        <v>604</v>
      </c>
      <c r="E161" s="210">
        <f>E162+E172</f>
        <v>15627564.299999999</v>
      </c>
      <c r="F161" s="210">
        <f>F162+F172</f>
        <v>15627564.299999999</v>
      </c>
      <c r="G161" s="211">
        <f>G162+G172</f>
        <v>0</v>
      </c>
    </row>
    <row r="162" spans="1:7" ht="14.25" customHeight="1">
      <c r="A162" s="209"/>
      <c r="B162" s="209"/>
      <c r="C162" s="209" t="s">
        <v>312</v>
      </c>
      <c r="D162" s="209" t="s">
        <v>313</v>
      </c>
      <c r="E162" s="210">
        <f>SUM(E163:E171)</f>
        <v>15520822.859999999</v>
      </c>
      <c r="F162" s="210">
        <f>SUM(F163:F171)</f>
        <v>15520822.859999999</v>
      </c>
      <c r="G162" s="211">
        <f>SUM(G163:G171)</f>
        <v>0</v>
      </c>
    </row>
    <row r="163" spans="1:7" ht="14.25" customHeight="1">
      <c r="A163" s="209" t="s">
        <v>314</v>
      </c>
      <c r="B163" s="209" t="s">
        <v>315</v>
      </c>
      <c r="C163" s="209" t="s">
        <v>474</v>
      </c>
      <c r="D163" s="209" t="s">
        <v>316</v>
      </c>
      <c r="E163" s="210">
        <v>6637392</v>
      </c>
      <c r="F163" s="210">
        <v>6637392</v>
      </c>
      <c r="G163" s="211">
        <v>0</v>
      </c>
    </row>
    <row r="164" spans="1:7" ht="14.25" customHeight="1">
      <c r="A164" s="209" t="s">
        <v>314</v>
      </c>
      <c r="B164" s="209" t="s">
        <v>317</v>
      </c>
      <c r="C164" s="209" t="s">
        <v>474</v>
      </c>
      <c r="D164" s="209" t="s">
        <v>318</v>
      </c>
      <c r="E164" s="210">
        <v>692832</v>
      </c>
      <c r="F164" s="210">
        <v>692832</v>
      </c>
      <c r="G164" s="211">
        <v>0</v>
      </c>
    </row>
    <row r="165" spans="1:7" ht="14.25" customHeight="1">
      <c r="A165" s="209" t="s">
        <v>314</v>
      </c>
      <c r="B165" s="209" t="s">
        <v>321</v>
      </c>
      <c r="C165" s="209" t="s">
        <v>474</v>
      </c>
      <c r="D165" s="209" t="s">
        <v>322</v>
      </c>
      <c r="E165" s="210">
        <v>351120</v>
      </c>
      <c r="F165" s="210">
        <v>351120</v>
      </c>
      <c r="G165" s="211">
        <v>0</v>
      </c>
    </row>
    <row r="166" spans="1:7" ht="14.25" customHeight="1">
      <c r="A166" s="209" t="s">
        <v>314</v>
      </c>
      <c r="B166" s="209" t="s">
        <v>666</v>
      </c>
      <c r="C166" s="209" t="s">
        <v>474</v>
      </c>
      <c r="D166" s="209" t="s">
        <v>667</v>
      </c>
      <c r="E166" s="210">
        <v>2572728</v>
      </c>
      <c r="F166" s="210">
        <v>2572728</v>
      </c>
      <c r="G166" s="211">
        <v>0</v>
      </c>
    </row>
    <row r="167" spans="1:7" ht="14.25" customHeight="1">
      <c r="A167" s="209" t="s">
        <v>314</v>
      </c>
      <c r="B167" s="209" t="s">
        <v>323</v>
      </c>
      <c r="C167" s="209" t="s">
        <v>474</v>
      </c>
      <c r="D167" s="209" t="s">
        <v>324</v>
      </c>
      <c r="E167" s="210">
        <v>1739737.44</v>
      </c>
      <c r="F167" s="210">
        <v>1739737.44</v>
      </c>
      <c r="G167" s="211">
        <v>0</v>
      </c>
    </row>
    <row r="168" spans="1:7" ht="14.25" customHeight="1">
      <c r="A168" s="209" t="s">
        <v>314</v>
      </c>
      <c r="B168" s="209" t="s">
        <v>325</v>
      </c>
      <c r="C168" s="209" t="s">
        <v>474</v>
      </c>
      <c r="D168" s="209" t="s">
        <v>326</v>
      </c>
      <c r="E168" s="210">
        <v>869868.72</v>
      </c>
      <c r="F168" s="210">
        <v>869868.72</v>
      </c>
      <c r="G168" s="211">
        <v>0</v>
      </c>
    </row>
    <row r="169" spans="1:7" ht="14.25" customHeight="1">
      <c r="A169" s="209" t="s">
        <v>314</v>
      </c>
      <c r="B169" s="209" t="s">
        <v>327</v>
      </c>
      <c r="C169" s="209" t="s">
        <v>474</v>
      </c>
      <c r="D169" s="209" t="s">
        <v>328</v>
      </c>
      <c r="E169" s="210">
        <v>692415.58</v>
      </c>
      <c r="F169" s="210">
        <v>692415.58</v>
      </c>
      <c r="G169" s="211">
        <v>0</v>
      </c>
    </row>
    <row r="170" spans="1:7" ht="14.25" customHeight="1">
      <c r="A170" s="209" t="s">
        <v>314</v>
      </c>
      <c r="B170" s="209" t="s">
        <v>329</v>
      </c>
      <c r="C170" s="209" t="s">
        <v>474</v>
      </c>
      <c r="D170" s="209" t="s">
        <v>330</v>
      </c>
      <c r="E170" s="210">
        <v>102161.12</v>
      </c>
      <c r="F170" s="210">
        <v>102161.12</v>
      </c>
      <c r="G170" s="211">
        <v>0</v>
      </c>
    </row>
    <row r="171" spans="1:7" ht="14.25" customHeight="1">
      <c r="A171" s="209" t="s">
        <v>314</v>
      </c>
      <c r="B171" s="209" t="s">
        <v>331</v>
      </c>
      <c r="C171" s="209" t="s">
        <v>474</v>
      </c>
      <c r="D171" s="209" t="s">
        <v>291</v>
      </c>
      <c r="E171" s="210">
        <v>1862568</v>
      </c>
      <c r="F171" s="210">
        <v>1862568</v>
      </c>
      <c r="G171" s="211">
        <v>0</v>
      </c>
    </row>
    <row r="172" spans="1:7" ht="14.25" customHeight="1">
      <c r="A172" s="209"/>
      <c r="B172" s="209"/>
      <c r="C172" s="209" t="s">
        <v>671</v>
      </c>
      <c r="D172" s="209" t="s">
        <v>672</v>
      </c>
      <c r="E172" s="210">
        <f>SUM(E173:E174)</f>
        <v>106741.44</v>
      </c>
      <c r="F172" s="210">
        <f>SUM(F173:F174)</f>
        <v>106741.44</v>
      </c>
      <c r="G172" s="211">
        <f>SUM(G173:G174)</f>
        <v>0</v>
      </c>
    </row>
    <row r="173" spans="1:7" ht="14.25" customHeight="1">
      <c r="A173" s="209" t="s">
        <v>673</v>
      </c>
      <c r="B173" s="209" t="s">
        <v>674</v>
      </c>
      <c r="C173" s="209" t="s">
        <v>474</v>
      </c>
      <c r="D173" s="209" t="s">
        <v>675</v>
      </c>
      <c r="E173" s="210">
        <v>102181.44</v>
      </c>
      <c r="F173" s="210">
        <v>102181.44</v>
      </c>
      <c r="G173" s="211">
        <v>0</v>
      </c>
    </row>
    <row r="174" spans="1:7" ht="14.25" customHeight="1">
      <c r="A174" s="209" t="s">
        <v>673</v>
      </c>
      <c r="B174" s="209" t="s">
        <v>676</v>
      </c>
      <c r="C174" s="209" t="s">
        <v>474</v>
      </c>
      <c r="D174" s="209" t="s">
        <v>677</v>
      </c>
      <c r="E174" s="210">
        <v>4560</v>
      </c>
      <c r="F174" s="210">
        <v>4560</v>
      </c>
      <c r="G174" s="211">
        <v>0</v>
      </c>
    </row>
    <row r="175" spans="1:7" ht="14.25" customHeight="1">
      <c r="A175" s="209"/>
      <c r="B175" s="209"/>
      <c r="C175" s="209" t="s">
        <v>605</v>
      </c>
      <c r="D175" s="209" t="s">
        <v>606</v>
      </c>
      <c r="E175" s="210">
        <f>E176+E187</f>
        <v>13189862.26</v>
      </c>
      <c r="F175" s="210">
        <f>F176+F187</f>
        <v>13189862.26</v>
      </c>
      <c r="G175" s="211">
        <f>G176+G187</f>
        <v>0</v>
      </c>
    </row>
    <row r="176" spans="1:7" ht="14.25" customHeight="1">
      <c r="A176" s="209"/>
      <c r="B176" s="209"/>
      <c r="C176" s="209" t="s">
        <v>312</v>
      </c>
      <c r="D176" s="209" t="s">
        <v>313</v>
      </c>
      <c r="E176" s="210">
        <f>SUM(E177:E186)</f>
        <v>13152602.74</v>
      </c>
      <c r="F176" s="210">
        <f>SUM(F177:F186)</f>
        <v>13152602.74</v>
      </c>
      <c r="G176" s="211">
        <f>SUM(G177:G186)</f>
        <v>0</v>
      </c>
    </row>
    <row r="177" spans="1:7" ht="14.25" customHeight="1">
      <c r="A177" s="209" t="s">
        <v>314</v>
      </c>
      <c r="B177" s="209" t="s">
        <v>315</v>
      </c>
      <c r="C177" s="209" t="s">
        <v>477</v>
      </c>
      <c r="D177" s="209" t="s">
        <v>316</v>
      </c>
      <c r="E177" s="210">
        <v>5364600</v>
      </c>
      <c r="F177" s="210">
        <v>5364600</v>
      </c>
      <c r="G177" s="211">
        <v>0</v>
      </c>
    </row>
    <row r="178" spans="1:7" ht="14.25" customHeight="1">
      <c r="A178" s="209" t="s">
        <v>314</v>
      </c>
      <c r="B178" s="209" t="s">
        <v>317</v>
      </c>
      <c r="C178" s="209" t="s">
        <v>477</v>
      </c>
      <c r="D178" s="209" t="s">
        <v>318</v>
      </c>
      <c r="E178" s="210">
        <v>180792</v>
      </c>
      <c r="F178" s="210">
        <v>180792</v>
      </c>
      <c r="G178" s="211">
        <v>0</v>
      </c>
    </row>
    <row r="179" spans="1:7" ht="14.25" customHeight="1">
      <c r="A179" s="209" t="s">
        <v>314</v>
      </c>
      <c r="B179" s="209" t="s">
        <v>321</v>
      </c>
      <c r="C179" s="209" t="s">
        <v>477</v>
      </c>
      <c r="D179" s="209" t="s">
        <v>322</v>
      </c>
      <c r="E179" s="210">
        <v>271920</v>
      </c>
      <c r="F179" s="210">
        <v>271920</v>
      </c>
      <c r="G179" s="211">
        <v>0</v>
      </c>
    </row>
    <row r="180" spans="1:7" ht="14.25" customHeight="1">
      <c r="A180" s="209" t="s">
        <v>314</v>
      </c>
      <c r="B180" s="209" t="s">
        <v>666</v>
      </c>
      <c r="C180" s="209" t="s">
        <v>477</v>
      </c>
      <c r="D180" s="209" t="s">
        <v>667</v>
      </c>
      <c r="E180" s="210">
        <v>2107776</v>
      </c>
      <c r="F180" s="210">
        <v>2107776</v>
      </c>
      <c r="G180" s="211">
        <v>0</v>
      </c>
    </row>
    <row r="181" spans="1:7" ht="14.25" customHeight="1">
      <c r="A181" s="209" t="s">
        <v>314</v>
      </c>
      <c r="B181" s="209" t="s">
        <v>323</v>
      </c>
      <c r="C181" s="209" t="s">
        <v>477</v>
      </c>
      <c r="D181" s="209" t="s">
        <v>324</v>
      </c>
      <c r="E181" s="210">
        <v>1412426.4</v>
      </c>
      <c r="F181" s="210">
        <v>1412426.4</v>
      </c>
      <c r="G181" s="211">
        <v>0</v>
      </c>
    </row>
    <row r="182" spans="1:7" ht="14.25" customHeight="1">
      <c r="A182" s="209" t="s">
        <v>314</v>
      </c>
      <c r="B182" s="209" t="s">
        <v>325</v>
      </c>
      <c r="C182" s="209" t="s">
        <v>477</v>
      </c>
      <c r="D182" s="209" t="s">
        <v>326</v>
      </c>
      <c r="E182" s="210">
        <v>706213.2</v>
      </c>
      <c r="F182" s="210">
        <v>706213.2</v>
      </c>
      <c r="G182" s="211">
        <v>0</v>
      </c>
    </row>
    <row r="183" spans="1:7" ht="14.25" customHeight="1">
      <c r="A183" s="209" t="s">
        <v>314</v>
      </c>
      <c r="B183" s="209" t="s">
        <v>327</v>
      </c>
      <c r="C183" s="209" t="s">
        <v>477</v>
      </c>
      <c r="D183" s="209" t="s">
        <v>328</v>
      </c>
      <c r="E183" s="210">
        <v>539716.25</v>
      </c>
      <c r="F183" s="210">
        <v>539716.25</v>
      </c>
      <c r="G183" s="211">
        <v>0</v>
      </c>
    </row>
    <row r="184" spans="1:7" ht="14.25" customHeight="1">
      <c r="A184" s="209" t="s">
        <v>314</v>
      </c>
      <c r="B184" s="209" t="s">
        <v>329</v>
      </c>
      <c r="C184" s="209" t="s">
        <v>477</v>
      </c>
      <c r="D184" s="209" t="s">
        <v>330</v>
      </c>
      <c r="E184" s="210">
        <v>79904.89</v>
      </c>
      <c r="F184" s="210">
        <v>79904.89</v>
      </c>
      <c r="G184" s="211">
        <v>0</v>
      </c>
    </row>
    <row r="185" spans="1:7" ht="14.25" customHeight="1">
      <c r="A185" s="209" t="s">
        <v>314</v>
      </c>
      <c r="B185" s="209" t="s">
        <v>331</v>
      </c>
      <c r="C185" s="209" t="s">
        <v>477</v>
      </c>
      <c r="D185" s="209" t="s">
        <v>291</v>
      </c>
      <c r="E185" s="210">
        <v>1446144</v>
      </c>
      <c r="F185" s="210">
        <v>1446144</v>
      </c>
      <c r="G185" s="211">
        <v>0</v>
      </c>
    </row>
    <row r="186" spans="1:7" ht="14.25" customHeight="1">
      <c r="A186" s="209" t="s">
        <v>314</v>
      </c>
      <c r="B186" s="209" t="s">
        <v>684</v>
      </c>
      <c r="C186" s="209" t="s">
        <v>477</v>
      </c>
      <c r="D186" s="209" t="s">
        <v>301</v>
      </c>
      <c r="E186" s="210">
        <v>1043110</v>
      </c>
      <c r="F186" s="210">
        <v>1043110</v>
      </c>
      <c r="G186" s="211">
        <v>0</v>
      </c>
    </row>
    <row r="187" spans="1:7" ht="14.25" customHeight="1">
      <c r="A187" s="209"/>
      <c r="B187" s="209"/>
      <c r="C187" s="209" t="s">
        <v>671</v>
      </c>
      <c r="D187" s="209" t="s">
        <v>672</v>
      </c>
      <c r="E187" s="210">
        <f>SUM(E188:E189)</f>
        <v>37259.519999999997</v>
      </c>
      <c r="F187" s="210">
        <f>SUM(F188:F189)</f>
        <v>37259.519999999997</v>
      </c>
      <c r="G187" s="211">
        <f>SUM(G188:G189)</f>
        <v>0</v>
      </c>
    </row>
    <row r="188" spans="1:7" ht="14.25" customHeight="1">
      <c r="A188" s="209" t="s">
        <v>673</v>
      </c>
      <c r="B188" s="209" t="s">
        <v>674</v>
      </c>
      <c r="C188" s="209" t="s">
        <v>477</v>
      </c>
      <c r="D188" s="209" t="s">
        <v>675</v>
      </c>
      <c r="E188" s="210">
        <v>34019.519999999997</v>
      </c>
      <c r="F188" s="210">
        <v>34019.519999999997</v>
      </c>
      <c r="G188" s="211">
        <v>0</v>
      </c>
    </row>
    <row r="189" spans="1:7" ht="14.25" customHeight="1">
      <c r="A189" s="209" t="s">
        <v>673</v>
      </c>
      <c r="B189" s="209" t="s">
        <v>676</v>
      </c>
      <c r="C189" s="209" t="s">
        <v>477</v>
      </c>
      <c r="D189" s="209" t="s">
        <v>677</v>
      </c>
      <c r="E189" s="210">
        <v>3240</v>
      </c>
      <c r="F189" s="210">
        <v>3240</v>
      </c>
      <c r="G189" s="211">
        <v>0</v>
      </c>
    </row>
    <row r="190" spans="1:7" ht="14.25" customHeight="1">
      <c r="A190" s="209"/>
      <c r="B190" s="209"/>
      <c r="C190" s="209" t="s">
        <v>607</v>
      </c>
      <c r="D190" s="209" t="s">
        <v>608</v>
      </c>
      <c r="E190" s="210">
        <f>E191+E201</f>
        <v>19458540.370000001</v>
      </c>
      <c r="F190" s="210">
        <f>F191+F201</f>
        <v>19458540.370000001</v>
      </c>
      <c r="G190" s="211">
        <f>G191+G201</f>
        <v>0</v>
      </c>
    </row>
    <row r="191" spans="1:7" ht="14.25" customHeight="1">
      <c r="A191" s="209"/>
      <c r="B191" s="209"/>
      <c r="C191" s="209" t="s">
        <v>312</v>
      </c>
      <c r="D191" s="209" t="s">
        <v>313</v>
      </c>
      <c r="E191" s="210">
        <f>SUM(E192:E200)</f>
        <v>19443228.370000001</v>
      </c>
      <c r="F191" s="210">
        <f>SUM(F192:F200)</f>
        <v>19443228.370000001</v>
      </c>
      <c r="G191" s="211">
        <f>SUM(G192:G200)</f>
        <v>0</v>
      </c>
    </row>
    <row r="192" spans="1:7" ht="14.25" customHeight="1">
      <c r="A192" s="209" t="s">
        <v>314</v>
      </c>
      <c r="B192" s="209" t="s">
        <v>315</v>
      </c>
      <c r="C192" s="209" t="s">
        <v>481</v>
      </c>
      <c r="D192" s="209" t="s">
        <v>316</v>
      </c>
      <c r="E192" s="210">
        <v>8496156</v>
      </c>
      <c r="F192" s="210">
        <v>8496156</v>
      </c>
      <c r="G192" s="211">
        <v>0</v>
      </c>
    </row>
    <row r="193" spans="1:7" ht="14.25" customHeight="1">
      <c r="A193" s="209" t="s">
        <v>314</v>
      </c>
      <c r="B193" s="209" t="s">
        <v>317</v>
      </c>
      <c r="C193" s="209" t="s">
        <v>481</v>
      </c>
      <c r="D193" s="209" t="s">
        <v>318</v>
      </c>
      <c r="E193" s="210">
        <v>385008</v>
      </c>
      <c r="F193" s="210">
        <v>385008</v>
      </c>
      <c r="G193" s="211">
        <v>0</v>
      </c>
    </row>
    <row r="194" spans="1:7" ht="14.25" customHeight="1">
      <c r="A194" s="209" t="s">
        <v>314</v>
      </c>
      <c r="B194" s="209" t="s">
        <v>321</v>
      </c>
      <c r="C194" s="209" t="s">
        <v>481</v>
      </c>
      <c r="D194" s="209" t="s">
        <v>322</v>
      </c>
      <c r="E194" s="210">
        <v>469920</v>
      </c>
      <c r="F194" s="210">
        <v>469920</v>
      </c>
      <c r="G194" s="211">
        <v>0</v>
      </c>
    </row>
    <row r="195" spans="1:7" ht="14.25" customHeight="1">
      <c r="A195" s="209" t="s">
        <v>314</v>
      </c>
      <c r="B195" s="209" t="s">
        <v>666</v>
      </c>
      <c r="C195" s="209" t="s">
        <v>481</v>
      </c>
      <c r="D195" s="209" t="s">
        <v>667</v>
      </c>
      <c r="E195" s="210">
        <v>3368484</v>
      </c>
      <c r="F195" s="210">
        <v>3368484</v>
      </c>
      <c r="G195" s="211">
        <v>0</v>
      </c>
    </row>
    <row r="196" spans="1:7" ht="14.25" customHeight="1">
      <c r="A196" s="209" t="s">
        <v>314</v>
      </c>
      <c r="B196" s="209" t="s">
        <v>323</v>
      </c>
      <c r="C196" s="209" t="s">
        <v>481</v>
      </c>
      <c r="D196" s="209" t="s">
        <v>324</v>
      </c>
      <c r="E196" s="210">
        <v>2246460.7999999998</v>
      </c>
      <c r="F196" s="210">
        <v>2246460.7999999998</v>
      </c>
      <c r="G196" s="211">
        <v>0</v>
      </c>
    </row>
    <row r="197" spans="1:7" ht="14.25" customHeight="1">
      <c r="A197" s="209" t="s">
        <v>314</v>
      </c>
      <c r="B197" s="209" t="s">
        <v>325</v>
      </c>
      <c r="C197" s="209" t="s">
        <v>481</v>
      </c>
      <c r="D197" s="209" t="s">
        <v>326</v>
      </c>
      <c r="E197" s="210">
        <v>1123230.3999999999</v>
      </c>
      <c r="F197" s="210">
        <v>1123230.3999999999</v>
      </c>
      <c r="G197" s="211">
        <v>0</v>
      </c>
    </row>
    <row r="198" spans="1:7" ht="14.25" customHeight="1">
      <c r="A198" s="209" t="s">
        <v>314</v>
      </c>
      <c r="B198" s="209" t="s">
        <v>327</v>
      </c>
      <c r="C198" s="209" t="s">
        <v>481</v>
      </c>
      <c r="D198" s="209" t="s">
        <v>328</v>
      </c>
      <c r="E198" s="210">
        <v>862874.14</v>
      </c>
      <c r="F198" s="210">
        <v>862874.14</v>
      </c>
      <c r="G198" s="211">
        <v>0</v>
      </c>
    </row>
    <row r="199" spans="1:7" ht="14.25" customHeight="1">
      <c r="A199" s="209" t="s">
        <v>314</v>
      </c>
      <c r="B199" s="209" t="s">
        <v>329</v>
      </c>
      <c r="C199" s="209" t="s">
        <v>481</v>
      </c>
      <c r="D199" s="209" t="s">
        <v>330</v>
      </c>
      <c r="E199" s="210">
        <v>127383.03</v>
      </c>
      <c r="F199" s="210">
        <v>127383.03</v>
      </c>
      <c r="G199" s="211">
        <v>0</v>
      </c>
    </row>
    <row r="200" spans="1:7" ht="14.25" customHeight="1">
      <c r="A200" s="209" t="s">
        <v>314</v>
      </c>
      <c r="B200" s="209" t="s">
        <v>331</v>
      </c>
      <c r="C200" s="209" t="s">
        <v>481</v>
      </c>
      <c r="D200" s="209" t="s">
        <v>291</v>
      </c>
      <c r="E200" s="210">
        <v>2363712</v>
      </c>
      <c r="F200" s="210">
        <v>2363712</v>
      </c>
      <c r="G200" s="211">
        <v>0</v>
      </c>
    </row>
    <row r="201" spans="1:7" ht="14.25" customHeight="1">
      <c r="A201" s="209"/>
      <c r="B201" s="209"/>
      <c r="C201" s="209" t="s">
        <v>671</v>
      </c>
      <c r="D201" s="209" t="s">
        <v>672</v>
      </c>
      <c r="E201" s="210">
        <f>SUM(E202:E203)</f>
        <v>15312</v>
      </c>
      <c r="F201" s="210">
        <f>SUM(F202:F203)</f>
        <v>15312</v>
      </c>
      <c r="G201" s="211">
        <f>SUM(G202:G203)</f>
        <v>0</v>
      </c>
    </row>
    <row r="202" spans="1:7" ht="14.25" customHeight="1">
      <c r="A202" s="209" t="s">
        <v>673</v>
      </c>
      <c r="B202" s="209" t="s">
        <v>674</v>
      </c>
      <c r="C202" s="209" t="s">
        <v>481</v>
      </c>
      <c r="D202" s="209" t="s">
        <v>675</v>
      </c>
      <c r="E202" s="210">
        <v>10332</v>
      </c>
      <c r="F202" s="210">
        <v>10332</v>
      </c>
      <c r="G202" s="211">
        <v>0</v>
      </c>
    </row>
    <row r="203" spans="1:7" ht="14.25" customHeight="1">
      <c r="A203" s="209" t="s">
        <v>673</v>
      </c>
      <c r="B203" s="209" t="s">
        <v>676</v>
      </c>
      <c r="C203" s="209" t="s">
        <v>481</v>
      </c>
      <c r="D203" s="209" t="s">
        <v>677</v>
      </c>
      <c r="E203" s="210">
        <v>4980</v>
      </c>
      <c r="F203" s="210">
        <v>4980</v>
      </c>
      <c r="G203" s="211">
        <v>0</v>
      </c>
    </row>
    <row r="204" spans="1:7" ht="14.25" customHeight="1">
      <c r="A204" s="209"/>
      <c r="B204" s="209"/>
      <c r="C204" s="209" t="s">
        <v>609</v>
      </c>
      <c r="D204" s="209" t="s">
        <v>610</v>
      </c>
      <c r="E204" s="210">
        <f>E205+E216</f>
        <v>10028529.9</v>
      </c>
      <c r="F204" s="210">
        <f>F205+F216</f>
        <v>10028529.9</v>
      </c>
      <c r="G204" s="211">
        <f>G205+G216</f>
        <v>0</v>
      </c>
    </row>
    <row r="205" spans="1:7" ht="14.25" customHeight="1">
      <c r="A205" s="209"/>
      <c r="B205" s="209"/>
      <c r="C205" s="209" t="s">
        <v>312</v>
      </c>
      <c r="D205" s="209" t="s">
        <v>313</v>
      </c>
      <c r="E205" s="210">
        <f>SUM(E206:E215)</f>
        <v>10026009.9</v>
      </c>
      <c r="F205" s="210">
        <f>SUM(F206:F215)</f>
        <v>10026009.9</v>
      </c>
      <c r="G205" s="211">
        <f>SUM(G206:G215)</f>
        <v>0</v>
      </c>
    </row>
    <row r="206" spans="1:7" ht="14.25" customHeight="1">
      <c r="A206" s="209" t="s">
        <v>314</v>
      </c>
      <c r="B206" s="209" t="s">
        <v>315</v>
      </c>
      <c r="C206" s="209" t="s">
        <v>484</v>
      </c>
      <c r="D206" s="209" t="s">
        <v>316</v>
      </c>
      <c r="E206" s="210">
        <v>4275648</v>
      </c>
      <c r="F206" s="210">
        <v>4275648</v>
      </c>
      <c r="G206" s="211">
        <v>0</v>
      </c>
    </row>
    <row r="207" spans="1:7" ht="14.25" customHeight="1">
      <c r="A207" s="209" t="s">
        <v>314</v>
      </c>
      <c r="B207" s="209" t="s">
        <v>317</v>
      </c>
      <c r="C207" s="209" t="s">
        <v>484</v>
      </c>
      <c r="D207" s="209" t="s">
        <v>318</v>
      </c>
      <c r="E207" s="210">
        <v>161988</v>
      </c>
      <c r="F207" s="210">
        <v>161988</v>
      </c>
      <c r="G207" s="211">
        <v>0</v>
      </c>
    </row>
    <row r="208" spans="1:7" ht="14.25" customHeight="1">
      <c r="A208" s="209" t="s">
        <v>314</v>
      </c>
      <c r="B208" s="209" t="s">
        <v>321</v>
      </c>
      <c r="C208" s="209" t="s">
        <v>484</v>
      </c>
      <c r="D208" s="209" t="s">
        <v>322</v>
      </c>
      <c r="E208" s="210">
        <v>250800</v>
      </c>
      <c r="F208" s="210">
        <v>250800</v>
      </c>
      <c r="G208" s="211">
        <v>0</v>
      </c>
    </row>
    <row r="209" spans="1:7" ht="14.25" customHeight="1">
      <c r="A209" s="209" t="s">
        <v>314</v>
      </c>
      <c r="B209" s="209" t="s">
        <v>666</v>
      </c>
      <c r="C209" s="209" t="s">
        <v>484</v>
      </c>
      <c r="D209" s="209" t="s">
        <v>667</v>
      </c>
      <c r="E209" s="210">
        <v>1773948</v>
      </c>
      <c r="F209" s="210">
        <v>1773948</v>
      </c>
      <c r="G209" s="211">
        <v>0</v>
      </c>
    </row>
    <row r="210" spans="1:7" ht="14.25" customHeight="1">
      <c r="A210" s="209" t="s">
        <v>314</v>
      </c>
      <c r="B210" s="209" t="s">
        <v>323</v>
      </c>
      <c r="C210" s="209" t="s">
        <v>484</v>
      </c>
      <c r="D210" s="209" t="s">
        <v>324</v>
      </c>
      <c r="E210" s="210">
        <v>1149212.32</v>
      </c>
      <c r="F210" s="210">
        <v>1149212.32</v>
      </c>
      <c r="G210" s="211">
        <v>0</v>
      </c>
    </row>
    <row r="211" spans="1:7" ht="14.25" customHeight="1">
      <c r="A211" s="209" t="s">
        <v>314</v>
      </c>
      <c r="B211" s="209" t="s">
        <v>325</v>
      </c>
      <c r="C211" s="209" t="s">
        <v>484</v>
      </c>
      <c r="D211" s="209" t="s">
        <v>326</v>
      </c>
      <c r="E211" s="210">
        <v>574606.16</v>
      </c>
      <c r="F211" s="210">
        <v>574606.16</v>
      </c>
      <c r="G211" s="211">
        <v>0</v>
      </c>
    </row>
    <row r="212" spans="1:7" ht="14.25" customHeight="1">
      <c r="A212" s="209" t="s">
        <v>314</v>
      </c>
      <c r="B212" s="209" t="s">
        <v>327</v>
      </c>
      <c r="C212" s="209" t="s">
        <v>484</v>
      </c>
      <c r="D212" s="209" t="s">
        <v>328</v>
      </c>
      <c r="E212" s="210">
        <v>439660.48</v>
      </c>
      <c r="F212" s="210">
        <v>439660.48</v>
      </c>
      <c r="G212" s="211">
        <v>0</v>
      </c>
    </row>
    <row r="213" spans="1:7" ht="14.25" customHeight="1">
      <c r="A213" s="209" t="s">
        <v>314</v>
      </c>
      <c r="B213" s="209" t="s">
        <v>329</v>
      </c>
      <c r="C213" s="209" t="s">
        <v>484</v>
      </c>
      <c r="D213" s="209" t="s">
        <v>330</v>
      </c>
      <c r="E213" s="210">
        <v>64666.94</v>
      </c>
      <c r="F213" s="210">
        <v>64666.94</v>
      </c>
      <c r="G213" s="211">
        <v>0</v>
      </c>
    </row>
    <row r="214" spans="1:7" ht="14.25" customHeight="1">
      <c r="A214" s="209" t="s">
        <v>314</v>
      </c>
      <c r="B214" s="209" t="s">
        <v>331</v>
      </c>
      <c r="C214" s="209" t="s">
        <v>484</v>
      </c>
      <c r="D214" s="209" t="s">
        <v>291</v>
      </c>
      <c r="E214" s="210">
        <v>1215480</v>
      </c>
      <c r="F214" s="210">
        <v>1215480</v>
      </c>
      <c r="G214" s="211">
        <v>0</v>
      </c>
    </row>
    <row r="215" spans="1:7" ht="14.25" customHeight="1">
      <c r="A215" s="209" t="s">
        <v>314</v>
      </c>
      <c r="B215" s="209" t="s">
        <v>684</v>
      </c>
      <c r="C215" s="209" t="s">
        <v>484</v>
      </c>
      <c r="D215" s="209" t="s">
        <v>301</v>
      </c>
      <c r="E215" s="210">
        <v>120000</v>
      </c>
      <c r="F215" s="210">
        <v>120000</v>
      </c>
      <c r="G215" s="211">
        <v>0</v>
      </c>
    </row>
    <row r="216" spans="1:7" ht="14.25" customHeight="1">
      <c r="A216" s="209"/>
      <c r="B216" s="209"/>
      <c r="C216" s="209" t="s">
        <v>671</v>
      </c>
      <c r="D216" s="209" t="s">
        <v>672</v>
      </c>
      <c r="E216" s="210">
        <f>E217</f>
        <v>2520</v>
      </c>
      <c r="F216" s="210">
        <f>F217</f>
        <v>2520</v>
      </c>
      <c r="G216" s="211">
        <f>G217</f>
        <v>0</v>
      </c>
    </row>
    <row r="217" spans="1:7" ht="14.25" customHeight="1">
      <c r="A217" s="209" t="s">
        <v>673</v>
      </c>
      <c r="B217" s="209" t="s">
        <v>676</v>
      </c>
      <c r="C217" s="209" t="s">
        <v>484</v>
      </c>
      <c r="D217" s="209" t="s">
        <v>677</v>
      </c>
      <c r="E217" s="210">
        <v>2520</v>
      </c>
      <c r="F217" s="210">
        <v>2520</v>
      </c>
      <c r="G217" s="211">
        <v>0</v>
      </c>
    </row>
    <row r="218" spans="1:7" ht="14.25" customHeight="1">
      <c r="A218" s="209"/>
      <c r="B218" s="209"/>
      <c r="C218" s="209" t="s">
        <v>611</v>
      </c>
      <c r="D218" s="209" t="s">
        <v>612</v>
      </c>
      <c r="E218" s="210">
        <f>E219+E229</f>
        <v>21351868.040000003</v>
      </c>
      <c r="F218" s="210">
        <f>F219+F229</f>
        <v>21351868.040000003</v>
      </c>
      <c r="G218" s="211">
        <f>G219+G229</f>
        <v>0</v>
      </c>
    </row>
    <row r="219" spans="1:7" ht="14.25" customHeight="1">
      <c r="A219" s="209"/>
      <c r="B219" s="209"/>
      <c r="C219" s="209" t="s">
        <v>312</v>
      </c>
      <c r="D219" s="209" t="s">
        <v>313</v>
      </c>
      <c r="E219" s="210">
        <f>SUM(E220:E228)</f>
        <v>21319225.880000003</v>
      </c>
      <c r="F219" s="210">
        <f>SUM(F220:F228)</f>
        <v>21319225.880000003</v>
      </c>
      <c r="G219" s="211">
        <f>SUM(G220:G228)</f>
        <v>0</v>
      </c>
    </row>
    <row r="220" spans="1:7" ht="14.25" customHeight="1">
      <c r="A220" s="209" t="s">
        <v>314</v>
      </c>
      <c r="B220" s="209" t="s">
        <v>315</v>
      </c>
      <c r="C220" s="209" t="s">
        <v>488</v>
      </c>
      <c r="D220" s="209" t="s">
        <v>316</v>
      </c>
      <c r="E220" s="210">
        <v>9396852</v>
      </c>
      <c r="F220" s="210">
        <v>9396852</v>
      </c>
      <c r="G220" s="211">
        <v>0</v>
      </c>
    </row>
    <row r="221" spans="1:7" ht="14.25" customHeight="1">
      <c r="A221" s="209" t="s">
        <v>314</v>
      </c>
      <c r="B221" s="209" t="s">
        <v>317</v>
      </c>
      <c r="C221" s="209" t="s">
        <v>488</v>
      </c>
      <c r="D221" s="209" t="s">
        <v>318</v>
      </c>
      <c r="E221" s="210">
        <v>359472</v>
      </c>
      <c r="F221" s="210">
        <v>359472</v>
      </c>
      <c r="G221" s="211">
        <v>0</v>
      </c>
    </row>
    <row r="222" spans="1:7" ht="14.25" customHeight="1">
      <c r="A222" s="209" t="s">
        <v>314</v>
      </c>
      <c r="B222" s="209" t="s">
        <v>321</v>
      </c>
      <c r="C222" s="209" t="s">
        <v>488</v>
      </c>
      <c r="D222" s="209" t="s">
        <v>322</v>
      </c>
      <c r="E222" s="210">
        <v>512160</v>
      </c>
      <c r="F222" s="210">
        <v>512160</v>
      </c>
      <c r="G222" s="211">
        <v>0</v>
      </c>
    </row>
    <row r="223" spans="1:7" ht="14.25" customHeight="1">
      <c r="A223" s="209" t="s">
        <v>314</v>
      </c>
      <c r="B223" s="209" t="s">
        <v>666</v>
      </c>
      <c r="C223" s="209" t="s">
        <v>488</v>
      </c>
      <c r="D223" s="209" t="s">
        <v>667</v>
      </c>
      <c r="E223" s="210">
        <v>3674820</v>
      </c>
      <c r="F223" s="210">
        <v>3674820</v>
      </c>
      <c r="G223" s="211">
        <v>0</v>
      </c>
    </row>
    <row r="224" spans="1:7" ht="14.25" customHeight="1">
      <c r="A224" s="209" t="s">
        <v>314</v>
      </c>
      <c r="B224" s="209" t="s">
        <v>323</v>
      </c>
      <c r="C224" s="209" t="s">
        <v>488</v>
      </c>
      <c r="D224" s="209" t="s">
        <v>324</v>
      </c>
      <c r="E224" s="210">
        <v>2472767.52</v>
      </c>
      <c r="F224" s="210">
        <v>2472767.52</v>
      </c>
      <c r="G224" s="211">
        <v>0</v>
      </c>
    </row>
    <row r="225" spans="1:7" ht="14.25" customHeight="1">
      <c r="A225" s="209" t="s">
        <v>314</v>
      </c>
      <c r="B225" s="209" t="s">
        <v>325</v>
      </c>
      <c r="C225" s="209" t="s">
        <v>488</v>
      </c>
      <c r="D225" s="209" t="s">
        <v>326</v>
      </c>
      <c r="E225" s="210">
        <v>1236383.76</v>
      </c>
      <c r="F225" s="210">
        <v>1236383.76</v>
      </c>
      <c r="G225" s="211">
        <v>0</v>
      </c>
    </row>
    <row r="226" spans="1:7" ht="14.25" customHeight="1">
      <c r="A226" s="209" t="s">
        <v>314</v>
      </c>
      <c r="B226" s="209" t="s">
        <v>327</v>
      </c>
      <c r="C226" s="209" t="s">
        <v>488</v>
      </c>
      <c r="D226" s="209" t="s">
        <v>328</v>
      </c>
      <c r="E226" s="210">
        <v>946025.16</v>
      </c>
      <c r="F226" s="210">
        <v>946025.16</v>
      </c>
      <c r="G226" s="211">
        <v>0</v>
      </c>
    </row>
    <row r="227" spans="1:7" ht="14.25" customHeight="1">
      <c r="A227" s="209" t="s">
        <v>314</v>
      </c>
      <c r="B227" s="209" t="s">
        <v>329</v>
      </c>
      <c r="C227" s="209" t="s">
        <v>488</v>
      </c>
      <c r="D227" s="209" t="s">
        <v>330</v>
      </c>
      <c r="E227" s="210">
        <v>139581.44</v>
      </c>
      <c r="F227" s="210">
        <v>139581.44</v>
      </c>
      <c r="G227" s="211">
        <v>0</v>
      </c>
    </row>
    <row r="228" spans="1:7" ht="14.25" customHeight="1">
      <c r="A228" s="209" t="s">
        <v>314</v>
      </c>
      <c r="B228" s="209" t="s">
        <v>331</v>
      </c>
      <c r="C228" s="209" t="s">
        <v>488</v>
      </c>
      <c r="D228" s="209" t="s">
        <v>291</v>
      </c>
      <c r="E228" s="210">
        <v>2581164</v>
      </c>
      <c r="F228" s="210">
        <v>2581164</v>
      </c>
      <c r="G228" s="211">
        <v>0</v>
      </c>
    </row>
    <row r="229" spans="1:7" ht="14.25" customHeight="1">
      <c r="A229" s="209"/>
      <c r="B229" s="209"/>
      <c r="C229" s="209" t="s">
        <v>671</v>
      </c>
      <c r="D229" s="209" t="s">
        <v>672</v>
      </c>
      <c r="E229" s="210">
        <f>SUM(E230:E231)</f>
        <v>32642.16</v>
      </c>
      <c r="F229" s="210">
        <f>SUM(F230:F231)</f>
        <v>32642.16</v>
      </c>
      <c r="G229" s="211">
        <f>SUM(G230:G231)</f>
        <v>0</v>
      </c>
    </row>
    <row r="230" spans="1:7" ht="14.25" customHeight="1">
      <c r="A230" s="209" t="s">
        <v>673</v>
      </c>
      <c r="B230" s="209" t="s">
        <v>674</v>
      </c>
      <c r="C230" s="209" t="s">
        <v>488</v>
      </c>
      <c r="D230" s="209" t="s">
        <v>675</v>
      </c>
      <c r="E230" s="210">
        <v>28442.16</v>
      </c>
      <c r="F230" s="210">
        <v>28442.16</v>
      </c>
      <c r="G230" s="211">
        <v>0</v>
      </c>
    </row>
    <row r="231" spans="1:7" ht="14.25" customHeight="1">
      <c r="A231" s="209" t="s">
        <v>673</v>
      </c>
      <c r="B231" s="209" t="s">
        <v>676</v>
      </c>
      <c r="C231" s="209" t="s">
        <v>488</v>
      </c>
      <c r="D231" s="209" t="s">
        <v>677</v>
      </c>
      <c r="E231" s="210">
        <v>4200</v>
      </c>
      <c r="F231" s="210">
        <v>4200</v>
      </c>
      <c r="G231" s="211">
        <v>0</v>
      </c>
    </row>
    <row r="232" spans="1:7" ht="14.25" customHeight="1">
      <c r="A232" s="209"/>
      <c r="B232" s="209"/>
      <c r="C232" s="209" t="s">
        <v>613</v>
      </c>
      <c r="D232" s="209" t="s">
        <v>614</v>
      </c>
      <c r="E232" s="210">
        <f>E233+E243</f>
        <v>5427671.4199999999</v>
      </c>
      <c r="F232" s="210">
        <f>F233+F243</f>
        <v>5427671.4199999999</v>
      </c>
      <c r="G232" s="211">
        <f>G233+G243</f>
        <v>0</v>
      </c>
    </row>
    <row r="233" spans="1:7" ht="14.25" customHeight="1">
      <c r="A233" s="209"/>
      <c r="B233" s="209"/>
      <c r="C233" s="209" t="s">
        <v>312</v>
      </c>
      <c r="D233" s="209" t="s">
        <v>313</v>
      </c>
      <c r="E233" s="210">
        <f>SUM(E234:E242)</f>
        <v>5426411.4199999999</v>
      </c>
      <c r="F233" s="210">
        <f>SUM(F234:F242)</f>
        <v>5426411.4199999999</v>
      </c>
      <c r="G233" s="211">
        <f>SUM(G234:G242)</f>
        <v>0</v>
      </c>
    </row>
    <row r="234" spans="1:7" ht="14.25" customHeight="1">
      <c r="A234" s="209" t="s">
        <v>314</v>
      </c>
      <c r="B234" s="209" t="s">
        <v>315</v>
      </c>
      <c r="C234" s="209" t="s">
        <v>491</v>
      </c>
      <c r="D234" s="209" t="s">
        <v>316</v>
      </c>
      <c r="E234" s="210">
        <v>2288184</v>
      </c>
      <c r="F234" s="210">
        <v>2288184</v>
      </c>
      <c r="G234" s="211">
        <v>0</v>
      </c>
    </row>
    <row r="235" spans="1:7" ht="14.25" customHeight="1">
      <c r="A235" s="209" t="s">
        <v>314</v>
      </c>
      <c r="B235" s="209" t="s">
        <v>317</v>
      </c>
      <c r="C235" s="209" t="s">
        <v>491</v>
      </c>
      <c r="D235" s="209" t="s">
        <v>318</v>
      </c>
      <c r="E235" s="210">
        <v>92232</v>
      </c>
      <c r="F235" s="210">
        <v>92232</v>
      </c>
      <c r="G235" s="211">
        <v>0</v>
      </c>
    </row>
    <row r="236" spans="1:7" ht="14.25" customHeight="1">
      <c r="A236" s="209" t="s">
        <v>314</v>
      </c>
      <c r="B236" s="209" t="s">
        <v>321</v>
      </c>
      <c r="C236" s="209" t="s">
        <v>491</v>
      </c>
      <c r="D236" s="209" t="s">
        <v>322</v>
      </c>
      <c r="E236" s="210">
        <v>139920</v>
      </c>
      <c r="F236" s="210">
        <v>139920</v>
      </c>
      <c r="G236" s="211">
        <v>0</v>
      </c>
    </row>
    <row r="237" spans="1:7" ht="14.25" customHeight="1">
      <c r="A237" s="209" t="s">
        <v>314</v>
      </c>
      <c r="B237" s="209" t="s">
        <v>666</v>
      </c>
      <c r="C237" s="209" t="s">
        <v>491</v>
      </c>
      <c r="D237" s="209" t="s">
        <v>667</v>
      </c>
      <c r="E237" s="210">
        <v>1009212</v>
      </c>
      <c r="F237" s="210">
        <v>1009212</v>
      </c>
      <c r="G237" s="211">
        <v>0</v>
      </c>
    </row>
    <row r="238" spans="1:7" ht="14.25" customHeight="1">
      <c r="A238" s="209" t="s">
        <v>314</v>
      </c>
      <c r="B238" s="209" t="s">
        <v>323</v>
      </c>
      <c r="C238" s="209" t="s">
        <v>491</v>
      </c>
      <c r="D238" s="209" t="s">
        <v>324</v>
      </c>
      <c r="E238" s="210">
        <v>628401.92000000004</v>
      </c>
      <c r="F238" s="210">
        <v>628401.92000000004</v>
      </c>
      <c r="G238" s="211">
        <v>0</v>
      </c>
    </row>
    <row r="239" spans="1:7" ht="14.25" customHeight="1">
      <c r="A239" s="209" t="s">
        <v>314</v>
      </c>
      <c r="B239" s="209" t="s">
        <v>325</v>
      </c>
      <c r="C239" s="209" t="s">
        <v>491</v>
      </c>
      <c r="D239" s="209" t="s">
        <v>326</v>
      </c>
      <c r="E239" s="210">
        <v>314200.96000000002</v>
      </c>
      <c r="F239" s="210">
        <v>314200.96000000002</v>
      </c>
      <c r="G239" s="211">
        <v>0</v>
      </c>
    </row>
    <row r="240" spans="1:7" ht="14.25" customHeight="1">
      <c r="A240" s="209" t="s">
        <v>314</v>
      </c>
      <c r="B240" s="209" t="s">
        <v>327</v>
      </c>
      <c r="C240" s="209" t="s">
        <v>491</v>
      </c>
      <c r="D240" s="209" t="s">
        <v>328</v>
      </c>
      <c r="E240" s="210">
        <v>244662.57</v>
      </c>
      <c r="F240" s="210">
        <v>244662.57</v>
      </c>
      <c r="G240" s="211">
        <v>0</v>
      </c>
    </row>
    <row r="241" spans="1:7" ht="14.25" customHeight="1">
      <c r="A241" s="209" t="s">
        <v>314</v>
      </c>
      <c r="B241" s="209" t="s">
        <v>329</v>
      </c>
      <c r="C241" s="209" t="s">
        <v>491</v>
      </c>
      <c r="D241" s="209" t="s">
        <v>330</v>
      </c>
      <c r="E241" s="210">
        <v>36109.97</v>
      </c>
      <c r="F241" s="210">
        <v>36109.97</v>
      </c>
      <c r="G241" s="211">
        <v>0</v>
      </c>
    </row>
    <row r="242" spans="1:7" ht="14.25" customHeight="1">
      <c r="A242" s="209" t="s">
        <v>314</v>
      </c>
      <c r="B242" s="209" t="s">
        <v>331</v>
      </c>
      <c r="C242" s="209" t="s">
        <v>491</v>
      </c>
      <c r="D242" s="209" t="s">
        <v>291</v>
      </c>
      <c r="E242" s="210">
        <v>673488</v>
      </c>
      <c r="F242" s="210">
        <v>673488</v>
      </c>
      <c r="G242" s="211">
        <v>0</v>
      </c>
    </row>
    <row r="243" spans="1:7" ht="14.25" customHeight="1">
      <c r="A243" s="209"/>
      <c r="B243" s="209"/>
      <c r="C243" s="209" t="s">
        <v>671</v>
      </c>
      <c r="D243" s="209" t="s">
        <v>672</v>
      </c>
      <c r="E243" s="210">
        <f>E244</f>
        <v>1260</v>
      </c>
      <c r="F243" s="210">
        <f>F244</f>
        <v>1260</v>
      </c>
      <c r="G243" s="211">
        <f>G244</f>
        <v>0</v>
      </c>
    </row>
    <row r="244" spans="1:7" ht="14.25" customHeight="1">
      <c r="A244" s="209" t="s">
        <v>673</v>
      </c>
      <c r="B244" s="209" t="s">
        <v>676</v>
      </c>
      <c r="C244" s="209" t="s">
        <v>491</v>
      </c>
      <c r="D244" s="209" t="s">
        <v>677</v>
      </c>
      <c r="E244" s="210">
        <v>1260</v>
      </c>
      <c r="F244" s="210">
        <v>1260</v>
      </c>
      <c r="G244" s="211">
        <v>0</v>
      </c>
    </row>
    <row r="245" spans="1:7" ht="14.25" customHeight="1">
      <c r="A245" s="209"/>
      <c r="B245" s="209"/>
      <c r="C245" s="209" t="s">
        <v>615</v>
      </c>
      <c r="D245" s="209" t="s">
        <v>616</v>
      </c>
      <c r="E245" s="210">
        <f>E246+E256</f>
        <v>2971313.5999999996</v>
      </c>
      <c r="F245" s="210">
        <f>F246+F256</f>
        <v>2971313.5999999996</v>
      </c>
      <c r="G245" s="211">
        <f>G246+G256</f>
        <v>0</v>
      </c>
    </row>
    <row r="246" spans="1:7" ht="14.25" customHeight="1">
      <c r="A246" s="209"/>
      <c r="B246" s="209"/>
      <c r="C246" s="209" t="s">
        <v>312</v>
      </c>
      <c r="D246" s="209" t="s">
        <v>313</v>
      </c>
      <c r="E246" s="210">
        <f>SUM(E247:E255)</f>
        <v>2970953.5999999996</v>
      </c>
      <c r="F246" s="210">
        <f>SUM(F247:F255)</f>
        <v>2970953.5999999996</v>
      </c>
      <c r="G246" s="211">
        <f>SUM(G247:G255)</f>
        <v>0</v>
      </c>
    </row>
    <row r="247" spans="1:7" ht="14.25" customHeight="1">
      <c r="A247" s="209" t="s">
        <v>314</v>
      </c>
      <c r="B247" s="209" t="s">
        <v>315</v>
      </c>
      <c r="C247" s="209" t="s">
        <v>494</v>
      </c>
      <c r="D247" s="209" t="s">
        <v>316</v>
      </c>
      <c r="E247" s="210">
        <v>1278600</v>
      </c>
      <c r="F247" s="210">
        <v>1278600</v>
      </c>
      <c r="G247" s="211">
        <v>0</v>
      </c>
    </row>
    <row r="248" spans="1:7" ht="14.25" customHeight="1">
      <c r="A248" s="209" t="s">
        <v>314</v>
      </c>
      <c r="B248" s="209" t="s">
        <v>317</v>
      </c>
      <c r="C248" s="209" t="s">
        <v>494</v>
      </c>
      <c r="D248" s="209" t="s">
        <v>318</v>
      </c>
      <c r="E248" s="210">
        <v>50376</v>
      </c>
      <c r="F248" s="210">
        <v>50376</v>
      </c>
      <c r="G248" s="211">
        <v>0</v>
      </c>
    </row>
    <row r="249" spans="1:7" ht="14.25" customHeight="1">
      <c r="A249" s="209" t="s">
        <v>314</v>
      </c>
      <c r="B249" s="209" t="s">
        <v>321</v>
      </c>
      <c r="C249" s="209" t="s">
        <v>494</v>
      </c>
      <c r="D249" s="209" t="s">
        <v>322</v>
      </c>
      <c r="E249" s="210">
        <v>73920</v>
      </c>
      <c r="F249" s="210">
        <v>73920</v>
      </c>
      <c r="G249" s="211">
        <v>0</v>
      </c>
    </row>
    <row r="250" spans="1:7" ht="14.25" customHeight="1">
      <c r="A250" s="209" t="s">
        <v>314</v>
      </c>
      <c r="B250" s="209" t="s">
        <v>666</v>
      </c>
      <c r="C250" s="209" t="s">
        <v>494</v>
      </c>
      <c r="D250" s="209" t="s">
        <v>667</v>
      </c>
      <c r="E250" s="210">
        <v>533904</v>
      </c>
      <c r="F250" s="210">
        <v>533904</v>
      </c>
      <c r="G250" s="211">
        <v>0</v>
      </c>
    </row>
    <row r="251" spans="1:7" ht="14.25" customHeight="1">
      <c r="A251" s="209" t="s">
        <v>314</v>
      </c>
      <c r="B251" s="209" t="s">
        <v>323</v>
      </c>
      <c r="C251" s="209" t="s">
        <v>494</v>
      </c>
      <c r="D251" s="209" t="s">
        <v>324</v>
      </c>
      <c r="E251" s="210">
        <v>343848.48</v>
      </c>
      <c r="F251" s="210">
        <v>343848.48</v>
      </c>
      <c r="G251" s="211">
        <v>0</v>
      </c>
    </row>
    <row r="252" spans="1:7" ht="14.25" customHeight="1">
      <c r="A252" s="209" t="s">
        <v>314</v>
      </c>
      <c r="B252" s="209" t="s">
        <v>325</v>
      </c>
      <c r="C252" s="209" t="s">
        <v>494</v>
      </c>
      <c r="D252" s="209" t="s">
        <v>326</v>
      </c>
      <c r="E252" s="210">
        <v>171924.24</v>
      </c>
      <c r="F252" s="210">
        <v>171924.24</v>
      </c>
      <c r="G252" s="211">
        <v>0</v>
      </c>
    </row>
    <row r="253" spans="1:7" ht="14.25" customHeight="1">
      <c r="A253" s="209" t="s">
        <v>314</v>
      </c>
      <c r="B253" s="209" t="s">
        <v>327</v>
      </c>
      <c r="C253" s="209" t="s">
        <v>494</v>
      </c>
      <c r="D253" s="209" t="s">
        <v>328</v>
      </c>
      <c r="E253" s="210">
        <v>132979.65</v>
      </c>
      <c r="F253" s="210">
        <v>132979.65</v>
      </c>
      <c r="G253" s="211">
        <v>0</v>
      </c>
    </row>
    <row r="254" spans="1:7" ht="14.25" customHeight="1">
      <c r="A254" s="209" t="s">
        <v>314</v>
      </c>
      <c r="B254" s="209" t="s">
        <v>329</v>
      </c>
      <c r="C254" s="209" t="s">
        <v>494</v>
      </c>
      <c r="D254" s="209" t="s">
        <v>330</v>
      </c>
      <c r="E254" s="210">
        <v>19365.23</v>
      </c>
      <c r="F254" s="210">
        <v>19365.23</v>
      </c>
      <c r="G254" s="211">
        <v>0</v>
      </c>
    </row>
    <row r="255" spans="1:7" ht="14.25" customHeight="1">
      <c r="A255" s="209" t="s">
        <v>314</v>
      </c>
      <c r="B255" s="209" t="s">
        <v>331</v>
      </c>
      <c r="C255" s="209" t="s">
        <v>494</v>
      </c>
      <c r="D255" s="209" t="s">
        <v>291</v>
      </c>
      <c r="E255" s="210">
        <v>366036</v>
      </c>
      <c r="F255" s="210">
        <v>366036</v>
      </c>
      <c r="G255" s="211">
        <v>0</v>
      </c>
    </row>
    <row r="256" spans="1:7" ht="14.25" customHeight="1">
      <c r="A256" s="209"/>
      <c r="B256" s="209"/>
      <c r="C256" s="209" t="s">
        <v>671</v>
      </c>
      <c r="D256" s="209" t="s">
        <v>672</v>
      </c>
      <c r="E256" s="210">
        <f>E257</f>
        <v>360</v>
      </c>
      <c r="F256" s="210">
        <f>F257</f>
        <v>360</v>
      </c>
      <c r="G256" s="211">
        <f>G257</f>
        <v>0</v>
      </c>
    </row>
    <row r="257" spans="1:7" ht="14.25" customHeight="1">
      <c r="A257" s="209" t="s">
        <v>673</v>
      </c>
      <c r="B257" s="209" t="s">
        <v>676</v>
      </c>
      <c r="C257" s="209" t="s">
        <v>494</v>
      </c>
      <c r="D257" s="209" t="s">
        <v>677</v>
      </c>
      <c r="E257" s="210">
        <v>360</v>
      </c>
      <c r="F257" s="210">
        <v>360</v>
      </c>
      <c r="G257" s="211">
        <v>0</v>
      </c>
    </row>
    <row r="258" spans="1:7" ht="14.25" customHeight="1">
      <c r="A258" s="209"/>
      <c r="B258" s="209"/>
      <c r="C258" s="209" t="s">
        <v>617</v>
      </c>
      <c r="D258" s="209" t="s">
        <v>618</v>
      </c>
      <c r="E258" s="210">
        <f>E259+E269</f>
        <v>3308299.03</v>
      </c>
      <c r="F258" s="210">
        <f>F259+F269</f>
        <v>3308299.03</v>
      </c>
      <c r="G258" s="211">
        <f>G259+G269</f>
        <v>0</v>
      </c>
    </row>
    <row r="259" spans="1:7" ht="14.25" customHeight="1">
      <c r="A259" s="209"/>
      <c r="B259" s="209"/>
      <c r="C259" s="209" t="s">
        <v>312</v>
      </c>
      <c r="D259" s="209" t="s">
        <v>313</v>
      </c>
      <c r="E259" s="210">
        <f>SUM(E260:E268)</f>
        <v>3293119.03</v>
      </c>
      <c r="F259" s="210">
        <f>SUM(F260:F268)</f>
        <v>3293119.03</v>
      </c>
      <c r="G259" s="211">
        <f>SUM(G260:G268)</f>
        <v>0</v>
      </c>
    </row>
    <row r="260" spans="1:7" ht="14.25" customHeight="1">
      <c r="A260" s="209" t="s">
        <v>314</v>
      </c>
      <c r="B260" s="209" t="s">
        <v>315</v>
      </c>
      <c r="C260" s="209" t="s">
        <v>497</v>
      </c>
      <c r="D260" s="209" t="s">
        <v>316</v>
      </c>
      <c r="E260" s="210">
        <v>1449360</v>
      </c>
      <c r="F260" s="210">
        <v>1449360</v>
      </c>
      <c r="G260" s="211">
        <v>0</v>
      </c>
    </row>
    <row r="261" spans="1:7" ht="14.25" customHeight="1">
      <c r="A261" s="209" t="s">
        <v>314</v>
      </c>
      <c r="B261" s="209" t="s">
        <v>317</v>
      </c>
      <c r="C261" s="209" t="s">
        <v>497</v>
      </c>
      <c r="D261" s="209" t="s">
        <v>318</v>
      </c>
      <c r="E261" s="210">
        <v>138924</v>
      </c>
      <c r="F261" s="210">
        <v>138924</v>
      </c>
      <c r="G261" s="211">
        <v>0</v>
      </c>
    </row>
    <row r="262" spans="1:7" ht="14.25" customHeight="1">
      <c r="A262" s="209" t="s">
        <v>314</v>
      </c>
      <c r="B262" s="209" t="s">
        <v>321</v>
      </c>
      <c r="C262" s="209" t="s">
        <v>497</v>
      </c>
      <c r="D262" s="209" t="s">
        <v>322</v>
      </c>
      <c r="E262" s="210">
        <v>71280</v>
      </c>
      <c r="F262" s="210">
        <v>71280</v>
      </c>
      <c r="G262" s="211">
        <v>0</v>
      </c>
    </row>
    <row r="263" spans="1:7" ht="14.25" customHeight="1">
      <c r="A263" s="209" t="s">
        <v>314</v>
      </c>
      <c r="B263" s="209" t="s">
        <v>666</v>
      </c>
      <c r="C263" s="209" t="s">
        <v>497</v>
      </c>
      <c r="D263" s="209" t="s">
        <v>667</v>
      </c>
      <c r="E263" s="210">
        <v>520068</v>
      </c>
      <c r="F263" s="210">
        <v>520068</v>
      </c>
      <c r="G263" s="211">
        <v>0</v>
      </c>
    </row>
    <row r="264" spans="1:7" ht="14.25" customHeight="1">
      <c r="A264" s="209" t="s">
        <v>314</v>
      </c>
      <c r="B264" s="209" t="s">
        <v>323</v>
      </c>
      <c r="C264" s="209" t="s">
        <v>497</v>
      </c>
      <c r="D264" s="209" t="s">
        <v>324</v>
      </c>
      <c r="E264" s="210">
        <v>370345.6</v>
      </c>
      <c r="F264" s="210">
        <v>370345.6</v>
      </c>
      <c r="G264" s="211">
        <v>0</v>
      </c>
    </row>
    <row r="265" spans="1:7" ht="14.25" customHeight="1">
      <c r="A265" s="209" t="s">
        <v>314</v>
      </c>
      <c r="B265" s="209" t="s">
        <v>325</v>
      </c>
      <c r="C265" s="209" t="s">
        <v>497</v>
      </c>
      <c r="D265" s="209" t="s">
        <v>326</v>
      </c>
      <c r="E265" s="210">
        <v>185172.8</v>
      </c>
      <c r="F265" s="210">
        <v>185172.8</v>
      </c>
      <c r="G265" s="211">
        <v>0</v>
      </c>
    </row>
    <row r="266" spans="1:7" ht="14.25" customHeight="1">
      <c r="A266" s="209" t="s">
        <v>314</v>
      </c>
      <c r="B266" s="209" t="s">
        <v>327</v>
      </c>
      <c r="C266" s="209" t="s">
        <v>497</v>
      </c>
      <c r="D266" s="209" t="s">
        <v>328</v>
      </c>
      <c r="E266" s="210">
        <v>146874.57999999999</v>
      </c>
      <c r="F266" s="210">
        <v>146874.57999999999</v>
      </c>
      <c r="G266" s="211">
        <v>0</v>
      </c>
    </row>
    <row r="267" spans="1:7" ht="14.25" customHeight="1">
      <c r="A267" s="209" t="s">
        <v>314</v>
      </c>
      <c r="B267" s="209" t="s">
        <v>329</v>
      </c>
      <c r="C267" s="209" t="s">
        <v>497</v>
      </c>
      <c r="D267" s="209" t="s">
        <v>330</v>
      </c>
      <c r="E267" s="210">
        <v>21670.05</v>
      </c>
      <c r="F267" s="210">
        <v>21670.05</v>
      </c>
      <c r="G267" s="211">
        <v>0</v>
      </c>
    </row>
    <row r="268" spans="1:7" ht="14.25" customHeight="1">
      <c r="A268" s="209" t="s">
        <v>314</v>
      </c>
      <c r="B268" s="209" t="s">
        <v>331</v>
      </c>
      <c r="C268" s="209" t="s">
        <v>497</v>
      </c>
      <c r="D268" s="209" t="s">
        <v>291</v>
      </c>
      <c r="E268" s="210">
        <v>389424</v>
      </c>
      <c r="F268" s="210">
        <v>389424</v>
      </c>
      <c r="G268" s="211">
        <v>0</v>
      </c>
    </row>
    <row r="269" spans="1:7" ht="14.25" customHeight="1">
      <c r="A269" s="209"/>
      <c r="B269" s="209"/>
      <c r="C269" s="209" t="s">
        <v>671</v>
      </c>
      <c r="D269" s="209" t="s">
        <v>672</v>
      </c>
      <c r="E269" s="210">
        <f>SUM(E270:E271)</f>
        <v>15180</v>
      </c>
      <c r="F269" s="210">
        <f>SUM(F270:F271)</f>
        <v>15180</v>
      </c>
      <c r="G269" s="211">
        <f>SUM(G270:G271)</f>
        <v>0</v>
      </c>
    </row>
    <row r="270" spans="1:7" ht="14.25" customHeight="1">
      <c r="A270" s="209" t="s">
        <v>673</v>
      </c>
      <c r="B270" s="209" t="s">
        <v>674</v>
      </c>
      <c r="C270" s="209" t="s">
        <v>497</v>
      </c>
      <c r="D270" s="209" t="s">
        <v>675</v>
      </c>
      <c r="E270" s="210">
        <v>14700</v>
      </c>
      <c r="F270" s="210">
        <v>14700</v>
      </c>
      <c r="G270" s="211">
        <v>0</v>
      </c>
    </row>
    <row r="271" spans="1:7" ht="14.25" customHeight="1">
      <c r="A271" s="209" t="s">
        <v>673</v>
      </c>
      <c r="B271" s="209" t="s">
        <v>676</v>
      </c>
      <c r="C271" s="209" t="s">
        <v>497</v>
      </c>
      <c r="D271" s="209" t="s">
        <v>677</v>
      </c>
      <c r="E271" s="210">
        <v>480</v>
      </c>
      <c r="F271" s="210">
        <v>480</v>
      </c>
      <c r="G271" s="211">
        <v>0</v>
      </c>
    </row>
    <row r="272" spans="1:7" ht="14.25" customHeight="1">
      <c r="A272" s="209"/>
      <c r="B272" s="209"/>
      <c r="C272" s="209" t="s">
        <v>619</v>
      </c>
      <c r="D272" s="209" t="s">
        <v>620</v>
      </c>
      <c r="E272" s="210">
        <f>E273+E283</f>
        <v>5260492.05</v>
      </c>
      <c r="F272" s="210">
        <f>F273+F283</f>
        <v>5260492.05</v>
      </c>
      <c r="G272" s="211">
        <f>G273+G283</f>
        <v>0</v>
      </c>
    </row>
    <row r="273" spans="1:7" ht="14.25" customHeight="1">
      <c r="A273" s="209"/>
      <c r="B273" s="209"/>
      <c r="C273" s="209" t="s">
        <v>312</v>
      </c>
      <c r="D273" s="209" t="s">
        <v>313</v>
      </c>
      <c r="E273" s="210">
        <f>SUM(E274:E282)</f>
        <v>5232076.05</v>
      </c>
      <c r="F273" s="210">
        <f>SUM(F274:F282)</f>
        <v>5232076.05</v>
      </c>
      <c r="G273" s="211">
        <f>SUM(G274:G282)</f>
        <v>0</v>
      </c>
    </row>
    <row r="274" spans="1:7" ht="14.25" customHeight="1">
      <c r="A274" s="209" t="s">
        <v>314</v>
      </c>
      <c r="B274" s="209" t="s">
        <v>315</v>
      </c>
      <c r="C274" s="209" t="s">
        <v>500</v>
      </c>
      <c r="D274" s="209" t="s">
        <v>316</v>
      </c>
      <c r="E274" s="210">
        <v>2264112</v>
      </c>
      <c r="F274" s="210">
        <v>2264112</v>
      </c>
      <c r="G274" s="211">
        <v>0</v>
      </c>
    </row>
    <row r="275" spans="1:7" ht="14.25" customHeight="1">
      <c r="A275" s="209" t="s">
        <v>314</v>
      </c>
      <c r="B275" s="209" t="s">
        <v>317</v>
      </c>
      <c r="C275" s="209" t="s">
        <v>500</v>
      </c>
      <c r="D275" s="209" t="s">
        <v>318</v>
      </c>
      <c r="E275" s="210">
        <v>221016</v>
      </c>
      <c r="F275" s="210">
        <v>221016</v>
      </c>
      <c r="G275" s="211">
        <v>0</v>
      </c>
    </row>
    <row r="276" spans="1:7" ht="14.25" customHeight="1">
      <c r="A276" s="209" t="s">
        <v>314</v>
      </c>
      <c r="B276" s="209" t="s">
        <v>321</v>
      </c>
      <c r="C276" s="209" t="s">
        <v>500</v>
      </c>
      <c r="D276" s="209" t="s">
        <v>322</v>
      </c>
      <c r="E276" s="210">
        <v>116160</v>
      </c>
      <c r="F276" s="210">
        <v>116160</v>
      </c>
      <c r="G276" s="211">
        <v>0</v>
      </c>
    </row>
    <row r="277" spans="1:7" ht="14.25" customHeight="1">
      <c r="A277" s="209" t="s">
        <v>314</v>
      </c>
      <c r="B277" s="209" t="s">
        <v>666</v>
      </c>
      <c r="C277" s="209" t="s">
        <v>500</v>
      </c>
      <c r="D277" s="209" t="s">
        <v>667</v>
      </c>
      <c r="E277" s="210">
        <v>856992</v>
      </c>
      <c r="F277" s="210">
        <v>856992</v>
      </c>
      <c r="G277" s="211">
        <v>0</v>
      </c>
    </row>
    <row r="278" spans="1:7" ht="14.25" customHeight="1">
      <c r="A278" s="209" t="s">
        <v>314</v>
      </c>
      <c r="B278" s="209" t="s">
        <v>323</v>
      </c>
      <c r="C278" s="209" t="s">
        <v>500</v>
      </c>
      <c r="D278" s="209" t="s">
        <v>324</v>
      </c>
      <c r="E278" s="210">
        <v>588688.31999999995</v>
      </c>
      <c r="F278" s="210">
        <v>588688.31999999995</v>
      </c>
      <c r="G278" s="211">
        <v>0</v>
      </c>
    </row>
    <row r="279" spans="1:7" ht="14.25" customHeight="1">
      <c r="A279" s="209" t="s">
        <v>314</v>
      </c>
      <c r="B279" s="209" t="s">
        <v>325</v>
      </c>
      <c r="C279" s="209" t="s">
        <v>500</v>
      </c>
      <c r="D279" s="209" t="s">
        <v>326</v>
      </c>
      <c r="E279" s="210">
        <v>294344.15999999997</v>
      </c>
      <c r="F279" s="210">
        <v>294344.15999999997</v>
      </c>
      <c r="G279" s="211">
        <v>0</v>
      </c>
    </row>
    <row r="280" spans="1:7" ht="14.25" customHeight="1">
      <c r="A280" s="209" t="s">
        <v>314</v>
      </c>
      <c r="B280" s="209" t="s">
        <v>327</v>
      </c>
      <c r="C280" s="209" t="s">
        <v>500</v>
      </c>
      <c r="D280" s="209" t="s">
        <v>328</v>
      </c>
      <c r="E280" s="210">
        <v>233301.94</v>
      </c>
      <c r="F280" s="210">
        <v>233301.94</v>
      </c>
      <c r="G280" s="211">
        <v>0</v>
      </c>
    </row>
    <row r="281" spans="1:7" ht="14.25" customHeight="1">
      <c r="A281" s="209" t="s">
        <v>314</v>
      </c>
      <c r="B281" s="209" t="s">
        <v>329</v>
      </c>
      <c r="C281" s="209" t="s">
        <v>500</v>
      </c>
      <c r="D281" s="209" t="s">
        <v>330</v>
      </c>
      <c r="E281" s="210">
        <v>33881.629999999997</v>
      </c>
      <c r="F281" s="210">
        <v>33881.629999999997</v>
      </c>
      <c r="G281" s="211">
        <v>0</v>
      </c>
    </row>
    <row r="282" spans="1:7" ht="14.25" customHeight="1">
      <c r="A282" s="209" t="s">
        <v>314</v>
      </c>
      <c r="B282" s="209" t="s">
        <v>331</v>
      </c>
      <c r="C282" s="209" t="s">
        <v>500</v>
      </c>
      <c r="D282" s="209" t="s">
        <v>291</v>
      </c>
      <c r="E282" s="210">
        <v>623580</v>
      </c>
      <c r="F282" s="210">
        <v>623580</v>
      </c>
      <c r="G282" s="211">
        <v>0</v>
      </c>
    </row>
    <row r="283" spans="1:7" ht="14.25" customHeight="1">
      <c r="A283" s="209"/>
      <c r="B283" s="209"/>
      <c r="C283" s="209" t="s">
        <v>671</v>
      </c>
      <c r="D283" s="209" t="s">
        <v>672</v>
      </c>
      <c r="E283" s="210">
        <f>SUM(E284:E285)</f>
        <v>28416</v>
      </c>
      <c r="F283" s="210">
        <f>SUM(F284:F285)</f>
        <v>28416</v>
      </c>
      <c r="G283" s="211">
        <f>SUM(G284:G285)</f>
        <v>0</v>
      </c>
    </row>
    <row r="284" spans="1:7" ht="14.25" customHeight="1">
      <c r="A284" s="209" t="s">
        <v>673</v>
      </c>
      <c r="B284" s="209" t="s">
        <v>674</v>
      </c>
      <c r="C284" s="209" t="s">
        <v>500</v>
      </c>
      <c r="D284" s="209" t="s">
        <v>675</v>
      </c>
      <c r="E284" s="210">
        <v>27876</v>
      </c>
      <c r="F284" s="210">
        <v>27876</v>
      </c>
      <c r="G284" s="211">
        <v>0</v>
      </c>
    </row>
    <row r="285" spans="1:7" ht="14.25" customHeight="1">
      <c r="A285" s="209" t="s">
        <v>673</v>
      </c>
      <c r="B285" s="209" t="s">
        <v>676</v>
      </c>
      <c r="C285" s="209" t="s">
        <v>500</v>
      </c>
      <c r="D285" s="209" t="s">
        <v>677</v>
      </c>
      <c r="E285" s="210">
        <v>540</v>
      </c>
      <c r="F285" s="210">
        <v>540</v>
      </c>
      <c r="G285" s="211">
        <v>0</v>
      </c>
    </row>
    <row r="286" spans="1:7" ht="14.25" customHeight="1">
      <c r="A286" s="209"/>
      <c r="B286" s="209"/>
      <c r="C286" s="209" t="s">
        <v>621</v>
      </c>
      <c r="D286" s="209" t="s">
        <v>622</v>
      </c>
      <c r="E286" s="210">
        <f>E287+E297</f>
        <v>5655258.1499999994</v>
      </c>
      <c r="F286" s="210">
        <f>F287+F297</f>
        <v>5655258.1499999994</v>
      </c>
      <c r="G286" s="211">
        <f>G287+G297</f>
        <v>0</v>
      </c>
    </row>
    <row r="287" spans="1:7" ht="14.25" customHeight="1">
      <c r="A287" s="209"/>
      <c r="B287" s="209"/>
      <c r="C287" s="209" t="s">
        <v>312</v>
      </c>
      <c r="D287" s="209" t="s">
        <v>313</v>
      </c>
      <c r="E287" s="210">
        <f>SUM(E288:E296)</f>
        <v>5581591.4699999997</v>
      </c>
      <c r="F287" s="210">
        <f>SUM(F288:F296)</f>
        <v>5581591.4699999997</v>
      </c>
      <c r="G287" s="211">
        <f>SUM(G288:G296)</f>
        <v>0</v>
      </c>
    </row>
    <row r="288" spans="1:7" ht="14.25" customHeight="1">
      <c r="A288" s="209" t="s">
        <v>314</v>
      </c>
      <c r="B288" s="209" t="s">
        <v>315</v>
      </c>
      <c r="C288" s="209" t="s">
        <v>503</v>
      </c>
      <c r="D288" s="209" t="s">
        <v>316</v>
      </c>
      <c r="E288" s="210">
        <v>2426004</v>
      </c>
      <c r="F288" s="210">
        <v>2426004</v>
      </c>
      <c r="G288" s="211">
        <v>0</v>
      </c>
    </row>
    <row r="289" spans="1:7" ht="14.25" customHeight="1">
      <c r="A289" s="209" t="s">
        <v>314</v>
      </c>
      <c r="B289" s="209" t="s">
        <v>317</v>
      </c>
      <c r="C289" s="209" t="s">
        <v>503</v>
      </c>
      <c r="D289" s="209" t="s">
        <v>318</v>
      </c>
      <c r="E289" s="210">
        <v>236400</v>
      </c>
      <c r="F289" s="210">
        <v>236400</v>
      </c>
      <c r="G289" s="211">
        <v>0</v>
      </c>
    </row>
    <row r="290" spans="1:7" ht="14.25" customHeight="1">
      <c r="A290" s="209" t="s">
        <v>314</v>
      </c>
      <c r="B290" s="209" t="s">
        <v>321</v>
      </c>
      <c r="C290" s="209" t="s">
        <v>503</v>
      </c>
      <c r="D290" s="209" t="s">
        <v>322</v>
      </c>
      <c r="E290" s="210">
        <v>124080</v>
      </c>
      <c r="F290" s="210">
        <v>124080</v>
      </c>
      <c r="G290" s="211">
        <v>0</v>
      </c>
    </row>
    <row r="291" spans="1:7" ht="14.25" customHeight="1">
      <c r="A291" s="209" t="s">
        <v>314</v>
      </c>
      <c r="B291" s="209" t="s">
        <v>666</v>
      </c>
      <c r="C291" s="209" t="s">
        <v>503</v>
      </c>
      <c r="D291" s="209" t="s">
        <v>667</v>
      </c>
      <c r="E291" s="210">
        <v>901176</v>
      </c>
      <c r="F291" s="210">
        <v>901176</v>
      </c>
      <c r="G291" s="211">
        <v>0</v>
      </c>
    </row>
    <row r="292" spans="1:7" ht="14.25" customHeight="1">
      <c r="A292" s="209" t="s">
        <v>314</v>
      </c>
      <c r="B292" s="209" t="s">
        <v>323</v>
      </c>
      <c r="C292" s="209" t="s">
        <v>503</v>
      </c>
      <c r="D292" s="209" t="s">
        <v>324</v>
      </c>
      <c r="E292" s="210">
        <v>627623.36</v>
      </c>
      <c r="F292" s="210">
        <v>627623.36</v>
      </c>
      <c r="G292" s="211">
        <v>0</v>
      </c>
    </row>
    <row r="293" spans="1:7" ht="14.25" customHeight="1">
      <c r="A293" s="209" t="s">
        <v>314</v>
      </c>
      <c r="B293" s="209" t="s">
        <v>325</v>
      </c>
      <c r="C293" s="209" t="s">
        <v>503</v>
      </c>
      <c r="D293" s="209" t="s">
        <v>326</v>
      </c>
      <c r="E293" s="210">
        <v>313811.68</v>
      </c>
      <c r="F293" s="210">
        <v>313811.68</v>
      </c>
      <c r="G293" s="211">
        <v>0</v>
      </c>
    </row>
    <row r="294" spans="1:7" ht="14.25" customHeight="1">
      <c r="A294" s="209" t="s">
        <v>314</v>
      </c>
      <c r="B294" s="209" t="s">
        <v>327</v>
      </c>
      <c r="C294" s="209" t="s">
        <v>503</v>
      </c>
      <c r="D294" s="209" t="s">
        <v>328</v>
      </c>
      <c r="E294" s="210">
        <v>248782.77</v>
      </c>
      <c r="F294" s="210">
        <v>248782.77</v>
      </c>
      <c r="G294" s="211">
        <v>0</v>
      </c>
    </row>
    <row r="295" spans="1:7" ht="14.25" customHeight="1">
      <c r="A295" s="209" t="s">
        <v>314</v>
      </c>
      <c r="B295" s="209" t="s">
        <v>329</v>
      </c>
      <c r="C295" s="209" t="s">
        <v>503</v>
      </c>
      <c r="D295" s="209" t="s">
        <v>330</v>
      </c>
      <c r="E295" s="210">
        <v>36705.660000000003</v>
      </c>
      <c r="F295" s="210">
        <v>36705.660000000003</v>
      </c>
      <c r="G295" s="211">
        <v>0</v>
      </c>
    </row>
    <row r="296" spans="1:7" ht="14.25" customHeight="1">
      <c r="A296" s="209" t="s">
        <v>314</v>
      </c>
      <c r="B296" s="209" t="s">
        <v>331</v>
      </c>
      <c r="C296" s="209" t="s">
        <v>503</v>
      </c>
      <c r="D296" s="209" t="s">
        <v>291</v>
      </c>
      <c r="E296" s="210">
        <v>667008</v>
      </c>
      <c r="F296" s="210">
        <v>667008</v>
      </c>
      <c r="G296" s="211">
        <v>0</v>
      </c>
    </row>
    <row r="297" spans="1:7" ht="14.25" customHeight="1">
      <c r="A297" s="209"/>
      <c r="B297" s="209"/>
      <c r="C297" s="209" t="s">
        <v>671</v>
      </c>
      <c r="D297" s="209" t="s">
        <v>672</v>
      </c>
      <c r="E297" s="210">
        <f>SUM(E298:E299)</f>
        <v>73666.679999999993</v>
      </c>
      <c r="F297" s="210">
        <f>SUM(F298:F299)</f>
        <v>73666.679999999993</v>
      </c>
      <c r="G297" s="211">
        <f>SUM(G298:G299)</f>
        <v>0</v>
      </c>
    </row>
    <row r="298" spans="1:7" ht="14.25" customHeight="1">
      <c r="A298" s="209" t="s">
        <v>673</v>
      </c>
      <c r="B298" s="209" t="s">
        <v>674</v>
      </c>
      <c r="C298" s="209" t="s">
        <v>503</v>
      </c>
      <c r="D298" s="209" t="s">
        <v>675</v>
      </c>
      <c r="E298" s="210">
        <v>73006.679999999993</v>
      </c>
      <c r="F298" s="210">
        <v>73006.679999999993</v>
      </c>
      <c r="G298" s="211">
        <v>0</v>
      </c>
    </row>
    <row r="299" spans="1:7" ht="14.25" customHeight="1">
      <c r="A299" s="209" t="s">
        <v>673</v>
      </c>
      <c r="B299" s="209" t="s">
        <v>676</v>
      </c>
      <c r="C299" s="209" t="s">
        <v>503</v>
      </c>
      <c r="D299" s="209" t="s">
        <v>677</v>
      </c>
      <c r="E299" s="210">
        <v>660</v>
      </c>
      <c r="F299" s="210">
        <v>660</v>
      </c>
      <c r="G299" s="211">
        <v>0</v>
      </c>
    </row>
    <row r="300" spans="1:7" ht="14.25" customHeight="1">
      <c r="A300" s="209"/>
      <c r="B300" s="209"/>
      <c r="C300" s="209" t="s">
        <v>623</v>
      </c>
      <c r="D300" s="209" t="s">
        <v>624</v>
      </c>
      <c r="E300" s="210">
        <f>E301+E311</f>
        <v>3548997.5199999996</v>
      </c>
      <c r="F300" s="210">
        <f>F301+F311</f>
        <v>3548997.5199999996</v>
      </c>
      <c r="G300" s="211">
        <f>G301+G311</f>
        <v>0</v>
      </c>
    </row>
    <row r="301" spans="1:7" ht="14.25" customHeight="1">
      <c r="A301" s="209"/>
      <c r="B301" s="209"/>
      <c r="C301" s="209" t="s">
        <v>312</v>
      </c>
      <c r="D301" s="209" t="s">
        <v>313</v>
      </c>
      <c r="E301" s="210">
        <f>SUM(E302:E310)</f>
        <v>3521169.5199999996</v>
      </c>
      <c r="F301" s="210">
        <f>SUM(F302:F310)</f>
        <v>3521169.5199999996</v>
      </c>
      <c r="G301" s="211">
        <f>SUM(G302:G310)</f>
        <v>0</v>
      </c>
    </row>
    <row r="302" spans="1:7" ht="14.25" customHeight="1">
      <c r="A302" s="209" t="s">
        <v>314</v>
      </c>
      <c r="B302" s="209" t="s">
        <v>315</v>
      </c>
      <c r="C302" s="209" t="s">
        <v>506</v>
      </c>
      <c r="D302" s="209" t="s">
        <v>316</v>
      </c>
      <c r="E302" s="210">
        <v>1510080</v>
      </c>
      <c r="F302" s="210">
        <v>1510080</v>
      </c>
      <c r="G302" s="211">
        <v>0</v>
      </c>
    </row>
    <row r="303" spans="1:7" ht="14.25" customHeight="1">
      <c r="A303" s="209" t="s">
        <v>314</v>
      </c>
      <c r="B303" s="209" t="s">
        <v>317</v>
      </c>
      <c r="C303" s="209" t="s">
        <v>506</v>
      </c>
      <c r="D303" s="209" t="s">
        <v>318</v>
      </c>
      <c r="E303" s="210">
        <v>146412</v>
      </c>
      <c r="F303" s="210">
        <v>146412</v>
      </c>
      <c r="G303" s="211">
        <v>0</v>
      </c>
    </row>
    <row r="304" spans="1:7" ht="14.25" customHeight="1">
      <c r="A304" s="209" t="s">
        <v>314</v>
      </c>
      <c r="B304" s="209" t="s">
        <v>321</v>
      </c>
      <c r="C304" s="209" t="s">
        <v>506</v>
      </c>
      <c r="D304" s="209" t="s">
        <v>322</v>
      </c>
      <c r="E304" s="210">
        <v>79200</v>
      </c>
      <c r="F304" s="210">
        <v>79200</v>
      </c>
      <c r="G304" s="211">
        <v>0</v>
      </c>
    </row>
    <row r="305" spans="1:7" ht="14.25" customHeight="1">
      <c r="A305" s="209" t="s">
        <v>314</v>
      </c>
      <c r="B305" s="209" t="s">
        <v>666</v>
      </c>
      <c r="C305" s="209" t="s">
        <v>506</v>
      </c>
      <c r="D305" s="209" t="s">
        <v>667</v>
      </c>
      <c r="E305" s="210">
        <v>588804</v>
      </c>
      <c r="F305" s="210">
        <v>588804</v>
      </c>
      <c r="G305" s="211">
        <v>0</v>
      </c>
    </row>
    <row r="306" spans="1:7" ht="14.25" customHeight="1">
      <c r="A306" s="209" t="s">
        <v>314</v>
      </c>
      <c r="B306" s="209" t="s">
        <v>323</v>
      </c>
      <c r="C306" s="209" t="s">
        <v>506</v>
      </c>
      <c r="D306" s="209" t="s">
        <v>324</v>
      </c>
      <c r="E306" s="210">
        <v>396376.8</v>
      </c>
      <c r="F306" s="210">
        <v>396376.8</v>
      </c>
      <c r="G306" s="211">
        <v>0</v>
      </c>
    </row>
    <row r="307" spans="1:7" ht="14.25" customHeight="1">
      <c r="A307" s="209" t="s">
        <v>314</v>
      </c>
      <c r="B307" s="209" t="s">
        <v>325</v>
      </c>
      <c r="C307" s="209" t="s">
        <v>506</v>
      </c>
      <c r="D307" s="209" t="s">
        <v>326</v>
      </c>
      <c r="E307" s="210">
        <v>198188.4</v>
      </c>
      <c r="F307" s="210">
        <v>198188.4</v>
      </c>
      <c r="G307" s="211">
        <v>0</v>
      </c>
    </row>
    <row r="308" spans="1:7" ht="14.25" customHeight="1">
      <c r="A308" s="209" t="s">
        <v>314</v>
      </c>
      <c r="B308" s="209" t="s">
        <v>327</v>
      </c>
      <c r="C308" s="209" t="s">
        <v>506</v>
      </c>
      <c r="D308" s="209" t="s">
        <v>328</v>
      </c>
      <c r="E308" s="210">
        <v>157250.78</v>
      </c>
      <c r="F308" s="210">
        <v>157250.78</v>
      </c>
      <c r="G308" s="211">
        <v>0</v>
      </c>
    </row>
    <row r="309" spans="1:7" ht="14.25" customHeight="1">
      <c r="A309" s="209" t="s">
        <v>314</v>
      </c>
      <c r="B309" s="209" t="s">
        <v>329</v>
      </c>
      <c r="C309" s="209" t="s">
        <v>506</v>
      </c>
      <c r="D309" s="209" t="s">
        <v>330</v>
      </c>
      <c r="E309" s="210">
        <v>23201.54</v>
      </c>
      <c r="F309" s="210">
        <v>23201.54</v>
      </c>
      <c r="G309" s="211">
        <v>0</v>
      </c>
    </row>
    <row r="310" spans="1:7" ht="14.25" customHeight="1">
      <c r="A310" s="209" t="s">
        <v>314</v>
      </c>
      <c r="B310" s="209" t="s">
        <v>331</v>
      </c>
      <c r="C310" s="209" t="s">
        <v>506</v>
      </c>
      <c r="D310" s="209" t="s">
        <v>291</v>
      </c>
      <c r="E310" s="210">
        <v>421656</v>
      </c>
      <c r="F310" s="210">
        <v>421656</v>
      </c>
      <c r="G310" s="211">
        <v>0</v>
      </c>
    </row>
    <row r="311" spans="1:7" ht="14.25" customHeight="1">
      <c r="A311" s="209"/>
      <c r="B311" s="209"/>
      <c r="C311" s="209" t="s">
        <v>671</v>
      </c>
      <c r="D311" s="209" t="s">
        <v>672</v>
      </c>
      <c r="E311" s="210">
        <f>SUM(E312:E313)</f>
        <v>27828</v>
      </c>
      <c r="F311" s="210">
        <f>SUM(F312:F313)</f>
        <v>27828</v>
      </c>
      <c r="G311" s="211">
        <f>SUM(G312:G313)</f>
        <v>0</v>
      </c>
    </row>
    <row r="312" spans="1:7" ht="14.25" customHeight="1">
      <c r="A312" s="209" t="s">
        <v>673</v>
      </c>
      <c r="B312" s="209" t="s">
        <v>674</v>
      </c>
      <c r="C312" s="209" t="s">
        <v>506</v>
      </c>
      <c r="D312" s="209" t="s">
        <v>675</v>
      </c>
      <c r="E312" s="210">
        <v>26928</v>
      </c>
      <c r="F312" s="210">
        <v>26928</v>
      </c>
      <c r="G312" s="211">
        <v>0</v>
      </c>
    </row>
    <row r="313" spans="1:7" ht="14.25" customHeight="1">
      <c r="A313" s="209" t="s">
        <v>673</v>
      </c>
      <c r="B313" s="209" t="s">
        <v>676</v>
      </c>
      <c r="C313" s="209" t="s">
        <v>506</v>
      </c>
      <c r="D313" s="209" t="s">
        <v>677</v>
      </c>
      <c r="E313" s="210">
        <v>900</v>
      </c>
      <c r="F313" s="210">
        <v>900</v>
      </c>
      <c r="G313" s="211">
        <v>0</v>
      </c>
    </row>
    <row r="314" spans="1:7" ht="14.25" customHeight="1">
      <c r="A314" s="209"/>
      <c r="B314" s="209"/>
      <c r="C314" s="209" t="s">
        <v>625</v>
      </c>
      <c r="D314" s="209" t="s">
        <v>626</v>
      </c>
      <c r="E314" s="210">
        <f>E315+E325</f>
        <v>4434840.41</v>
      </c>
      <c r="F314" s="210">
        <f>F315+F325</f>
        <v>4434840.41</v>
      </c>
      <c r="G314" s="211">
        <f>G315+G325</f>
        <v>0</v>
      </c>
    </row>
    <row r="315" spans="1:7" ht="14.25" customHeight="1">
      <c r="A315" s="209"/>
      <c r="B315" s="209"/>
      <c r="C315" s="209" t="s">
        <v>312</v>
      </c>
      <c r="D315" s="209" t="s">
        <v>313</v>
      </c>
      <c r="E315" s="210">
        <f>SUM(E316:E324)</f>
        <v>4410456.41</v>
      </c>
      <c r="F315" s="210">
        <f>SUM(F316:F324)</f>
        <v>4410456.41</v>
      </c>
      <c r="G315" s="211">
        <f>SUM(G316:G324)</f>
        <v>0</v>
      </c>
    </row>
    <row r="316" spans="1:7" ht="14.25" customHeight="1">
      <c r="A316" s="209" t="s">
        <v>314</v>
      </c>
      <c r="B316" s="209" t="s">
        <v>315</v>
      </c>
      <c r="C316" s="209" t="s">
        <v>509</v>
      </c>
      <c r="D316" s="209" t="s">
        <v>316</v>
      </c>
      <c r="E316" s="210">
        <v>1893000</v>
      </c>
      <c r="F316" s="210">
        <v>1893000</v>
      </c>
      <c r="G316" s="211">
        <v>0</v>
      </c>
    </row>
    <row r="317" spans="1:7" ht="14.25" customHeight="1">
      <c r="A317" s="209" t="s">
        <v>314</v>
      </c>
      <c r="B317" s="209" t="s">
        <v>317</v>
      </c>
      <c r="C317" s="209" t="s">
        <v>509</v>
      </c>
      <c r="D317" s="209" t="s">
        <v>318</v>
      </c>
      <c r="E317" s="210">
        <v>186384</v>
      </c>
      <c r="F317" s="210">
        <v>186384</v>
      </c>
      <c r="G317" s="211">
        <v>0</v>
      </c>
    </row>
    <row r="318" spans="1:7" ht="14.25" customHeight="1">
      <c r="A318" s="209" t="s">
        <v>314</v>
      </c>
      <c r="B318" s="209" t="s">
        <v>321</v>
      </c>
      <c r="C318" s="209" t="s">
        <v>509</v>
      </c>
      <c r="D318" s="209" t="s">
        <v>322</v>
      </c>
      <c r="E318" s="210">
        <v>97680</v>
      </c>
      <c r="F318" s="210">
        <v>97680</v>
      </c>
      <c r="G318" s="211">
        <v>0</v>
      </c>
    </row>
    <row r="319" spans="1:7" ht="14.25" customHeight="1">
      <c r="A319" s="209" t="s">
        <v>314</v>
      </c>
      <c r="B319" s="209" t="s">
        <v>666</v>
      </c>
      <c r="C319" s="209" t="s">
        <v>509</v>
      </c>
      <c r="D319" s="209" t="s">
        <v>667</v>
      </c>
      <c r="E319" s="210">
        <v>732948</v>
      </c>
      <c r="F319" s="210">
        <v>732948</v>
      </c>
      <c r="G319" s="211">
        <v>0</v>
      </c>
    </row>
    <row r="320" spans="1:7" ht="14.25" customHeight="1">
      <c r="A320" s="209" t="s">
        <v>314</v>
      </c>
      <c r="B320" s="209" t="s">
        <v>323</v>
      </c>
      <c r="C320" s="209" t="s">
        <v>509</v>
      </c>
      <c r="D320" s="209" t="s">
        <v>324</v>
      </c>
      <c r="E320" s="210">
        <v>496254.56</v>
      </c>
      <c r="F320" s="210">
        <v>496254.56</v>
      </c>
      <c r="G320" s="211">
        <v>0</v>
      </c>
    </row>
    <row r="321" spans="1:7" ht="14.25" customHeight="1">
      <c r="A321" s="209" t="s">
        <v>314</v>
      </c>
      <c r="B321" s="209" t="s">
        <v>325</v>
      </c>
      <c r="C321" s="209" t="s">
        <v>509</v>
      </c>
      <c r="D321" s="209" t="s">
        <v>326</v>
      </c>
      <c r="E321" s="210">
        <v>248127.28</v>
      </c>
      <c r="F321" s="210">
        <v>248127.28</v>
      </c>
      <c r="G321" s="211">
        <v>0</v>
      </c>
    </row>
    <row r="322" spans="1:7" ht="14.25" customHeight="1">
      <c r="A322" s="209" t="s">
        <v>314</v>
      </c>
      <c r="B322" s="209" t="s">
        <v>327</v>
      </c>
      <c r="C322" s="209" t="s">
        <v>509</v>
      </c>
      <c r="D322" s="209" t="s">
        <v>328</v>
      </c>
      <c r="E322" s="210">
        <v>196575.61</v>
      </c>
      <c r="F322" s="210">
        <v>196575.61</v>
      </c>
      <c r="G322" s="211">
        <v>0</v>
      </c>
    </row>
    <row r="323" spans="1:7" ht="14.25" customHeight="1">
      <c r="A323" s="209" t="s">
        <v>314</v>
      </c>
      <c r="B323" s="209" t="s">
        <v>329</v>
      </c>
      <c r="C323" s="209" t="s">
        <v>509</v>
      </c>
      <c r="D323" s="209" t="s">
        <v>330</v>
      </c>
      <c r="E323" s="210">
        <v>29002.959999999999</v>
      </c>
      <c r="F323" s="210">
        <v>29002.959999999999</v>
      </c>
      <c r="G323" s="211">
        <v>0</v>
      </c>
    </row>
    <row r="324" spans="1:7" ht="14.25" customHeight="1">
      <c r="A324" s="209" t="s">
        <v>314</v>
      </c>
      <c r="B324" s="209" t="s">
        <v>331</v>
      </c>
      <c r="C324" s="209" t="s">
        <v>509</v>
      </c>
      <c r="D324" s="209" t="s">
        <v>291</v>
      </c>
      <c r="E324" s="210">
        <v>530484</v>
      </c>
      <c r="F324" s="210">
        <v>530484</v>
      </c>
      <c r="G324" s="211">
        <v>0</v>
      </c>
    </row>
    <row r="325" spans="1:7" ht="14.25" customHeight="1">
      <c r="A325" s="209"/>
      <c r="B325" s="209"/>
      <c r="C325" s="209" t="s">
        <v>671</v>
      </c>
      <c r="D325" s="209" t="s">
        <v>672</v>
      </c>
      <c r="E325" s="210">
        <f>SUM(E326:E327)</f>
        <v>24384</v>
      </c>
      <c r="F325" s="210">
        <f>SUM(F326:F327)</f>
        <v>24384</v>
      </c>
      <c r="G325" s="211">
        <f>SUM(G326:G327)</f>
        <v>0</v>
      </c>
    </row>
    <row r="326" spans="1:7" ht="14.25" customHeight="1">
      <c r="A326" s="209" t="s">
        <v>673</v>
      </c>
      <c r="B326" s="209" t="s">
        <v>674</v>
      </c>
      <c r="C326" s="209" t="s">
        <v>509</v>
      </c>
      <c r="D326" s="209" t="s">
        <v>675</v>
      </c>
      <c r="E326" s="210">
        <v>23364</v>
      </c>
      <c r="F326" s="210">
        <v>23364</v>
      </c>
      <c r="G326" s="211">
        <v>0</v>
      </c>
    </row>
    <row r="327" spans="1:7" ht="14.25" customHeight="1">
      <c r="A327" s="209" t="s">
        <v>673</v>
      </c>
      <c r="B327" s="209" t="s">
        <v>676</v>
      </c>
      <c r="C327" s="209" t="s">
        <v>509</v>
      </c>
      <c r="D327" s="209" t="s">
        <v>677</v>
      </c>
      <c r="E327" s="210">
        <v>1020</v>
      </c>
      <c r="F327" s="210">
        <v>1020</v>
      </c>
      <c r="G327" s="211">
        <v>0</v>
      </c>
    </row>
    <row r="328" spans="1:7" ht="14.25" customHeight="1">
      <c r="A328" s="209"/>
      <c r="B328" s="209"/>
      <c r="C328" s="209" t="s">
        <v>627</v>
      </c>
      <c r="D328" s="209" t="s">
        <v>628</v>
      </c>
      <c r="E328" s="210">
        <f>E329+E339</f>
        <v>6343941.580000001</v>
      </c>
      <c r="F328" s="210">
        <f>F329+F339</f>
        <v>6343941.580000001</v>
      </c>
      <c r="G328" s="211">
        <f>G329+G339</f>
        <v>0</v>
      </c>
    </row>
    <row r="329" spans="1:7" ht="14.25" customHeight="1">
      <c r="A329" s="209"/>
      <c r="B329" s="209"/>
      <c r="C329" s="209" t="s">
        <v>312</v>
      </c>
      <c r="D329" s="209" t="s">
        <v>313</v>
      </c>
      <c r="E329" s="210">
        <f>SUM(E330:E338)</f>
        <v>6263152.9000000013</v>
      </c>
      <c r="F329" s="210">
        <f>SUM(F330:F338)</f>
        <v>6263152.9000000013</v>
      </c>
      <c r="G329" s="211">
        <f>SUM(G330:G338)</f>
        <v>0</v>
      </c>
    </row>
    <row r="330" spans="1:7" ht="14.25" customHeight="1">
      <c r="A330" s="209" t="s">
        <v>314</v>
      </c>
      <c r="B330" s="209" t="s">
        <v>315</v>
      </c>
      <c r="C330" s="209" t="s">
        <v>512</v>
      </c>
      <c r="D330" s="209" t="s">
        <v>316</v>
      </c>
      <c r="E330" s="210">
        <v>2492700</v>
      </c>
      <c r="F330" s="210">
        <v>2492700</v>
      </c>
      <c r="G330" s="211">
        <v>0</v>
      </c>
    </row>
    <row r="331" spans="1:7" ht="14.25" customHeight="1">
      <c r="A331" s="209" t="s">
        <v>314</v>
      </c>
      <c r="B331" s="209" t="s">
        <v>317</v>
      </c>
      <c r="C331" s="209" t="s">
        <v>512</v>
      </c>
      <c r="D331" s="209" t="s">
        <v>318</v>
      </c>
      <c r="E331" s="210">
        <v>501120</v>
      </c>
      <c r="F331" s="210">
        <v>501120</v>
      </c>
      <c r="G331" s="211">
        <v>0</v>
      </c>
    </row>
    <row r="332" spans="1:7" ht="14.25" customHeight="1">
      <c r="A332" s="209" t="s">
        <v>314</v>
      </c>
      <c r="B332" s="209" t="s">
        <v>321</v>
      </c>
      <c r="C332" s="209" t="s">
        <v>512</v>
      </c>
      <c r="D332" s="209" t="s">
        <v>322</v>
      </c>
      <c r="E332" s="210">
        <v>139920</v>
      </c>
      <c r="F332" s="210">
        <v>139920</v>
      </c>
      <c r="G332" s="211">
        <v>0</v>
      </c>
    </row>
    <row r="333" spans="1:7" ht="14.25" customHeight="1">
      <c r="A333" s="209" t="s">
        <v>314</v>
      </c>
      <c r="B333" s="209" t="s">
        <v>666</v>
      </c>
      <c r="C333" s="209" t="s">
        <v>512</v>
      </c>
      <c r="D333" s="209" t="s">
        <v>667</v>
      </c>
      <c r="E333" s="210">
        <v>1043652</v>
      </c>
      <c r="F333" s="210">
        <v>1043652</v>
      </c>
      <c r="G333" s="211">
        <v>0</v>
      </c>
    </row>
    <row r="334" spans="1:7" ht="14.25" customHeight="1">
      <c r="A334" s="209" t="s">
        <v>314</v>
      </c>
      <c r="B334" s="209" t="s">
        <v>323</v>
      </c>
      <c r="C334" s="209" t="s">
        <v>512</v>
      </c>
      <c r="D334" s="209" t="s">
        <v>324</v>
      </c>
      <c r="E334" s="210">
        <v>671962.56</v>
      </c>
      <c r="F334" s="210">
        <v>671962.56</v>
      </c>
      <c r="G334" s="211">
        <v>0</v>
      </c>
    </row>
    <row r="335" spans="1:7" ht="14.25" customHeight="1">
      <c r="A335" s="209" t="s">
        <v>314</v>
      </c>
      <c r="B335" s="209" t="s">
        <v>325</v>
      </c>
      <c r="C335" s="209" t="s">
        <v>512</v>
      </c>
      <c r="D335" s="209" t="s">
        <v>326</v>
      </c>
      <c r="E335" s="210">
        <v>335981.28</v>
      </c>
      <c r="F335" s="210">
        <v>335981.28</v>
      </c>
      <c r="G335" s="211">
        <v>0</v>
      </c>
    </row>
    <row r="336" spans="1:7" ht="14.25" customHeight="1">
      <c r="A336" s="209" t="s">
        <v>314</v>
      </c>
      <c r="B336" s="209" t="s">
        <v>327</v>
      </c>
      <c r="C336" s="209" t="s">
        <v>512</v>
      </c>
      <c r="D336" s="209" t="s">
        <v>328</v>
      </c>
      <c r="E336" s="210">
        <v>281780.95</v>
      </c>
      <c r="F336" s="210">
        <v>281780.95</v>
      </c>
      <c r="G336" s="211">
        <v>0</v>
      </c>
    </row>
    <row r="337" spans="1:7" ht="14.25" customHeight="1">
      <c r="A337" s="209" t="s">
        <v>314</v>
      </c>
      <c r="B337" s="209" t="s">
        <v>329</v>
      </c>
      <c r="C337" s="209" t="s">
        <v>512</v>
      </c>
      <c r="D337" s="209" t="s">
        <v>330</v>
      </c>
      <c r="E337" s="210">
        <v>41500.11</v>
      </c>
      <c r="F337" s="210">
        <v>41500.11</v>
      </c>
      <c r="G337" s="211">
        <v>0</v>
      </c>
    </row>
    <row r="338" spans="1:7" ht="14.25" customHeight="1">
      <c r="A338" s="209" t="s">
        <v>314</v>
      </c>
      <c r="B338" s="209" t="s">
        <v>331</v>
      </c>
      <c r="C338" s="209" t="s">
        <v>512</v>
      </c>
      <c r="D338" s="209" t="s">
        <v>291</v>
      </c>
      <c r="E338" s="210">
        <v>754536</v>
      </c>
      <c r="F338" s="210">
        <v>754536</v>
      </c>
      <c r="G338" s="211">
        <v>0</v>
      </c>
    </row>
    <row r="339" spans="1:7" ht="14.25" customHeight="1">
      <c r="A339" s="209"/>
      <c r="B339" s="209"/>
      <c r="C339" s="209" t="s">
        <v>671</v>
      </c>
      <c r="D339" s="209" t="s">
        <v>672</v>
      </c>
      <c r="E339" s="210">
        <f>SUM(E340:E341)</f>
        <v>80788.679999999993</v>
      </c>
      <c r="F339" s="210">
        <f>SUM(F340:F341)</f>
        <v>80788.679999999993</v>
      </c>
      <c r="G339" s="211">
        <f>SUM(G340:G341)</f>
        <v>0</v>
      </c>
    </row>
    <row r="340" spans="1:7" ht="14.25" customHeight="1">
      <c r="A340" s="209" t="s">
        <v>673</v>
      </c>
      <c r="B340" s="209" t="s">
        <v>674</v>
      </c>
      <c r="C340" s="209" t="s">
        <v>512</v>
      </c>
      <c r="D340" s="209" t="s">
        <v>675</v>
      </c>
      <c r="E340" s="210">
        <v>79708.679999999993</v>
      </c>
      <c r="F340" s="210">
        <v>79708.679999999993</v>
      </c>
      <c r="G340" s="211">
        <v>0</v>
      </c>
    </row>
    <row r="341" spans="1:7" ht="14.25" customHeight="1">
      <c r="A341" s="209" t="s">
        <v>673</v>
      </c>
      <c r="B341" s="209" t="s">
        <v>676</v>
      </c>
      <c r="C341" s="209" t="s">
        <v>512</v>
      </c>
      <c r="D341" s="209" t="s">
        <v>677</v>
      </c>
      <c r="E341" s="210">
        <v>1080</v>
      </c>
      <c r="F341" s="210">
        <v>1080</v>
      </c>
      <c r="G341" s="211">
        <v>0</v>
      </c>
    </row>
    <row r="342" spans="1:7" ht="14.25" customHeight="1">
      <c r="A342" s="209"/>
      <c r="B342" s="209"/>
      <c r="C342" s="209" t="s">
        <v>629</v>
      </c>
      <c r="D342" s="209" t="s">
        <v>630</v>
      </c>
      <c r="E342" s="210">
        <f>E343+E353</f>
        <v>6704107.6399999997</v>
      </c>
      <c r="F342" s="210">
        <f>F343+F353</f>
        <v>6704107.6399999997</v>
      </c>
      <c r="G342" s="211">
        <f>G343+G353</f>
        <v>0</v>
      </c>
    </row>
    <row r="343" spans="1:7" ht="14.25" customHeight="1">
      <c r="A343" s="209"/>
      <c r="B343" s="209"/>
      <c r="C343" s="209" t="s">
        <v>312</v>
      </c>
      <c r="D343" s="209" t="s">
        <v>313</v>
      </c>
      <c r="E343" s="210">
        <f>SUM(E344:E352)</f>
        <v>6681857.8399999999</v>
      </c>
      <c r="F343" s="210">
        <f>SUM(F344:F352)</f>
        <v>6681857.8399999999</v>
      </c>
      <c r="G343" s="211">
        <f>SUM(G344:G352)</f>
        <v>0</v>
      </c>
    </row>
    <row r="344" spans="1:7" ht="14.25" customHeight="1">
      <c r="A344" s="209" t="s">
        <v>314</v>
      </c>
      <c r="B344" s="209" t="s">
        <v>315</v>
      </c>
      <c r="C344" s="209" t="s">
        <v>515</v>
      </c>
      <c r="D344" s="209" t="s">
        <v>316</v>
      </c>
      <c r="E344" s="210">
        <v>2599956</v>
      </c>
      <c r="F344" s="210">
        <v>2599956</v>
      </c>
      <c r="G344" s="211">
        <v>0</v>
      </c>
    </row>
    <row r="345" spans="1:7" ht="14.25" customHeight="1">
      <c r="A345" s="209" t="s">
        <v>314</v>
      </c>
      <c r="B345" s="209" t="s">
        <v>317</v>
      </c>
      <c r="C345" s="209" t="s">
        <v>515</v>
      </c>
      <c r="D345" s="209" t="s">
        <v>318</v>
      </c>
      <c r="E345" s="210">
        <v>542268</v>
      </c>
      <c r="F345" s="210">
        <v>542268</v>
      </c>
      <c r="G345" s="211">
        <v>0</v>
      </c>
    </row>
    <row r="346" spans="1:7" ht="14.25" customHeight="1">
      <c r="A346" s="209" t="s">
        <v>314</v>
      </c>
      <c r="B346" s="209" t="s">
        <v>321</v>
      </c>
      <c r="C346" s="209" t="s">
        <v>515</v>
      </c>
      <c r="D346" s="209" t="s">
        <v>322</v>
      </c>
      <c r="E346" s="210">
        <v>158400</v>
      </c>
      <c r="F346" s="210">
        <v>158400</v>
      </c>
      <c r="G346" s="211">
        <v>0</v>
      </c>
    </row>
    <row r="347" spans="1:7" ht="14.25" customHeight="1">
      <c r="A347" s="209" t="s">
        <v>314</v>
      </c>
      <c r="B347" s="209" t="s">
        <v>666</v>
      </c>
      <c r="C347" s="209" t="s">
        <v>515</v>
      </c>
      <c r="D347" s="209" t="s">
        <v>667</v>
      </c>
      <c r="E347" s="210">
        <v>1150788</v>
      </c>
      <c r="F347" s="210">
        <v>1150788</v>
      </c>
      <c r="G347" s="211">
        <v>0</v>
      </c>
    </row>
    <row r="348" spans="1:7" ht="14.25" customHeight="1">
      <c r="A348" s="209" t="s">
        <v>314</v>
      </c>
      <c r="B348" s="209" t="s">
        <v>323</v>
      </c>
      <c r="C348" s="209" t="s">
        <v>515</v>
      </c>
      <c r="D348" s="209" t="s">
        <v>324</v>
      </c>
      <c r="E348" s="210">
        <v>715375.2</v>
      </c>
      <c r="F348" s="210">
        <v>715375.2</v>
      </c>
      <c r="G348" s="211">
        <v>0</v>
      </c>
    </row>
    <row r="349" spans="1:7" ht="14.25" customHeight="1">
      <c r="A349" s="209" t="s">
        <v>314</v>
      </c>
      <c r="B349" s="209" t="s">
        <v>325</v>
      </c>
      <c r="C349" s="209" t="s">
        <v>515</v>
      </c>
      <c r="D349" s="209" t="s">
        <v>326</v>
      </c>
      <c r="E349" s="210">
        <v>357687.6</v>
      </c>
      <c r="F349" s="210">
        <v>357687.6</v>
      </c>
      <c r="G349" s="211">
        <v>0</v>
      </c>
    </row>
    <row r="350" spans="1:7" ht="14.25" customHeight="1">
      <c r="A350" s="209" t="s">
        <v>314</v>
      </c>
      <c r="B350" s="209" t="s">
        <v>327</v>
      </c>
      <c r="C350" s="209" t="s">
        <v>515</v>
      </c>
      <c r="D350" s="209" t="s">
        <v>328</v>
      </c>
      <c r="E350" s="210">
        <v>299791.52</v>
      </c>
      <c r="F350" s="210">
        <v>299791.52</v>
      </c>
      <c r="G350" s="211">
        <v>0</v>
      </c>
    </row>
    <row r="351" spans="1:7" ht="14.25" customHeight="1">
      <c r="A351" s="209" t="s">
        <v>314</v>
      </c>
      <c r="B351" s="209" t="s">
        <v>329</v>
      </c>
      <c r="C351" s="209" t="s">
        <v>515</v>
      </c>
      <c r="D351" s="209" t="s">
        <v>330</v>
      </c>
      <c r="E351" s="210">
        <v>44231.519999999997</v>
      </c>
      <c r="F351" s="210">
        <v>44231.519999999997</v>
      </c>
      <c r="G351" s="211">
        <v>0</v>
      </c>
    </row>
    <row r="352" spans="1:7" ht="14.25" customHeight="1">
      <c r="A352" s="209" t="s">
        <v>314</v>
      </c>
      <c r="B352" s="209" t="s">
        <v>331</v>
      </c>
      <c r="C352" s="209" t="s">
        <v>515</v>
      </c>
      <c r="D352" s="209" t="s">
        <v>291</v>
      </c>
      <c r="E352" s="210">
        <v>813360</v>
      </c>
      <c r="F352" s="210">
        <v>813360</v>
      </c>
      <c r="G352" s="211">
        <v>0</v>
      </c>
    </row>
    <row r="353" spans="1:7" ht="14.25" customHeight="1">
      <c r="A353" s="209"/>
      <c r="B353" s="209"/>
      <c r="C353" s="209" t="s">
        <v>671</v>
      </c>
      <c r="D353" s="209" t="s">
        <v>672</v>
      </c>
      <c r="E353" s="210">
        <f>SUM(E354:E355)</f>
        <v>22249.8</v>
      </c>
      <c r="F353" s="210">
        <f>SUM(F354:F355)</f>
        <v>22249.8</v>
      </c>
      <c r="G353" s="211">
        <f>SUM(G354:G355)</f>
        <v>0</v>
      </c>
    </row>
    <row r="354" spans="1:7" ht="14.25" customHeight="1">
      <c r="A354" s="209" t="s">
        <v>673</v>
      </c>
      <c r="B354" s="209" t="s">
        <v>674</v>
      </c>
      <c r="C354" s="209" t="s">
        <v>515</v>
      </c>
      <c r="D354" s="209" t="s">
        <v>675</v>
      </c>
      <c r="E354" s="210">
        <v>21169.8</v>
      </c>
      <c r="F354" s="210">
        <v>21169.8</v>
      </c>
      <c r="G354" s="211">
        <v>0</v>
      </c>
    </row>
    <row r="355" spans="1:7" ht="14.25" customHeight="1">
      <c r="A355" s="209" t="s">
        <v>673</v>
      </c>
      <c r="B355" s="209" t="s">
        <v>676</v>
      </c>
      <c r="C355" s="209" t="s">
        <v>515</v>
      </c>
      <c r="D355" s="209" t="s">
        <v>677</v>
      </c>
      <c r="E355" s="210">
        <v>1080</v>
      </c>
      <c r="F355" s="210">
        <v>1080</v>
      </c>
      <c r="G355" s="211">
        <v>0</v>
      </c>
    </row>
    <row r="356" spans="1:7" ht="14.25" customHeight="1">
      <c r="A356" s="209"/>
      <c r="B356" s="209"/>
      <c r="C356" s="209" t="s">
        <v>631</v>
      </c>
      <c r="D356" s="209" t="s">
        <v>632</v>
      </c>
      <c r="E356" s="210">
        <f>E357+E367</f>
        <v>3257029.57</v>
      </c>
      <c r="F356" s="210">
        <f>F357+F367</f>
        <v>3257029.57</v>
      </c>
      <c r="G356" s="211">
        <f>G357+G367</f>
        <v>0</v>
      </c>
    </row>
    <row r="357" spans="1:7" ht="14.25" customHeight="1">
      <c r="A357" s="209"/>
      <c r="B357" s="209"/>
      <c r="C357" s="209" t="s">
        <v>312</v>
      </c>
      <c r="D357" s="209" t="s">
        <v>313</v>
      </c>
      <c r="E357" s="210">
        <f>SUM(E358:E366)</f>
        <v>3256429.57</v>
      </c>
      <c r="F357" s="210">
        <f>SUM(F358:F366)</f>
        <v>3256429.57</v>
      </c>
      <c r="G357" s="211">
        <f>SUM(G358:G366)</f>
        <v>0</v>
      </c>
    </row>
    <row r="358" spans="1:7" ht="14.25" customHeight="1">
      <c r="A358" s="209" t="s">
        <v>314</v>
      </c>
      <c r="B358" s="209" t="s">
        <v>315</v>
      </c>
      <c r="C358" s="209" t="s">
        <v>518</v>
      </c>
      <c r="D358" s="209" t="s">
        <v>316</v>
      </c>
      <c r="E358" s="210">
        <v>1255140</v>
      </c>
      <c r="F358" s="210">
        <v>1255140</v>
      </c>
      <c r="G358" s="211">
        <v>0</v>
      </c>
    </row>
    <row r="359" spans="1:7" ht="14.25" customHeight="1">
      <c r="A359" s="209" t="s">
        <v>314</v>
      </c>
      <c r="B359" s="209" t="s">
        <v>317</v>
      </c>
      <c r="C359" s="209" t="s">
        <v>518</v>
      </c>
      <c r="D359" s="209" t="s">
        <v>318</v>
      </c>
      <c r="E359" s="210">
        <v>300948</v>
      </c>
      <c r="F359" s="210">
        <v>300948</v>
      </c>
      <c r="G359" s="211">
        <v>0</v>
      </c>
    </row>
    <row r="360" spans="1:7" ht="14.25" customHeight="1">
      <c r="A360" s="209" t="s">
        <v>314</v>
      </c>
      <c r="B360" s="209" t="s">
        <v>321</v>
      </c>
      <c r="C360" s="209" t="s">
        <v>518</v>
      </c>
      <c r="D360" s="209" t="s">
        <v>322</v>
      </c>
      <c r="E360" s="210">
        <v>76560</v>
      </c>
      <c r="F360" s="210">
        <v>76560</v>
      </c>
      <c r="G360" s="211">
        <v>0</v>
      </c>
    </row>
    <row r="361" spans="1:7" ht="14.25" customHeight="1">
      <c r="A361" s="209" t="s">
        <v>314</v>
      </c>
      <c r="B361" s="209" t="s">
        <v>666</v>
      </c>
      <c r="C361" s="209" t="s">
        <v>518</v>
      </c>
      <c r="D361" s="209" t="s">
        <v>667</v>
      </c>
      <c r="E361" s="210">
        <v>549876</v>
      </c>
      <c r="F361" s="210">
        <v>549876</v>
      </c>
      <c r="G361" s="211">
        <v>0</v>
      </c>
    </row>
    <row r="362" spans="1:7" ht="14.25" customHeight="1">
      <c r="A362" s="209" t="s">
        <v>314</v>
      </c>
      <c r="B362" s="209" t="s">
        <v>323</v>
      </c>
      <c r="C362" s="209" t="s">
        <v>518</v>
      </c>
      <c r="D362" s="209" t="s">
        <v>324</v>
      </c>
      <c r="E362" s="210">
        <v>343454.4</v>
      </c>
      <c r="F362" s="210">
        <v>343454.4</v>
      </c>
      <c r="G362" s="211">
        <v>0</v>
      </c>
    </row>
    <row r="363" spans="1:7" ht="14.25" customHeight="1">
      <c r="A363" s="209" t="s">
        <v>314</v>
      </c>
      <c r="B363" s="209" t="s">
        <v>325</v>
      </c>
      <c r="C363" s="209" t="s">
        <v>518</v>
      </c>
      <c r="D363" s="209" t="s">
        <v>326</v>
      </c>
      <c r="E363" s="210">
        <v>171727.2</v>
      </c>
      <c r="F363" s="210">
        <v>171727.2</v>
      </c>
      <c r="G363" s="211">
        <v>0</v>
      </c>
    </row>
    <row r="364" spans="1:7" ht="14.25" customHeight="1">
      <c r="A364" s="209" t="s">
        <v>314</v>
      </c>
      <c r="B364" s="209" t="s">
        <v>327</v>
      </c>
      <c r="C364" s="209" t="s">
        <v>518</v>
      </c>
      <c r="D364" s="209" t="s">
        <v>328</v>
      </c>
      <c r="E364" s="210">
        <v>146612.07</v>
      </c>
      <c r="F364" s="210">
        <v>146612.07</v>
      </c>
      <c r="G364" s="211">
        <v>0</v>
      </c>
    </row>
    <row r="365" spans="1:7" ht="14.25" customHeight="1">
      <c r="A365" s="209" t="s">
        <v>314</v>
      </c>
      <c r="B365" s="209" t="s">
        <v>329</v>
      </c>
      <c r="C365" s="209" t="s">
        <v>518</v>
      </c>
      <c r="D365" s="209" t="s">
        <v>330</v>
      </c>
      <c r="E365" s="210">
        <v>21631.9</v>
      </c>
      <c r="F365" s="210">
        <v>21631.9</v>
      </c>
      <c r="G365" s="211">
        <v>0</v>
      </c>
    </row>
    <row r="366" spans="1:7" ht="14.25" customHeight="1">
      <c r="A366" s="209" t="s">
        <v>314</v>
      </c>
      <c r="B366" s="209" t="s">
        <v>331</v>
      </c>
      <c r="C366" s="209" t="s">
        <v>518</v>
      </c>
      <c r="D366" s="209" t="s">
        <v>291</v>
      </c>
      <c r="E366" s="210">
        <v>390480</v>
      </c>
      <c r="F366" s="210">
        <v>390480</v>
      </c>
      <c r="G366" s="211">
        <v>0</v>
      </c>
    </row>
    <row r="367" spans="1:7" ht="14.25" customHeight="1">
      <c r="A367" s="209"/>
      <c r="B367" s="209"/>
      <c r="C367" s="209" t="s">
        <v>671</v>
      </c>
      <c r="D367" s="209" t="s">
        <v>672</v>
      </c>
      <c r="E367" s="210">
        <f>E368</f>
        <v>600</v>
      </c>
      <c r="F367" s="210">
        <f>F368</f>
        <v>600</v>
      </c>
      <c r="G367" s="211">
        <f>G368</f>
        <v>0</v>
      </c>
    </row>
    <row r="368" spans="1:7" ht="14.25" customHeight="1">
      <c r="A368" s="209" t="s">
        <v>673</v>
      </c>
      <c r="B368" s="209" t="s">
        <v>676</v>
      </c>
      <c r="C368" s="209" t="s">
        <v>518</v>
      </c>
      <c r="D368" s="209" t="s">
        <v>677</v>
      </c>
      <c r="E368" s="210">
        <v>600</v>
      </c>
      <c r="F368" s="210">
        <v>600</v>
      </c>
      <c r="G368" s="211">
        <v>0</v>
      </c>
    </row>
    <row r="369" spans="1:7" ht="14.25" customHeight="1">
      <c r="A369" s="209"/>
      <c r="B369" s="209"/>
      <c r="C369" s="209" t="s">
        <v>633</v>
      </c>
      <c r="D369" s="209" t="s">
        <v>634</v>
      </c>
      <c r="E369" s="210">
        <f>E370+E380</f>
        <v>3436807.9699999997</v>
      </c>
      <c r="F369" s="210">
        <f>F370+F380</f>
        <v>3436807.9699999997</v>
      </c>
      <c r="G369" s="211">
        <f>G370+G380</f>
        <v>0</v>
      </c>
    </row>
    <row r="370" spans="1:7" ht="14.25" customHeight="1">
      <c r="A370" s="209"/>
      <c r="B370" s="209"/>
      <c r="C370" s="209" t="s">
        <v>312</v>
      </c>
      <c r="D370" s="209" t="s">
        <v>313</v>
      </c>
      <c r="E370" s="210">
        <f>SUM(E371:E379)</f>
        <v>3436147.9699999997</v>
      </c>
      <c r="F370" s="210">
        <f>SUM(F371:F379)</f>
        <v>3436147.9699999997</v>
      </c>
      <c r="G370" s="211">
        <f>SUM(G371:G379)</f>
        <v>0</v>
      </c>
    </row>
    <row r="371" spans="1:7" ht="14.25" customHeight="1">
      <c r="A371" s="209" t="s">
        <v>314</v>
      </c>
      <c r="B371" s="209" t="s">
        <v>315</v>
      </c>
      <c r="C371" s="209" t="s">
        <v>521</v>
      </c>
      <c r="D371" s="209" t="s">
        <v>316</v>
      </c>
      <c r="E371" s="210">
        <v>1332636</v>
      </c>
      <c r="F371" s="210">
        <v>1332636</v>
      </c>
      <c r="G371" s="211">
        <v>0</v>
      </c>
    </row>
    <row r="372" spans="1:7" ht="14.25" customHeight="1">
      <c r="A372" s="209" t="s">
        <v>314</v>
      </c>
      <c r="B372" s="209" t="s">
        <v>317</v>
      </c>
      <c r="C372" s="209" t="s">
        <v>521</v>
      </c>
      <c r="D372" s="209" t="s">
        <v>318</v>
      </c>
      <c r="E372" s="210">
        <v>280140</v>
      </c>
      <c r="F372" s="210">
        <v>280140</v>
      </c>
      <c r="G372" s="211">
        <v>0</v>
      </c>
    </row>
    <row r="373" spans="1:7" ht="14.25" customHeight="1">
      <c r="A373" s="209" t="s">
        <v>314</v>
      </c>
      <c r="B373" s="209" t="s">
        <v>321</v>
      </c>
      <c r="C373" s="209" t="s">
        <v>521</v>
      </c>
      <c r="D373" s="209" t="s">
        <v>322</v>
      </c>
      <c r="E373" s="210">
        <v>79200</v>
      </c>
      <c r="F373" s="210">
        <v>79200</v>
      </c>
      <c r="G373" s="211">
        <v>0</v>
      </c>
    </row>
    <row r="374" spans="1:7" ht="14.25" customHeight="1">
      <c r="A374" s="209" t="s">
        <v>314</v>
      </c>
      <c r="B374" s="209" t="s">
        <v>666</v>
      </c>
      <c r="C374" s="209" t="s">
        <v>521</v>
      </c>
      <c r="D374" s="209" t="s">
        <v>667</v>
      </c>
      <c r="E374" s="210">
        <v>596664</v>
      </c>
      <c r="F374" s="210">
        <v>596664</v>
      </c>
      <c r="G374" s="211">
        <v>0</v>
      </c>
    </row>
    <row r="375" spans="1:7" ht="14.25" customHeight="1">
      <c r="A375" s="209" t="s">
        <v>314</v>
      </c>
      <c r="B375" s="209" t="s">
        <v>323</v>
      </c>
      <c r="C375" s="209" t="s">
        <v>521</v>
      </c>
      <c r="D375" s="209" t="s">
        <v>324</v>
      </c>
      <c r="E375" s="210">
        <v>367556.96</v>
      </c>
      <c r="F375" s="210">
        <v>367556.96</v>
      </c>
      <c r="G375" s="211">
        <v>0</v>
      </c>
    </row>
    <row r="376" spans="1:7" ht="14.25" customHeight="1">
      <c r="A376" s="209" t="s">
        <v>314</v>
      </c>
      <c r="B376" s="209" t="s">
        <v>325</v>
      </c>
      <c r="C376" s="209" t="s">
        <v>521</v>
      </c>
      <c r="D376" s="209" t="s">
        <v>326</v>
      </c>
      <c r="E376" s="210">
        <v>183778.48</v>
      </c>
      <c r="F376" s="210">
        <v>183778.48</v>
      </c>
      <c r="G376" s="211">
        <v>0</v>
      </c>
    </row>
    <row r="377" spans="1:7" ht="14.25" customHeight="1">
      <c r="A377" s="209" t="s">
        <v>314</v>
      </c>
      <c r="B377" s="209" t="s">
        <v>327</v>
      </c>
      <c r="C377" s="209" t="s">
        <v>521</v>
      </c>
      <c r="D377" s="209" t="s">
        <v>328</v>
      </c>
      <c r="E377" s="210">
        <v>154353.25</v>
      </c>
      <c r="F377" s="210">
        <v>154353.25</v>
      </c>
      <c r="G377" s="211">
        <v>0</v>
      </c>
    </row>
    <row r="378" spans="1:7" ht="14.25" customHeight="1">
      <c r="A378" s="209" t="s">
        <v>314</v>
      </c>
      <c r="B378" s="209" t="s">
        <v>329</v>
      </c>
      <c r="C378" s="209" t="s">
        <v>521</v>
      </c>
      <c r="D378" s="209" t="s">
        <v>330</v>
      </c>
      <c r="E378" s="210">
        <v>22743.279999999999</v>
      </c>
      <c r="F378" s="210">
        <v>22743.279999999999</v>
      </c>
      <c r="G378" s="211">
        <v>0</v>
      </c>
    </row>
    <row r="379" spans="1:7" ht="14.25" customHeight="1">
      <c r="A379" s="209" t="s">
        <v>314</v>
      </c>
      <c r="B379" s="209" t="s">
        <v>331</v>
      </c>
      <c r="C379" s="209" t="s">
        <v>521</v>
      </c>
      <c r="D379" s="209" t="s">
        <v>291</v>
      </c>
      <c r="E379" s="210">
        <v>419076</v>
      </c>
      <c r="F379" s="210">
        <v>419076</v>
      </c>
      <c r="G379" s="211">
        <v>0</v>
      </c>
    </row>
    <row r="380" spans="1:7" ht="14.25" customHeight="1">
      <c r="A380" s="209"/>
      <c r="B380" s="209"/>
      <c r="C380" s="209" t="s">
        <v>671</v>
      </c>
      <c r="D380" s="209" t="s">
        <v>672</v>
      </c>
      <c r="E380" s="210">
        <f>E381</f>
        <v>660</v>
      </c>
      <c r="F380" s="210">
        <f>F381</f>
        <v>660</v>
      </c>
      <c r="G380" s="211">
        <f>G381</f>
        <v>0</v>
      </c>
    </row>
    <row r="381" spans="1:7" ht="14.25" customHeight="1">
      <c r="A381" s="209" t="s">
        <v>673</v>
      </c>
      <c r="B381" s="209" t="s">
        <v>676</v>
      </c>
      <c r="C381" s="209" t="s">
        <v>521</v>
      </c>
      <c r="D381" s="209" t="s">
        <v>677</v>
      </c>
      <c r="E381" s="210">
        <v>660</v>
      </c>
      <c r="F381" s="210">
        <v>660</v>
      </c>
      <c r="G381" s="211">
        <v>0</v>
      </c>
    </row>
    <row r="382" spans="1:7" ht="14.25" customHeight="1">
      <c r="A382" s="209"/>
      <c r="B382" s="209"/>
      <c r="C382" s="209" t="s">
        <v>635</v>
      </c>
      <c r="D382" s="209" t="s">
        <v>636</v>
      </c>
      <c r="E382" s="210">
        <f>E383+E393</f>
        <v>4094197.26</v>
      </c>
      <c r="F382" s="210">
        <f>F383+F393</f>
        <v>4094197.26</v>
      </c>
      <c r="G382" s="211">
        <f>G383+G393</f>
        <v>0</v>
      </c>
    </row>
    <row r="383" spans="1:7" ht="14.25" customHeight="1">
      <c r="A383" s="209"/>
      <c r="B383" s="209"/>
      <c r="C383" s="209" t="s">
        <v>312</v>
      </c>
      <c r="D383" s="209" t="s">
        <v>313</v>
      </c>
      <c r="E383" s="210">
        <f>SUM(E384:E392)</f>
        <v>4067545.26</v>
      </c>
      <c r="F383" s="210">
        <f>SUM(F384:F392)</f>
        <v>4067545.26</v>
      </c>
      <c r="G383" s="211">
        <f>SUM(G384:G392)</f>
        <v>0</v>
      </c>
    </row>
    <row r="384" spans="1:7" ht="14.25" customHeight="1">
      <c r="A384" s="209" t="s">
        <v>314</v>
      </c>
      <c r="B384" s="209" t="s">
        <v>315</v>
      </c>
      <c r="C384" s="209" t="s">
        <v>524</v>
      </c>
      <c r="D384" s="209" t="s">
        <v>316</v>
      </c>
      <c r="E384" s="210">
        <v>1643604</v>
      </c>
      <c r="F384" s="210">
        <v>1643604</v>
      </c>
      <c r="G384" s="211">
        <v>0</v>
      </c>
    </row>
    <row r="385" spans="1:7" ht="14.25" customHeight="1">
      <c r="A385" s="209" t="s">
        <v>314</v>
      </c>
      <c r="B385" s="209" t="s">
        <v>317</v>
      </c>
      <c r="C385" s="209" t="s">
        <v>524</v>
      </c>
      <c r="D385" s="209" t="s">
        <v>318</v>
      </c>
      <c r="E385" s="210">
        <v>340944</v>
      </c>
      <c r="F385" s="210">
        <v>340944</v>
      </c>
      <c r="G385" s="211">
        <v>0</v>
      </c>
    </row>
    <row r="386" spans="1:7" ht="14.25" customHeight="1">
      <c r="A386" s="209" t="s">
        <v>314</v>
      </c>
      <c r="B386" s="209" t="s">
        <v>321</v>
      </c>
      <c r="C386" s="209" t="s">
        <v>524</v>
      </c>
      <c r="D386" s="209" t="s">
        <v>322</v>
      </c>
      <c r="E386" s="210">
        <v>89760</v>
      </c>
      <c r="F386" s="210">
        <v>89760</v>
      </c>
      <c r="G386" s="211">
        <v>0</v>
      </c>
    </row>
    <row r="387" spans="1:7" ht="14.25" customHeight="1">
      <c r="A387" s="209" t="s">
        <v>314</v>
      </c>
      <c r="B387" s="209" t="s">
        <v>666</v>
      </c>
      <c r="C387" s="209" t="s">
        <v>524</v>
      </c>
      <c r="D387" s="209" t="s">
        <v>667</v>
      </c>
      <c r="E387" s="210">
        <v>647400</v>
      </c>
      <c r="F387" s="210">
        <v>647400</v>
      </c>
      <c r="G387" s="211">
        <v>0</v>
      </c>
    </row>
    <row r="388" spans="1:7" ht="14.25" customHeight="1">
      <c r="A388" s="209" t="s">
        <v>314</v>
      </c>
      <c r="B388" s="209" t="s">
        <v>323</v>
      </c>
      <c r="C388" s="209" t="s">
        <v>524</v>
      </c>
      <c r="D388" s="209" t="s">
        <v>324</v>
      </c>
      <c r="E388" s="210">
        <v>433108.47999999998</v>
      </c>
      <c r="F388" s="210">
        <v>433108.47999999998</v>
      </c>
      <c r="G388" s="211">
        <v>0</v>
      </c>
    </row>
    <row r="389" spans="1:7" ht="14.25" customHeight="1">
      <c r="A389" s="209" t="s">
        <v>314</v>
      </c>
      <c r="B389" s="209" t="s">
        <v>325</v>
      </c>
      <c r="C389" s="209" t="s">
        <v>524</v>
      </c>
      <c r="D389" s="209" t="s">
        <v>326</v>
      </c>
      <c r="E389" s="210">
        <v>216554.23999999999</v>
      </c>
      <c r="F389" s="210">
        <v>216554.23999999999</v>
      </c>
      <c r="G389" s="211">
        <v>0</v>
      </c>
    </row>
    <row r="390" spans="1:7" ht="14.25" customHeight="1">
      <c r="A390" s="209" t="s">
        <v>314</v>
      </c>
      <c r="B390" s="209" t="s">
        <v>327</v>
      </c>
      <c r="C390" s="209" t="s">
        <v>524</v>
      </c>
      <c r="D390" s="209" t="s">
        <v>328</v>
      </c>
      <c r="E390" s="210">
        <v>182603.49</v>
      </c>
      <c r="F390" s="210">
        <v>182603.49</v>
      </c>
      <c r="G390" s="211">
        <v>0</v>
      </c>
    </row>
    <row r="391" spans="1:7" ht="14.25" customHeight="1">
      <c r="A391" s="209" t="s">
        <v>314</v>
      </c>
      <c r="B391" s="209" t="s">
        <v>329</v>
      </c>
      <c r="C391" s="209" t="s">
        <v>524</v>
      </c>
      <c r="D391" s="209" t="s">
        <v>330</v>
      </c>
      <c r="E391" s="210">
        <v>26923.05</v>
      </c>
      <c r="F391" s="210">
        <v>26923.05</v>
      </c>
      <c r="G391" s="211">
        <v>0</v>
      </c>
    </row>
    <row r="392" spans="1:7" ht="14.25" customHeight="1">
      <c r="A392" s="209" t="s">
        <v>314</v>
      </c>
      <c r="B392" s="209" t="s">
        <v>331</v>
      </c>
      <c r="C392" s="209" t="s">
        <v>524</v>
      </c>
      <c r="D392" s="209" t="s">
        <v>291</v>
      </c>
      <c r="E392" s="210">
        <v>486648</v>
      </c>
      <c r="F392" s="210">
        <v>486648</v>
      </c>
      <c r="G392" s="211">
        <v>0</v>
      </c>
    </row>
    <row r="393" spans="1:7" ht="14.25" customHeight="1">
      <c r="A393" s="209"/>
      <c r="B393" s="209"/>
      <c r="C393" s="209" t="s">
        <v>671</v>
      </c>
      <c r="D393" s="209" t="s">
        <v>672</v>
      </c>
      <c r="E393" s="210">
        <f>SUM(E394:E395)</f>
        <v>26652</v>
      </c>
      <c r="F393" s="210">
        <f>SUM(F394:F395)</f>
        <v>26652</v>
      </c>
      <c r="G393" s="211">
        <f>SUM(G394:G395)</f>
        <v>0</v>
      </c>
    </row>
    <row r="394" spans="1:7" ht="14.25" customHeight="1">
      <c r="A394" s="209" t="s">
        <v>673</v>
      </c>
      <c r="B394" s="209" t="s">
        <v>674</v>
      </c>
      <c r="C394" s="209" t="s">
        <v>524</v>
      </c>
      <c r="D394" s="209" t="s">
        <v>675</v>
      </c>
      <c r="E394" s="210">
        <v>26352</v>
      </c>
      <c r="F394" s="210">
        <v>26352</v>
      </c>
      <c r="G394" s="211">
        <v>0</v>
      </c>
    </row>
    <row r="395" spans="1:7" ht="14.25" customHeight="1">
      <c r="A395" s="209" t="s">
        <v>673</v>
      </c>
      <c r="B395" s="209" t="s">
        <v>676</v>
      </c>
      <c r="C395" s="209" t="s">
        <v>524</v>
      </c>
      <c r="D395" s="209" t="s">
        <v>677</v>
      </c>
      <c r="E395" s="210">
        <v>300</v>
      </c>
      <c r="F395" s="210">
        <v>300</v>
      </c>
      <c r="G395" s="211">
        <v>0</v>
      </c>
    </row>
    <row r="396" spans="1:7" ht="14.25" customHeight="1">
      <c r="A396" s="209"/>
      <c r="B396" s="209"/>
      <c r="C396" s="209" t="s">
        <v>637</v>
      </c>
      <c r="D396" s="209" t="s">
        <v>638</v>
      </c>
      <c r="E396" s="210">
        <f>E397+E407</f>
        <v>7081482.7199999988</v>
      </c>
      <c r="F396" s="210">
        <f>F397+F407</f>
        <v>7081482.7199999988</v>
      </c>
      <c r="G396" s="211">
        <f>G397+G407</f>
        <v>0</v>
      </c>
    </row>
    <row r="397" spans="1:7" ht="14.25" customHeight="1">
      <c r="A397" s="209"/>
      <c r="B397" s="209"/>
      <c r="C397" s="209" t="s">
        <v>312</v>
      </c>
      <c r="D397" s="209" t="s">
        <v>313</v>
      </c>
      <c r="E397" s="210">
        <f>SUM(E398:E406)</f>
        <v>7040526.7199999988</v>
      </c>
      <c r="F397" s="210">
        <f>SUM(F398:F406)</f>
        <v>7040526.7199999988</v>
      </c>
      <c r="G397" s="211">
        <f>SUM(G398:G406)</f>
        <v>0</v>
      </c>
    </row>
    <row r="398" spans="1:7" ht="14.25" customHeight="1">
      <c r="A398" s="209" t="s">
        <v>314</v>
      </c>
      <c r="B398" s="209" t="s">
        <v>315</v>
      </c>
      <c r="C398" s="209" t="s">
        <v>527</v>
      </c>
      <c r="D398" s="209" t="s">
        <v>316</v>
      </c>
      <c r="E398" s="210">
        <v>3018876</v>
      </c>
      <c r="F398" s="210">
        <v>3018876</v>
      </c>
      <c r="G398" s="211">
        <v>0</v>
      </c>
    </row>
    <row r="399" spans="1:7" ht="14.25" customHeight="1">
      <c r="A399" s="209" t="s">
        <v>314</v>
      </c>
      <c r="B399" s="209" t="s">
        <v>317</v>
      </c>
      <c r="C399" s="209" t="s">
        <v>527</v>
      </c>
      <c r="D399" s="209" t="s">
        <v>318</v>
      </c>
      <c r="E399" s="210">
        <v>313248</v>
      </c>
      <c r="F399" s="210">
        <v>313248</v>
      </c>
      <c r="G399" s="211">
        <v>0</v>
      </c>
    </row>
    <row r="400" spans="1:7" ht="14.25" customHeight="1">
      <c r="A400" s="209" t="s">
        <v>314</v>
      </c>
      <c r="B400" s="209" t="s">
        <v>321</v>
      </c>
      <c r="C400" s="209" t="s">
        <v>527</v>
      </c>
      <c r="D400" s="209" t="s">
        <v>322</v>
      </c>
      <c r="E400" s="210">
        <v>161040</v>
      </c>
      <c r="F400" s="210">
        <v>161040</v>
      </c>
      <c r="G400" s="211">
        <v>0</v>
      </c>
    </row>
    <row r="401" spans="1:7" ht="14.25" customHeight="1">
      <c r="A401" s="209" t="s">
        <v>314</v>
      </c>
      <c r="B401" s="209" t="s">
        <v>666</v>
      </c>
      <c r="C401" s="209" t="s">
        <v>527</v>
      </c>
      <c r="D401" s="209" t="s">
        <v>667</v>
      </c>
      <c r="E401" s="210">
        <v>1166868</v>
      </c>
      <c r="F401" s="210">
        <v>1166868</v>
      </c>
      <c r="G401" s="211">
        <v>0</v>
      </c>
    </row>
    <row r="402" spans="1:7" ht="14.25" customHeight="1">
      <c r="A402" s="209" t="s">
        <v>314</v>
      </c>
      <c r="B402" s="209" t="s">
        <v>323</v>
      </c>
      <c r="C402" s="209" t="s">
        <v>527</v>
      </c>
      <c r="D402" s="209" t="s">
        <v>324</v>
      </c>
      <c r="E402" s="210">
        <v>791445.44</v>
      </c>
      <c r="F402" s="210">
        <v>791445.44</v>
      </c>
      <c r="G402" s="211">
        <v>0</v>
      </c>
    </row>
    <row r="403" spans="1:7" ht="14.25" customHeight="1">
      <c r="A403" s="209" t="s">
        <v>314</v>
      </c>
      <c r="B403" s="209" t="s">
        <v>325</v>
      </c>
      <c r="C403" s="209" t="s">
        <v>527</v>
      </c>
      <c r="D403" s="209" t="s">
        <v>326</v>
      </c>
      <c r="E403" s="210">
        <v>395722.72</v>
      </c>
      <c r="F403" s="210">
        <v>395722.72</v>
      </c>
      <c r="G403" s="211">
        <v>0</v>
      </c>
    </row>
    <row r="404" spans="1:7" ht="14.25" customHeight="1">
      <c r="A404" s="209" t="s">
        <v>314</v>
      </c>
      <c r="B404" s="209" t="s">
        <v>327</v>
      </c>
      <c r="C404" s="209" t="s">
        <v>527</v>
      </c>
      <c r="D404" s="209" t="s">
        <v>328</v>
      </c>
      <c r="E404" s="210">
        <v>314424.13</v>
      </c>
      <c r="F404" s="210">
        <v>314424.13</v>
      </c>
      <c r="G404" s="211">
        <v>0</v>
      </c>
    </row>
    <row r="405" spans="1:7" ht="14.25" customHeight="1">
      <c r="A405" s="209" t="s">
        <v>314</v>
      </c>
      <c r="B405" s="209" t="s">
        <v>329</v>
      </c>
      <c r="C405" s="209" t="s">
        <v>527</v>
      </c>
      <c r="D405" s="209" t="s">
        <v>330</v>
      </c>
      <c r="E405" s="210">
        <v>46390.43</v>
      </c>
      <c r="F405" s="210">
        <v>46390.43</v>
      </c>
      <c r="G405" s="211">
        <v>0</v>
      </c>
    </row>
    <row r="406" spans="1:7" ht="14.25" customHeight="1">
      <c r="A406" s="209" t="s">
        <v>314</v>
      </c>
      <c r="B406" s="209" t="s">
        <v>331</v>
      </c>
      <c r="C406" s="209" t="s">
        <v>527</v>
      </c>
      <c r="D406" s="209" t="s">
        <v>291</v>
      </c>
      <c r="E406" s="210">
        <v>832512</v>
      </c>
      <c r="F406" s="210">
        <v>832512</v>
      </c>
      <c r="G406" s="211">
        <v>0</v>
      </c>
    </row>
    <row r="407" spans="1:7" ht="14.25" customHeight="1">
      <c r="A407" s="209"/>
      <c r="B407" s="209"/>
      <c r="C407" s="209" t="s">
        <v>671</v>
      </c>
      <c r="D407" s="209" t="s">
        <v>672</v>
      </c>
      <c r="E407" s="210">
        <f>SUM(E408:E410)</f>
        <v>40956</v>
      </c>
      <c r="F407" s="210">
        <f>SUM(F408:F410)</f>
        <v>40956</v>
      </c>
      <c r="G407" s="211">
        <f>SUM(G408:G410)</f>
        <v>0</v>
      </c>
    </row>
    <row r="408" spans="1:7" ht="14.25" customHeight="1">
      <c r="A408" s="209" t="s">
        <v>673</v>
      </c>
      <c r="B408" s="209" t="s">
        <v>674</v>
      </c>
      <c r="C408" s="209" t="s">
        <v>527</v>
      </c>
      <c r="D408" s="209" t="s">
        <v>675</v>
      </c>
      <c r="E408" s="210">
        <v>26676</v>
      </c>
      <c r="F408" s="210">
        <v>26676</v>
      </c>
      <c r="G408" s="211">
        <v>0</v>
      </c>
    </row>
    <row r="409" spans="1:7" ht="14.25" customHeight="1">
      <c r="A409" s="209" t="s">
        <v>673</v>
      </c>
      <c r="B409" s="209" t="s">
        <v>676</v>
      </c>
      <c r="C409" s="209" t="s">
        <v>527</v>
      </c>
      <c r="D409" s="209" t="s">
        <v>677</v>
      </c>
      <c r="E409" s="210">
        <v>1320</v>
      </c>
      <c r="F409" s="210">
        <v>1320</v>
      </c>
      <c r="G409" s="211">
        <v>0</v>
      </c>
    </row>
    <row r="410" spans="1:7" ht="14.25" customHeight="1">
      <c r="A410" s="209" t="s">
        <v>673</v>
      </c>
      <c r="B410" s="209" t="s">
        <v>685</v>
      </c>
      <c r="C410" s="209" t="s">
        <v>527</v>
      </c>
      <c r="D410" s="209" t="s">
        <v>686</v>
      </c>
      <c r="E410" s="210">
        <v>12960</v>
      </c>
      <c r="F410" s="210">
        <v>12960</v>
      </c>
      <c r="G410" s="211">
        <v>0</v>
      </c>
    </row>
    <row r="411" spans="1:7" ht="14.25" customHeight="1">
      <c r="A411" s="209"/>
      <c r="B411" s="209"/>
      <c r="C411" s="209" t="s">
        <v>639</v>
      </c>
      <c r="D411" s="209" t="s">
        <v>640</v>
      </c>
      <c r="E411" s="210">
        <f>E412+E422</f>
        <v>7485285.1100000003</v>
      </c>
      <c r="F411" s="210">
        <f>F412+F422</f>
        <v>7485285.1100000003</v>
      </c>
      <c r="G411" s="211">
        <f>G412+G422</f>
        <v>0</v>
      </c>
    </row>
    <row r="412" spans="1:7" ht="14.25" customHeight="1">
      <c r="A412" s="209"/>
      <c r="B412" s="209"/>
      <c r="C412" s="209" t="s">
        <v>312</v>
      </c>
      <c r="D412" s="209" t="s">
        <v>313</v>
      </c>
      <c r="E412" s="210">
        <f>SUM(E413:E421)</f>
        <v>7477557.1100000003</v>
      </c>
      <c r="F412" s="210">
        <f>SUM(F413:F421)</f>
        <v>7477557.1100000003</v>
      </c>
      <c r="G412" s="211">
        <f>SUM(G413:G421)</f>
        <v>0</v>
      </c>
    </row>
    <row r="413" spans="1:7" ht="14.25" customHeight="1">
      <c r="A413" s="209" t="s">
        <v>314</v>
      </c>
      <c r="B413" s="209" t="s">
        <v>315</v>
      </c>
      <c r="C413" s="209" t="s">
        <v>530</v>
      </c>
      <c r="D413" s="209" t="s">
        <v>316</v>
      </c>
      <c r="E413" s="210">
        <v>3201312</v>
      </c>
      <c r="F413" s="210">
        <v>3201312</v>
      </c>
      <c r="G413" s="211">
        <v>0</v>
      </c>
    </row>
    <row r="414" spans="1:7" ht="14.25" customHeight="1">
      <c r="A414" s="209" t="s">
        <v>314</v>
      </c>
      <c r="B414" s="209" t="s">
        <v>317</v>
      </c>
      <c r="C414" s="209" t="s">
        <v>530</v>
      </c>
      <c r="D414" s="209" t="s">
        <v>318</v>
      </c>
      <c r="E414" s="210">
        <v>305904</v>
      </c>
      <c r="F414" s="210">
        <v>305904</v>
      </c>
      <c r="G414" s="211">
        <v>0</v>
      </c>
    </row>
    <row r="415" spans="1:7" ht="14.25" customHeight="1">
      <c r="A415" s="209" t="s">
        <v>314</v>
      </c>
      <c r="B415" s="209" t="s">
        <v>321</v>
      </c>
      <c r="C415" s="209" t="s">
        <v>530</v>
      </c>
      <c r="D415" s="209" t="s">
        <v>322</v>
      </c>
      <c r="E415" s="210">
        <v>171600</v>
      </c>
      <c r="F415" s="210">
        <v>171600</v>
      </c>
      <c r="G415" s="211">
        <v>0</v>
      </c>
    </row>
    <row r="416" spans="1:7" ht="14.25" customHeight="1">
      <c r="A416" s="209" t="s">
        <v>314</v>
      </c>
      <c r="B416" s="209" t="s">
        <v>666</v>
      </c>
      <c r="C416" s="209" t="s">
        <v>530</v>
      </c>
      <c r="D416" s="209" t="s">
        <v>667</v>
      </c>
      <c r="E416" s="210">
        <v>1253508</v>
      </c>
      <c r="F416" s="210">
        <v>1253508</v>
      </c>
      <c r="G416" s="211">
        <v>0</v>
      </c>
    </row>
    <row r="417" spans="1:7" ht="14.25" customHeight="1">
      <c r="A417" s="209" t="s">
        <v>314</v>
      </c>
      <c r="B417" s="209" t="s">
        <v>323</v>
      </c>
      <c r="C417" s="209" t="s">
        <v>530</v>
      </c>
      <c r="D417" s="209" t="s">
        <v>324</v>
      </c>
      <c r="E417" s="210">
        <v>842319.84</v>
      </c>
      <c r="F417" s="210">
        <v>842319.84</v>
      </c>
      <c r="G417" s="211">
        <v>0</v>
      </c>
    </row>
    <row r="418" spans="1:7" ht="14.25" customHeight="1">
      <c r="A418" s="209" t="s">
        <v>314</v>
      </c>
      <c r="B418" s="209" t="s">
        <v>325</v>
      </c>
      <c r="C418" s="209" t="s">
        <v>530</v>
      </c>
      <c r="D418" s="209" t="s">
        <v>326</v>
      </c>
      <c r="E418" s="210">
        <v>421159.92</v>
      </c>
      <c r="F418" s="210">
        <v>421159.92</v>
      </c>
      <c r="G418" s="211">
        <v>0</v>
      </c>
    </row>
    <row r="419" spans="1:7" ht="14.25" customHeight="1">
      <c r="A419" s="209" t="s">
        <v>314</v>
      </c>
      <c r="B419" s="209" t="s">
        <v>327</v>
      </c>
      <c r="C419" s="209" t="s">
        <v>530</v>
      </c>
      <c r="D419" s="209" t="s">
        <v>328</v>
      </c>
      <c r="E419" s="210">
        <v>333183.15999999997</v>
      </c>
      <c r="F419" s="210">
        <v>333183.15999999997</v>
      </c>
      <c r="G419" s="211">
        <v>0</v>
      </c>
    </row>
    <row r="420" spans="1:7" ht="14.25" customHeight="1">
      <c r="A420" s="209" t="s">
        <v>314</v>
      </c>
      <c r="B420" s="209" t="s">
        <v>329</v>
      </c>
      <c r="C420" s="209" t="s">
        <v>530</v>
      </c>
      <c r="D420" s="209" t="s">
        <v>330</v>
      </c>
      <c r="E420" s="210">
        <v>49158.19</v>
      </c>
      <c r="F420" s="210">
        <v>49158.19</v>
      </c>
      <c r="G420" s="211">
        <v>0</v>
      </c>
    </row>
    <row r="421" spans="1:7" ht="14.25" customHeight="1">
      <c r="A421" s="209" t="s">
        <v>314</v>
      </c>
      <c r="B421" s="209" t="s">
        <v>331</v>
      </c>
      <c r="C421" s="209" t="s">
        <v>530</v>
      </c>
      <c r="D421" s="209" t="s">
        <v>291</v>
      </c>
      <c r="E421" s="210">
        <v>899412</v>
      </c>
      <c r="F421" s="210">
        <v>899412</v>
      </c>
      <c r="G421" s="211">
        <v>0</v>
      </c>
    </row>
    <row r="422" spans="1:7" ht="14.25" customHeight="1">
      <c r="A422" s="209"/>
      <c r="B422" s="209"/>
      <c r="C422" s="209" t="s">
        <v>671</v>
      </c>
      <c r="D422" s="209" t="s">
        <v>672</v>
      </c>
      <c r="E422" s="210">
        <f>SUM(E423:E424)</f>
        <v>7728</v>
      </c>
      <c r="F422" s="210">
        <f>SUM(F423:F424)</f>
        <v>7728</v>
      </c>
      <c r="G422" s="211">
        <f>SUM(G423:G424)</f>
        <v>0</v>
      </c>
    </row>
    <row r="423" spans="1:7" ht="14.25" customHeight="1">
      <c r="A423" s="209" t="s">
        <v>673</v>
      </c>
      <c r="B423" s="209" t="s">
        <v>674</v>
      </c>
      <c r="C423" s="209" t="s">
        <v>530</v>
      </c>
      <c r="D423" s="209" t="s">
        <v>675</v>
      </c>
      <c r="E423" s="210">
        <v>6588</v>
      </c>
      <c r="F423" s="210">
        <v>6588</v>
      </c>
      <c r="G423" s="211">
        <v>0</v>
      </c>
    </row>
    <row r="424" spans="1:7" ht="14.25" customHeight="1">
      <c r="A424" s="209" t="s">
        <v>673</v>
      </c>
      <c r="B424" s="209" t="s">
        <v>676</v>
      </c>
      <c r="C424" s="209" t="s">
        <v>530</v>
      </c>
      <c r="D424" s="209" t="s">
        <v>677</v>
      </c>
      <c r="E424" s="210">
        <v>1140</v>
      </c>
      <c r="F424" s="210">
        <v>1140</v>
      </c>
      <c r="G424" s="211">
        <v>0</v>
      </c>
    </row>
    <row r="425" spans="1:7" ht="14.25" customHeight="1">
      <c r="A425" s="209"/>
      <c r="B425" s="209"/>
      <c r="C425" s="209" t="s">
        <v>641</v>
      </c>
      <c r="D425" s="209" t="s">
        <v>642</v>
      </c>
      <c r="E425" s="210">
        <f>E426+E436</f>
        <v>4243638.2300000004</v>
      </c>
      <c r="F425" s="210">
        <f>F426+F436</f>
        <v>4243638.2300000004</v>
      </c>
      <c r="G425" s="211">
        <f>G426+G436</f>
        <v>0</v>
      </c>
    </row>
    <row r="426" spans="1:7" ht="14.25" customHeight="1">
      <c r="A426" s="209"/>
      <c r="B426" s="209"/>
      <c r="C426" s="209" t="s">
        <v>312</v>
      </c>
      <c r="D426" s="209" t="s">
        <v>313</v>
      </c>
      <c r="E426" s="210">
        <f>SUM(E427:E435)</f>
        <v>4204616.2300000004</v>
      </c>
      <c r="F426" s="210">
        <f>SUM(F427:F435)</f>
        <v>4204616.2300000004</v>
      </c>
      <c r="G426" s="211">
        <f>SUM(G427:G435)</f>
        <v>0</v>
      </c>
    </row>
    <row r="427" spans="1:7" ht="14.25" customHeight="1">
      <c r="A427" s="209" t="s">
        <v>314</v>
      </c>
      <c r="B427" s="209" t="s">
        <v>315</v>
      </c>
      <c r="C427" s="209" t="s">
        <v>533</v>
      </c>
      <c r="D427" s="209" t="s">
        <v>316</v>
      </c>
      <c r="E427" s="210">
        <v>1690020</v>
      </c>
      <c r="F427" s="210">
        <v>1690020</v>
      </c>
      <c r="G427" s="211">
        <v>0</v>
      </c>
    </row>
    <row r="428" spans="1:7" ht="14.25" customHeight="1">
      <c r="A428" s="209" t="s">
        <v>314</v>
      </c>
      <c r="B428" s="209" t="s">
        <v>317</v>
      </c>
      <c r="C428" s="209" t="s">
        <v>533</v>
      </c>
      <c r="D428" s="209" t="s">
        <v>318</v>
      </c>
      <c r="E428" s="210">
        <v>291888</v>
      </c>
      <c r="F428" s="210">
        <v>291888</v>
      </c>
      <c r="G428" s="211">
        <v>0</v>
      </c>
    </row>
    <row r="429" spans="1:7" ht="14.25" customHeight="1">
      <c r="A429" s="209" t="s">
        <v>314</v>
      </c>
      <c r="B429" s="209" t="s">
        <v>321</v>
      </c>
      <c r="C429" s="209" t="s">
        <v>533</v>
      </c>
      <c r="D429" s="209" t="s">
        <v>322</v>
      </c>
      <c r="E429" s="210">
        <v>100320</v>
      </c>
      <c r="F429" s="210">
        <v>100320</v>
      </c>
      <c r="G429" s="211">
        <v>0</v>
      </c>
    </row>
    <row r="430" spans="1:7" ht="14.25" customHeight="1">
      <c r="A430" s="209" t="s">
        <v>314</v>
      </c>
      <c r="B430" s="209" t="s">
        <v>666</v>
      </c>
      <c r="C430" s="209" t="s">
        <v>533</v>
      </c>
      <c r="D430" s="209" t="s">
        <v>667</v>
      </c>
      <c r="E430" s="210">
        <v>713364</v>
      </c>
      <c r="F430" s="210">
        <v>713364</v>
      </c>
      <c r="G430" s="211">
        <v>0</v>
      </c>
    </row>
    <row r="431" spans="1:7" ht="14.25" customHeight="1">
      <c r="A431" s="209" t="s">
        <v>314</v>
      </c>
      <c r="B431" s="209" t="s">
        <v>323</v>
      </c>
      <c r="C431" s="209" t="s">
        <v>533</v>
      </c>
      <c r="D431" s="209" t="s">
        <v>324</v>
      </c>
      <c r="E431" s="210">
        <v>456261.28</v>
      </c>
      <c r="F431" s="210">
        <v>456261.28</v>
      </c>
      <c r="G431" s="211">
        <v>0</v>
      </c>
    </row>
    <row r="432" spans="1:7" ht="14.25" customHeight="1">
      <c r="A432" s="209" t="s">
        <v>314</v>
      </c>
      <c r="B432" s="209" t="s">
        <v>325</v>
      </c>
      <c r="C432" s="209" t="s">
        <v>533</v>
      </c>
      <c r="D432" s="209" t="s">
        <v>326</v>
      </c>
      <c r="E432" s="210">
        <v>228130.64</v>
      </c>
      <c r="F432" s="210">
        <v>228130.64</v>
      </c>
      <c r="G432" s="211">
        <v>0</v>
      </c>
    </row>
    <row r="433" spans="1:7" ht="14.25" customHeight="1">
      <c r="A433" s="209" t="s">
        <v>314</v>
      </c>
      <c r="B433" s="209" t="s">
        <v>327</v>
      </c>
      <c r="C433" s="209" t="s">
        <v>533</v>
      </c>
      <c r="D433" s="209" t="s">
        <v>328</v>
      </c>
      <c r="E433" s="210">
        <v>187894.21</v>
      </c>
      <c r="F433" s="210">
        <v>187894.21</v>
      </c>
      <c r="G433" s="211">
        <v>0</v>
      </c>
    </row>
    <row r="434" spans="1:7" ht="14.25" customHeight="1">
      <c r="A434" s="209" t="s">
        <v>314</v>
      </c>
      <c r="B434" s="209" t="s">
        <v>329</v>
      </c>
      <c r="C434" s="209" t="s">
        <v>533</v>
      </c>
      <c r="D434" s="209" t="s">
        <v>330</v>
      </c>
      <c r="E434" s="210">
        <v>27722.1</v>
      </c>
      <c r="F434" s="210">
        <v>27722.1</v>
      </c>
      <c r="G434" s="211">
        <v>0</v>
      </c>
    </row>
    <row r="435" spans="1:7" ht="14.25" customHeight="1">
      <c r="A435" s="209" t="s">
        <v>314</v>
      </c>
      <c r="B435" s="209" t="s">
        <v>331</v>
      </c>
      <c r="C435" s="209" t="s">
        <v>533</v>
      </c>
      <c r="D435" s="209" t="s">
        <v>291</v>
      </c>
      <c r="E435" s="210">
        <v>509016</v>
      </c>
      <c r="F435" s="210">
        <v>509016</v>
      </c>
      <c r="G435" s="211">
        <v>0</v>
      </c>
    </row>
    <row r="436" spans="1:7" ht="14.25" customHeight="1">
      <c r="A436" s="209"/>
      <c r="B436" s="209"/>
      <c r="C436" s="209" t="s">
        <v>671</v>
      </c>
      <c r="D436" s="209" t="s">
        <v>672</v>
      </c>
      <c r="E436" s="210">
        <f>SUM(E437:E438)</f>
        <v>39022</v>
      </c>
      <c r="F436" s="210">
        <f>SUM(F437:F438)</f>
        <v>39022</v>
      </c>
      <c r="G436" s="211">
        <f>SUM(G437:G438)</f>
        <v>0</v>
      </c>
    </row>
    <row r="437" spans="1:7" ht="14.25" customHeight="1">
      <c r="A437" s="209" t="s">
        <v>673</v>
      </c>
      <c r="B437" s="209" t="s">
        <v>674</v>
      </c>
      <c r="C437" s="209" t="s">
        <v>533</v>
      </c>
      <c r="D437" s="209" t="s">
        <v>675</v>
      </c>
      <c r="E437" s="210">
        <v>37882</v>
      </c>
      <c r="F437" s="210">
        <v>37882</v>
      </c>
      <c r="G437" s="211">
        <v>0</v>
      </c>
    </row>
    <row r="438" spans="1:7" ht="14.25" customHeight="1">
      <c r="A438" s="209" t="s">
        <v>673</v>
      </c>
      <c r="B438" s="209" t="s">
        <v>676</v>
      </c>
      <c r="C438" s="209" t="s">
        <v>533</v>
      </c>
      <c r="D438" s="209" t="s">
        <v>677</v>
      </c>
      <c r="E438" s="210">
        <v>1140</v>
      </c>
      <c r="F438" s="210">
        <v>1140</v>
      </c>
      <c r="G438" s="211">
        <v>0</v>
      </c>
    </row>
    <row r="439" spans="1:7" ht="14.25" customHeight="1">
      <c r="A439" s="209"/>
      <c r="B439" s="209"/>
      <c r="C439" s="209" t="s">
        <v>643</v>
      </c>
      <c r="D439" s="209" t="s">
        <v>644</v>
      </c>
      <c r="E439" s="210">
        <f>E440+E450</f>
        <v>4377497.9800000004</v>
      </c>
      <c r="F439" s="210">
        <f>F440+F450</f>
        <v>4377497.9800000004</v>
      </c>
      <c r="G439" s="211">
        <f>G440+G450</f>
        <v>0</v>
      </c>
    </row>
    <row r="440" spans="1:7" ht="14.25" customHeight="1">
      <c r="A440" s="209"/>
      <c r="B440" s="209"/>
      <c r="C440" s="209" t="s">
        <v>312</v>
      </c>
      <c r="D440" s="209" t="s">
        <v>313</v>
      </c>
      <c r="E440" s="210">
        <f>SUM(E441:E449)</f>
        <v>4351073.74</v>
      </c>
      <c r="F440" s="210">
        <f>SUM(F441:F449)</f>
        <v>4351073.74</v>
      </c>
      <c r="G440" s="211">
        <f>SUM(G441:G449)</f>
        <v>0</v>
      </c>
    </row>
    <row r="441" spans="1:7" ht="14.25" customHeight="1">
      <c r="A441" s="209" t="s">
        <v>314</v>
      </c>
      <c r="B441" s="209" t="s">
        <v>315</v>
      </c>
      <c r="C441" s="209" t="s">
        <v>536</v>
      </c>
      <c r="D441" s="209" t="s">
        <v>316</v>
      </c>
      <c r="E441" s="210">
        <v>1864092</v>
      </c>
      <c r="F441" s="210">
        <v>1864092</v>
      </c>
      <c r="G441" s="211">
        <v>0</v>
      </c>
    </row>
    <row r="442" spans="1:7" ht="14.25" customHeight="1">
      <c r="A442" s="209" t="s">
        <v>314</v>
      </c>
      <c r="B442" s="209" t="s">
        <v>317</v>
      </c>
      <c r="C442" s="209" t="s">
        <v>536</v>
      </c>
      <c r="D442" s="209" t="s">
        <v>318</v>
      </c>
      <c r="E442" s="210">
        <v>189480</v>
      </c>
      <c r="F442" s="210">
        <v>189480</v>
      </c>
      <c r="G442" s="211">
        <v>0</v>
      </c>
    </row>
    <row r="443" spans="1:7" ht="14.25" customHeight="1">
      <c r="A443" s="209" t="s">
        <v>314</v>
      </c>
      <c r="B443" s="209" t="s">
        <v>321</v>
      </c>
      <c r="C443" s="209" t="s">
        <v>536</v>
      </c>
      <c r="D443" s="209" t="s">
        <v>322</v>
      </c>
      <c r="E443" s="210">
        <v>100320</v>
      </c>
      <c r="F443" s="210">
        <v>100320</v>
      </c>
      <c r="G443" s="211">
        <v>0</v>
      </c>
    </row>
    <row r="444" spans="1:7" ht="14.25" customHeight="1">
      <c r="A444" s="209" t="s">
        <v>314</v>
      </c>
      <c r="B444" s="209" t="s">
        <v>666</v>
      </c>
      <c r="C444" s="209" t="s">
        <v>536</v>
      </c>
      <c r="D444" s="209" t="s">
        <v>667</v>
      </c>
      <c r="E444" s="210">
        <v>718356</v>
      </c>
      <c r="F444" s="210">
        <v>718356</v>
      </c>
      <c r="G444" s="211">
        <v>0</v>
      </c>
    </row>
    <row r="445" spans="1:7" ht="14.25" customHeight="1">
      <c r="A445" s="209" t="s">
        <v>314</v>
      </c>
      <c r="B445" s="209" t="s">
        <v>323</v>
      </c>
      <c r="C445" s="209" t="s">
        <v>536</v>
      </c>
      <c r="D445" s="209" t="s">
        <v>324</v>
      </c>
      <c r="E445" s="210">
        <v>488507.04</v>
      </c>
      <c r="F445" s="210">
        <v>488507.04</v>
      </c>
      <c r="G445" s="211">
        <v>0</v>
      </c>
    </row>
    <row r="446" spans="1:7" ht="14.25" customHeight="1">
      <c r="A446" s="209" t="s">
        <v>314</v>
      </c>
      <c r="B446" s="209" t="s">
        <v>325</v>
      </c>
      <c r="C446" s="209" t="s">
        <v>536</v>
      </c>
      <c r="D446" s="209" t="s">
        <v>326</v>
      </c>
      <c r="E446" s="210">
        <v>244253.52</v>
      </c>
      <c r="F446" s="210">
        <v>244253.52</v>
      </c>
      <c r="G446" s="211">
        <v>0</v>
      </c>
    </row>
    <row r="447" spans="1:7" ht="14.25" customHeight="1">
      <c r="A447" s="209" t="s">
        <v>314</v>
      </c>
      <c r="B447" s="209" t="s">
        <v>327</v>
      </c>
      <c r="C447" s="209" t="s">
        <v>536</v>
      </c>
      <c r="D447" s="209" t="s">
        <v>328</v>
      </c>
      <c r="E447" s="210">
        <v>194209.33</v>
      </c>
      <c r="F447" s="210">
        <v>194209.33</v>
      </c>
      <c r="G447" s="211">
        <v>0</v>
      </c>
    </row>
    <row r="448" spans="1:7" ht="14.25" customHeight="1">
      <c r="A448" s="209" t="s">
        <v>314</v>
      </c>
      <c r="B448" s="209" t="s">
        <v>329</v>
      </c>
      <c r="C448" s="209" t="s">
        <v>536</v>
      </c>
      <c r="D448" s="209" t="s">
        <v>330</v>
      </c>
      <c r="E448" s="210">
        <v>28655.85</v>
      </c>
      <c r="F448" s="210">
        <v>28655.85</v>
      </c>
      <c r="G448" s="211">
        <v>0</v>
      </c>
    </row>
    <row r="449" spans="1:7" ht="14.25" customHeight="1">
      <c r="A449" s="209" t="s">
        <v>314</v>
      </c>
      <c r="B449" s="209" t="s">
        <v>331</v>
      </c>
      <c r="C449" s="209" t="s">
        <v>536</v>
      </c>
      <c r="D449" s="209" t="s">
        <v>291</v>
      </c>
      <c r="E449" s="210">
        <v>523200</v>
      </c>
      <c r="F449" s="210">
        <v>523200</v>
      </c>
      <c r="G449" s="211">
        <v>0</v>
      </c>
    </row>
    <row r="450" spans="1:7" ht="14.25" customHeight="1">
      <c r="A450" s="209"/>
      <c r="B450" s="209"/>
      <c r="C450" s="209" t="s">
        <v>671</v>
      </c>
      <c r="D450" s="209" t="s">
        <v>672</v>
      </c>
      <c r="E450" s="210">
        <f>SUM(E451:E452)</f>
        <v>26424.240000000002</v>
      </c>
      <c r="F450" s="210">
        <f>SUM(F451:F452)</f>
        <v>26424.240000000002</v>
      </c>
      <c r="G450" s="211">
        <f>SUM(G451:G452)</f>
        <v>0</v>
      </c>
    </row>
    <row r="451" spans="1:7" ht="14.25" customHeight="1">
      <c r="A451" s="209" t="s">
        <v>673</v>
      </c>
      <c r="B451" s="209" t="s">
        <v>674</v>
      </c>
      <c r="C451" s="209" t="s">
        <v>536</v>
      </c>
      <c r="D451" s="209" t="s">
        <v>675</v>
      </c>
      <c r="E451" s="210">
        <v>26004.240000000002</v>
      </c>
      <c r="F451" s="210">
        <v>26004.240000000002</v>
      </c>
      <c r="G451" s="211">
        <v>0</v>
      </c>
    </row>
    <row r="452" spans="1:7" ht="14.25" customHeight="1">
      <c r="A452" s="209" t="s">
        <v>673</v>
      </c>
      <c r="B452" s="209" t="s">
        <v>676</v>
      </c>
      <c r="C452" s="209" t="s">
        <v>536</v>
      </c>
      <c r="D452" s="209" t="s">
        <v>677</v>
      </c>
      <c r="E452" s="210">
        <v>420</v>
      </c>
      <c r="F452" s="210">
        <v>420</v>
      </c>
      <c r="G452" s="211">
        <v>0</v>
      </c>
    </row>
    <row r="453" spans="1:7" ht="14.25" customHeight="1">
      <c r="A453" s="209"/>
      <c r="B453" s="209"/>
      <c r="C453" s="209" t="s">
        <v>645</v>
      </c>
      <c r="D453" s="209" t="s">
        <v>646</v>
      </c>
      <c r="E453" s="210">
        <f>E454+E464</f>
        <v>8996343.8999999985</v>
      </c>
      <c r="F453" s="210">
        <f>F454+F464</f>
        <v>8996343.8999999985</v>
      </c>
      <c r="G453" s="211">
        <f>G454+G464</f>
        <v>0</v>
      </c>
    </row>
    <row r="454" spans="1:7" ht="14.25" customHeight="1">
      <c r="A454" s="209"/>
      <c r="B454" s="209"/>
      <c r="C454" s="209" t="s">
        <v>312</v>
      </c>
      <c r="D454" s="209" t="s">
        <v>313</v>
      </c>
      <c r="E454" s="210">
        <f>SUM(E455:E463)</f>
        <v>8923347.8999999985</v>
      </c>
      <c r="F454" s="210">
        <f>SUM(F455:F463)</f>
        <v>8923347.8999999985</v>
      </c>
      <c r="G454" s="211">
        <f>SUM(G455:G463)</f>
        <v>0</v>
      </c>
    </row>
    <row r="455" spans="1:7" ht="14.25" customHeight="1">
      <c r="A455" s="209" t="s">
        <v>314</v>
      </c>
      <c r="B455" s="209" t="s">
        <v>315</v>
      </c>
      <c r="C455" s="209" t="s">
        <v>539</v>
      </c>
      <c r="D455" s="209" t="s">
        <v>316</v>
      </c>
      <c r="E455" s="210">
        <v>3885564</v>
      </c>
      <c r="F455" s="210">
        <v>3885564</v>
      </c>
      <c r="G455" s="211">
        <v>0</v>
      </c>
    </row>
    <row r="456" spans="1:7" ht="14.25" customHeight="1">
      <c r="A456" s="209" t="s">
        <v>314</v>
      </c>
      <c r="B456" s="209" t="s">
        <v>317</v>
      </c>
      <c r="C456" s="209" t="s">
        <v>539</v>
      </c>
      <c r="D456" s="209" t="s">
        <v>318</v>
      </c>
      <c r="E456" s="210">
        <v>382320</v>
      </c>
      <c r="F456" s="210">
        <v>382320</v>
      </c>
      <c r="G456" s="211">
        <v>0</v>
      </c>
    </row>
    <row r="457" spans="1:7" ht="14.25" customHeight="1">
      <c r="A457" s="209" t="s">
        <v>314</v>
      </c>
      <c r="B457" s="209" t="s">
        <v>321</v>
      </c>
      <c r="C457" s="209" t="s">
        <v>539</v>
      </c>
      <c r="D457" s="209" t="s">
        <v>322</v>
      </c>
      <c r="E457" s="210">
        <v>198000</v>
      </c>
      <c r="F457" s="210">
        <v>198000</v>
      </c>
      <c r="G457" s="211">
        <v>0</v>
      </c>
    </row>
    <row r="458" spans="1:7" ht="14.25" customHeight="1">
      <c r="A458" s="209" t="s">
        <v>314</v>
      </c>
      <c r="B458" s="209" t="s">
        <v>666</v>
      </c>
      <c r="C458" s="209" t="s">
        <v>539</v>
      </c>
      <c r="D458" s="209" t="s">
        <v>667</v>
      </c>
      <c r="E458" s="210">
        <v>1433256</v>
      </c>
      <c r="F458" s="210">
        <v>1433256</v>
      </c>
      <c r="G458" s="211">
        <v>0</v>
      </c>
    </row>
    <row r="459" spans="1:7" ht="14.25" customHeight="1">
      <c r="A459" s="209" t="s">
        <v>314</v>
      </c>
      <c r="B459" s="209" t="s">
        <v>323</v>
      </c>
      <c r="C459" s="209" t="s">
        <v>539</v>
      </c>
      <c r="D459" s="209" t="s">
        <v>324</v>
      </c>
      <c r="E459" s="210">
        <v>1002691.68</v>
      </c>
      <c r="F459" s="210">
        <v>1002691.68</v>
      </c>
      <c r="G459" s="211">
        <v>0</v>
      </c>
    </row>
    <row r="460" spans="1:7" ht="14.25" customHeight="1">
      <c r="A460" s="209" t="s">
        <v>314</v>
      </c>
      <c r="B460" s="209" t="s">
        <v>325</v>
      </c>
      <c r="C460" s="209" t="s">
        <v>539</v>
      </c>
      <c r="D460" s="209" t="s">
        <v>326</v>
      </c>
      <c r="E460" s="210">
        <v>501345.84</v>
      </c>
      <c r="F460" s="210">
        <v>501345.84</v>
      </c>
      <c r="G460" s="211">
        <v>0</v>
      </c>
    </row>
    <row r="461" spans="1:7" ht="14.25" customHeight="1">
      <c r="A461" s="209" t="s">
        <v>314</v>
      </c>
      <c r="B461" s="209" t="s">
        <v>327</v>
      </c>
      <c r="C461" s="209" t="s">
        <v>539</v>
      </c>
      <c r="D461" s="209" t="s">
        <v>328</v>
      </c>
      <c r="E461" s="210">
        <v>397809.24</v>
      </c>
      <c r="F461" s="210">
        <v>397809.24</v>
      </c>
      <c r="G461" s="211">
        <v>0</v>
      </c>
    </row>
    <row r="462" spans="1:7" ht="14.25" customHeight="1">
      <c r="A462" s="209" t="s">
        <v>314</v>
      </c>
      <c r="B462" s="209" t="s">
        <v>329</v>
      </c>
      <c r="C462" s="209" t="s">
        <v>539</v>
      </c>
      <c r="D462" s="209" t="s">
        <v>330</v>
      </c>
      <c r="E462" s="210">
        <v>58693.14</v>
      </c>
      <c r="F462" s="210">
        <v>58693.14</v>
      </c>
      <c r="G462" s="211">
        <v>0</v>
      </c>
    </row>
    <row r="463" spans="1:7" ht="14.25" customHeight="1">
      <c r="A463" s="209" t="s">
        <v>314</v>
      </c>
      <c r="B463" s="209" t="s">
        <v>331</v>
      </c>
      <c r="C463" s="209" t="s">
        <v>539</v>
      </c>
      <c r="D463" s="209" t="s">
        <v>291</v>
      </c>
      <c r="E463" s="210">
        <v>1063668</v>
      </c>
      <c r="F463" s="210">
        <v>1063668</v>
      </c>
      <c r="G463" s="211">
        <v>0</v>
      </c>
    </row>
    <row r="464" spans="1:7" ht="14.25" customHeight="1">
      <c r="A464" s="209"/>
      <c r="B464" s="209"/>
      <c r="C464" s="209" t="s">
        <v>671</v>
      </c>
      <c r="D464" s="209" t="s">
        <v>672</v>
      </c>
      <c r="E464" s="210">
        <f>SUM(E465:E466)</f>
        <v>72996</v>
      </c>
      <c r="F464" s="210">
        <f>SUM(F465:F466)</f>
        <v>72996</v>
      </c>
      <c r="G464" s="211">
        <f>SUM(G465:G466)</f>
        <v>0</v>
      </c>
    </row>
    <row r="465" spans="1:7" ht="14.25" customHeight="1">
      <c r="A465" s="209" t="s">
        <v>673</v>
      </c>
      <c r="B465" s="209" t="s">
        <v>674</v>
      </c>
      <c r="C465" s="209" t="s">
        <v>539</v>
      </c>
      <c r="D465" s="209" t="s">
        <v>675</v>
      </c>
      <c r="E465" s="210">
        <v>72096</v>
      </c>
      <c r="F465" s="210">
        <v>72096</v>
      </c>
      <c r="G465" s="211">
        <v>0</v>
      </c>
    </row>
    <row r="466" spans="1:7" ht="14.25" customHeight="1">
      <c r="A466" s="209" t="s">
        <v>673</v>
      </c>
      <c r="B466" s="209" t="s">
        <v>676</v>
      </c>
      <c r="C466" s="209" t="s">
        <v>539</v>
      </c>
      <c r="D466" s="209" t="s">
        <v>677</v>
      </c>
      <c r="E466" s="210">
        <v>900</v>
      </c>
      <c r="F466" s="210">
        <v>900</v>
      </c>
      <c r="G466" s="211">
        <v>0</v>
      </c>
    </row>
    <row r="467" spans="1:7" ht="14.25" customHeight="1">
      <c r="A467" s="209"/>
      <c r="B467" s="209"/>
      <c r="C467" s="209" t="s">
        <v>647</v>
      </c>
      <c r="D467" s="209" t="s">
        <v>648</v>
      </c>
      <c r="E467" s="210">
        <f>E468+E478</f>
        <v>4495416.45</v>
      </c>
      <c r="F467" s="210">
        <f>F468+F478</f>
        <v>4495416.45</v>
      </c>
      <c r="G467" s="211">
        <f>G468+G478</f>
        <v>0</v>
      </c>
    </row>
    <row r="468" spans="1:7" ht="14.25" customHeight="1">
      <c r="A468" s="209"/>
      <c r="B468" s="209"/>
      <c r="C468" s="209" t="s">
        <v>312</v>
      </c>
      <c r="D468" s="209" t="s">
        <v>313</v>
      </c>
      <c r="E468" s="210">
        <f>SUM(E469:E477)</f>
        <v>4473372.45</v>
      </c>
      <c r="F468" s="210">
        <f>SUM(F469:F477)</f>
        <v>4473372.45</v>
      </c>
      <c r="G468" s="211">
        <f>SUM(G469:G477)</f>
        <v>0</v>
      </c>
    </row>
    <row r="469" spans="1:7" ht="14.25" customHeight="1">
      <c r="A469" s="209" t="s">
        <v>314</v>
      </c>
      <c r="B469" s="209" t="s">
        <v>315</v>
      </c>
      <c r="C469" s="209" t="s">
        <v>542</v>
      </c>
      <c r="D469" s="209" t="s">
        <v>316</v>
      </c>
      <c r="E469" s="210">
        <v>1868748</v>
      </c>
      <c r="F469" s="210">
        <v>1868748</v>
      </c>
      <c r="G469" s="211">
        <v>0</v>
      </c>
    </row>
    <row r="470" spans="1:7" ht="14.25" customHeight="1">
      <c r="A470" s="209" t="s">
        <v>314</v>
      </c>
      <c r="B470" s="209" t="s">
        <v>317</v>
      </c>
      <c r="C470" s="209" t="s">
        <v>542</v>
      </c>
      <c r="D470" s="209" t="s">
        <v>318</v>
      </c>
      <c r="E470" s="210">
        <v>204762</v>
      </c>
      <c r="F470" s="210">
        <v>204762</v>
      </c>
      <c r="G470" s="211">
        <v>0</v>
      </c>
    </row>
    <row r="471" spans="1:7" ht="14.25" customHeight="1">
      <c r="A471" s="209" t="s">
        <v>314</v>
      </c>
      <c r="B471" s="209" t="s">
        <v>321</v>
      </c>
      <c r="C471" s="209" t="s">
        <v>542</v>
      </c>
      <c r="D471" s="209" t="s">
        <v>322</v>
      </c>
      <c r="E471" s="210">
        <v>108240</v>
      </c>
      <c r="F471" s="210">
        <v>108240</v>
      </c>
      <c r="G471" s="211">
        <v>0</v>
      </c>
    </row>
    <row r="472" spans="1:7" ht="14.25" customHeight="1">
      <c r="A472" s="209" t="s">
        <v>314</v>
      </c>
      <c r="B472" s="209" t="s">
        <v>666</v>
      </c>
      <c r="C472" s="209" t="s">
        <v>542</v>
      </c>
      <c r="D472" s="209" t="s">
        <v>667</v>
      </c>
      <c r="E472" s="210">
        <v>768444</v>
      </c>
      <c r="F472" s="210">
        <v>768444</v>
      </c>
      <c r="G472" s="211">
        <v>0</v>
      </c>
    </row>
    <row r="473" spans="1:7" ht="14.25" customHeight="1">
      <c r="A473" s="209" t="s">
        <v>314</v>
      </c>
      <c r="B473" s="209" t="s">
        <v>323</v>
      </c>
      <c r="C473" s="209" t="s">
        <v>542</v>
      </c>
      <c r="D473" s="209" t="s">
        <v>324</v>
      </c>
      <c r="E473" s="210">
        <v>501405.12</v>
      </c>
      <c r="F473" s="210">
        <v>501405.12</v>
      </c>
      <c r="G473" s="211">
        <v>0</v>
      </c>
    </row>
    <row r="474" spans="1:7" ht="14.25" customHeight="1">
      <c r="A474" s="209" t="s">
        <v>314</v>
      </c>
      <c r="B474" s="209" t="s">
        <v>325</v>
      </c>
      <c r="C474" s="209" t="s">
        <v>542</v>
      </c>
      <c r="D474" s="209" t="s">
        <v>326</v>
      </c>
      <c r="E474" s="210">
        <v>250702.56</v>
      </c>
      <c r="F474" s="210">
        <v>250702.56</v>
      </c>
      <c r="G474" s="211">
        <v>0</v>
      </c>
    </row>
    <row r="475" spans="1:7" ht="14.25" customHeight="1">
      <c r="A475" s="209" t="s">
        <v>314</v>
      </c>
      <c r="B475" s="209" t="s">
        <v>327</v>
      </c>
      <c r="C475" s="209" t="s">
        <v>542</v>
      </c>
      <c r="D475" s="209" t="s">
        <v>328</v>
      </c>
      <c r="E475" s="210">
        <v>199322.5</v>
      </c>
      <c r="F475" s="210">
        <v>199322.5</v>
      </c>
      <c r="G475" s="211">
        <v>0</v>
      </c>
    </row>
    <row r="476" spans="1:7" ht="14.25" customHeight="1">
      <c r="A476" s="209" t="s">
        <v>314</v>
      </c>
      <c r="B476" s="209" t="s">
        <v>329</v>
      </c>
      <c r="C476" s="209" t="s">
        <v>542</v>
      </c>
      <c r="D476" s="209" t="s">
        <v>330</v>
      </c>
      <c r="E476" s="210">
        <v>29408.27</v>
      </c>
      <c r="F476" s="210">
        <v>29408.27</v>
      </c>
      <c r="G476" s="211">
        <v>0</v>
      </c>
    </row>
    <row r="477" spans="1:7" ht="14.25" customHeight="1">
      <c r="A477" s="209" t="s">
        <v>314</v>
      </c>
      <c r="B477" s="209" t="s">
        <v>331</v>
      </c>
      <c r="C477" s="209" t="s">
        <v>542</v>
      </c>
      <c r="D477" s="209" t="s">
        <v>291</v>
      </c>
      <c r="E477" s="210">
        <v>542340</v>
      </c>
      <c r="F477" s="210">
        <v>542340</v>
      </c>
      <c r="G477" s="211">
        <v>0</v>
      </c>
    </row>
    <row r="478" spans="1:7" ht="14.25" customHeight="1">
      <c r="A478" s="209"/>
      <c r="B478" s="209"/>
      <c r="C478" s="209" t="s">
        <v>671</v>
      </c>
      <c r="D478" s="209" t="s">
        <v>672</v>
      </c>
      <c r="E478" s="210">
        <f>SUM(E479:E480)</f>
        <v>22044</v>
      </c>
      <c r="F478" s="210">
        <f>SUM(F479:F480)</f>
        <v>22044</v>
      </c>
      <c r="G478" s="211">
        <f>SUM(G479:G480)</f>
        <v>0</v>
      </c>
    </row>
    <row r="479" spans="1:7" ht="14.25" customHeight="1">
      <c r="A479" s="209" t="s">
        <v>673</v>
      </c>
      <c r="B479" s="209" t="s">
        <v>674</v>
      </c>
      <c r="C479" s="209" t="s">
        <v>542</v>
      </c>
      <c r="D479" s="209" t="s">
        <v>675</v>
      </c>
      <c r="E479" s="210">
        <v>20904</v>
      </c>
      <c r="F479" s="210">
        <v>20904</v>
      </c>
      <c r="G479" s="211">
        <v>0</v>
      </c>
    </row>
    <row r="480" spans="1:7" ht="14.25" customHeight="1">
      <c r="A480" s="209" t="s">
        <v>673</v>
      </c>
      <c r="B480" s="209" t="s">
        <v>676</v>
      </c>
      <c r="C480" s="209" t="s">
        <v>542</v>
      </c>
      <c r="D480" s="209" t="s">
        <v>677</v>
      </c>
      <c r="E480" s="210">
        <v>1140</v>
      </c>
      <c r="F480" s="210">
        <v>1140</v>
      </c>
      <c r="G480" s="211">
        <v>0</v>
      </c>
    </row>
    <row r="481" spans="1:7" ht="14.25" customHeight="1">
      <c r="A481" s="209"/>
      <c r="B481" s="209"/>
      <c r="C481" s="209" t="s">
        <v>649</v>
      </c>
      <c r="D481" s="209" t="s">
        <v>650</v>
      </c>
      <c r="E481" s="210">
        <f>E482+E492</f>
        <v>4426569.5</v>
      </c>
      <c r="F481" s="210">
        <f>F482+F492</f>
        <v>4426569.5</v>
      </c>
      <c r="G481" s="211">
        <f>G482+G492</f>
        <v>0</v>
      </c>
    </row>
    <row r="482" spans="1:7" ht="14.25" customHeight="1">
      <c r="A482" s="209"/>
      <c r="B482" s="209"/>
      <c r="C482" s="209" t="s">
        <v>312</v>
      </c>
      <c r="D482" s="209" t="s">
        <v>313</v>
      </c>
      <c r="E482" s="210">
        <f>SUM(E483:E491)</f>
        <v>4426269.5</v>
      </c>
      <c r="F482" s="210">
        <f>SUM(F483:F491)</f>
        <v>4426269.5</v>
      </c>
      <c r="G482" s="211">
        <f>SUM(G483:G491)</f>
        <v>0</v>
      </c>
    </row>
    <row r="483" spans="1:7" ht="14.25" customHeight="1">
      <c r="A483" s="209" t="s">
        <v>314</v>
      </c>
      <c r="B483" s="209" t="s">
        <v>315</v>
      </c>
      <c r="C483" s="209" t="s">
        <v>545</v>
      </c>
      <c r="D483" s="209" t="s">
        <v>316</v>
      </c>
      <c r="E483" s="210">
        <v>1910052</v>
      </c>
      <c r="F483" s="210">
        <v>1910052</v>
      </c>
      <c r="G483" s="211">
        <v>0</v>
      </c>
    </row>
    <row r="484" spans="1:7" ht="14.25" customHeight="1">
      <c r="A484" s="209" t="s">
        <v>314</v>
      </c>
      <c r="B484" s="209" t="s">
        <v>317</v>
      </c>
      <c r="C484" s="209" t="s">
        <v>545</v>
      </c>
      <c r="D484" s="209" t="s">
        <v>318</v>
      </c>
      <c r="E484" s="210">
        <v>194952</v>
      </c>
      <c r="F484" s="210">
        <v>194952</v>
      </c>
      <c r="G484" s="211">
        <v>0</v>
      </c>
    </row>
    <row r="485" spans="1:7" ht="14.25" customHeight="1">
      <c r="A485" s="209" t="s">
        <v>314</v>
      </c>
      <c r="B485" s="209" t="s">
        <v>321</v>
      </c>
      <c r="C485" s="209" t="s">
        <v>545</v>
      </c>
      <c r="D485" s="209" t="s">
        <v>322</v>
      </c>
      <c r="E485" s="210">
        <v>100320</v>
      </c>
      <c r="F485" s="210">
        <v>100320</v>
      </c>
      <c r="G485" s="211">
        <v>0</v>
      </c>
    </row>
    <row r="486" spans="1:7" ht="14.25" customHeight="1">
      <c r="A486" s="209" t="s">
        <v>314</v>
      </c>
      <c r="B486" s="209" t="s">
        <v>666</v>
      </c>
      <c r="C486" s="209" t="s">
        <v>545</v>
      </c>
      <c r="D486" s="209" t="s">
        <v>667</v>
      </c>
      <c r="E486" s="210">
        <v>721740</v>
      </c>
      <c r="F486" s="210">
        <v>721740</v>
      </c>
      <c r="G486" s="211">
        <v>0</v>
      </c>
    </row>
    <row r="487" spans="1:7" ht="14.25" customHeight="1">
      <c r="A487" s="209" t="s">
        <v>314</v>
      </c>
      <c r="B487" s="209" t="s">
        <v>323</v>
      </c>
      <c r="C487" s="209" t="s">
        <v>545</v>
      </c>
      <c r="D487" s="209" t="s">
        <v>324</v>
      </c>
      <c r="E487" s="210">
        <v>496122.4</v>
      </c>
      <c r="F487" s="210">
        <v>496122.4</v>
      </c>
      <c r="G487" s="211">
        <v>0</v>
      </c>
    </row>
    <row r="488" spans="1:7" ht="14.25" customHeight="1">
      <c r="A488" s="209" t="s">
        <v>314</v>
      </c>
      <c r="B488" s="209" t="s">
        <v>325</v>
      </c>
      <c r="C488" s="209" t="s">
        <v>545</v>
      </c>
      <c r="D488" s="209" t="s">
        <v>326</v>
      </c>
      <c r="E488" s="210">
        <v>248061.2</v>
      </c>
      <c r="F488" s="210">
        <v>248061.2</v>
      </c>
      <c r="G488" s="211">
        <v>0</v>
      </c>
    </row>
    <row r="489" spans="1:7" ht="14.25" customHeight="1">
      <c r="A489" s="209" t="s">
        <v>314</v>
      </c>
      <c r="B489" s="209" t="s">
        <v>327</v>
      </c>
      <c r="C489" s="209" t="s">
        <v>545</v>
      </c>
      <c r="D489" s="209" t="s">
        <v>328</v>
      </c>
      <c r="E489" s="210">
        <v>197435.85</v>
      </c>
      <c r="F489" s="210">
        <v>197435.85</v>
      </c>
      <c r="G489" s="211">
        <v>0</v>
      </c>
    </row>
    <row r="490" spans="1:7" ht="14.25" customHeight="1">
      <c r="A490" s="209" t="s">
        <v>314</v>
      </c>
      <c r="B490" s="209" t="s">
        <v>329</v>
      </c>
      <c r="C490" s="209" t="s">
        <v>545</v>
      </c>
      <c r="D490" s="209" t="s">
        <v>330</v>
      </c>
      <c r="E490" s="210">
        <v>29094.05</v>
      </c>
      <c r="F490" s="210">
        <v>29094.05</v>
      </c>
      <c r="G490" s="211">
        <v>0</v>
      </c>
    </row>
    <row r="491" spans="1:7" ht="14.25" customHeight="1">
      <c r="A491" s="209" t="s">
        <v>314</v>
      </c>
      <c r="B491" s="209" t="s">
        <v>331</v>
      </c>
      <c r="C491" s="209" t="s">
        <v>545</v>
      </c>
      <c r="D491" s="209" t="s">
        <v>291</v>
      </c>
      <c r="E491" s="210">
        <v>528492</v>
      </c>
      <c r="F491" s="210">
        <v>528492</v>
      </c>
      <c r="G491" s="211">
        <v>0</v>
      </c>
    </row>
    <row r="492" spans="1:7" ht="14.25" customHeight="1">
      <c r="A492" s="209"/>
      <c r="B492" s="209"/>
      <c r="C492" s="209" t="s">
        <v>671</v>
      </c>
      <c r="D492" s="209" t="s">
        <v>672</v>
      </c>
      <c r="E492" s="210">
        <f>E493</f>
        <v>300</v>
      </c>
      <c r="F492" s="210">
        <f>F493</f>
        <v>300</v>
      </c>
      <c r="G492" s="211">
        <f>G493</f>
        <v>0</v>
      </c>
    </row>
    <row r="493" spans="1:7" ht="14.25" customHeight="1">
      <c r="A493" s="209" t="s">
        <v>673</v>
      </c>
      <c r="B493" s="209" t="s">
        <v>676</v>
      </c>
      <c r="C493" s="209" t="s">
        <v>545</v>
      </c>
      <c r="D493" s="209" t="s">
        <v>677</v>
      </c>
      <c r="E493" s="210">
        <v>300</v>
      </c>
      <c r="F493" s="210">
        <v>300</v>
      </c>
      <c r="G493" s="211">
        <v>0</v>
      </c>
    </row>
    <row r="494" spans="1:7" ht="14.25" customHeight="1">
      <c r="A494" s="209"/>
      <c r="B494" s="209"/>
      <c r="C494" s="209" t="s">
        <v>651</v>
      </c>
      <c r="D494" s="209" t="s">
        <v>652</v>
      </c>
      <c r="E494" s="210">
        <f>E495+E505</f>
        <v>7926782</v>
      </c>
      <c r="F494" s="210">
        <f>F495+F505</f>
        <v>7926782</v>
      </c>
      <c r="G494" s="211">
        <f>G495+G505</f>
        <v>0</v>
      </c>
    </row>
    <row r="495" spans="1:7" ht="14.25" customHeight="1">
      <c r="A495" s="209"/>
      <c r="B495" s="209"/>
      <c r="C495" s="209" t="s">
        <v>312</v>
      </c>
      <c r="D495" s="209" t="s">
        <v>313</v>
      </c>
      <c r="E495" s="210">
        <f>SUM(E496:E504)</f>
        <v>7915232</v>
      </c>
      <c r="F495" s="210">
        <f>SUM(F496:F504)</f>
        <v>7915232</v>
      </c>
      <c r="G495" s="211">
        <f>SUM(G496:G504)</f>
        <v>0</v>
      </c>
    </row>
    <row r="496" spans="1:7" ht="14.25" customHeight="1">
      <c r="A496" s="209" t="s">
        <v>314</v>
      </c>
      <c r="B496" s="209" t="s">
        <v>315</v>
      </c>
      <c r="C496" s="209" t="s">
        <v>548</v>
      </c>
      <c r="D496" s="209" t="s">
        <v>316</v>
      </c>
      <c r="E496" s="210">
        <v>3443076</v>
      </c>
      <c r="F496" s="210">
        <v>3443076</v>
      </c>
      <c r="G496" s="211">
        <v>0</v>
      </c>
    </row>
    <row r="497" spans="1:7" ht="14.25" customHeight="1">
      <c r="A497" s="209" t="s">
        <v>314</v>
      </c>
      <c r="B497" s="209" t="s">
        <v>317</v>
      </c>
      <c r="C497" s="209" t="s">
        <v>548</v>
      </c>
      <c r="D497" s="209" t="s">
        <v>318</v>
      </c>
      <c r="E497" s="210">
        <v>315600</v>
      </c>
      <c r="F497" s="210">
        <v>315600</v>
      </c>
      <c r="G497" s="211">
        <v>0</v>
      </c>
    </row>
    <row r="498" spans="1:7" ht="14.25" customHeight="1">
      <c r="A498" s="209" t="s">
        <v>314</v>
      </c>
      <c r="B498" s="209" t="s">
        <v>321</v>
      </c>
      <c r="C498" s="209" t="s">
        <v>548</v>
      </c>
      <c r="D498" s="209" t="s">
        <v>322</v>
      </c>
      <c r="E498" s="210">
        <v>174240</v>
      </c>
      <c r="F498" s="210">
        <v>174240</v>
      </c>
      <c r="G498" s="211">
        <v>0</v>
      </c>
    </row>
    <row r="499" spans="1:7" ht="14.25" customHeight="1">
      <c r="A499" s="209" t="s">
        <v>314</v>
      </c>
      <c r="B499" s="209" t="s">
        <v>666</v>
      </c>
      <c r="C499" s="209" t="s">
        <v>548</v>
      </c>
      <c r="D499" s="209" t="s">
        <v>667</v>
      </c>
      <c r="E499" s="210">
        <v>1289160</v>
      </c>
      <c r="F499" s="210">
        <v>1289160</v>
      </c>
      <c r="G499" s="211">
        <v>0</v>
      </c>
    </row>
    <row r="500" spans="1:7" ht="14.25" customHeight="1">
      <c r="A500" s="209" t="s">
        <v>314</v>
      </c>
      <c r="B500" s="209" t="s">
        <v>323</v>
      </c>
      <c r="C500" s="209" t="s">
        <v>548</v>
      </c>
      <c r="D500" s="209" t="s">
        <v>324</v>
      </c>
      <c r="E500" s="210">
        <v>893273.12</v>
      </c>
      <c r="F500" s="210">
        <v>893273.12</v>
      </c>
      <c r="G500" s="211">
        <v>0</v>
      </c>
    </row>
    <row r="501" spans="1:7" ht="14.25" customHeight="1">
      <c r="A501" s="209" t="s">
        <v>314</v>
      </c>
      <c r="B501" s="209" t="s">
        <v>325</v>
      </c>
      <c r="C501" s="209" t="s">
        <v>548</v>
      </c>
      <c r="D501" s="209" t="s">
        <v>326</v>
      </c>
      <c r="E501" s="210">
        <v>446636.56</v>
      </c>
      <c r="F501" s="210">
        <v>446636.56</v>
      </c>
      <c r="G501" s="211">
        <v>0</v>
      </c>
    </row>
    <row r="502" spans="1:7" ht="14.25" customHeight="1">
      <c r="A502" s="209" t="s">
        <v>314</v>
      </c>
      <c r="B502" s="209" t="s">
        <v>327</v>
      </c>
      <c r="C502" s="209" t="s">
        <v>548</v>
      </c>
      <c r="D502" s="209" t="s">
        <v>328</v>
      </c>
      <c r="E502" s="210">
        <v>353027.66</v>
      </c>
      <c r="F502" s="210">
        <v>353027.66</v>
      </c>
      <c r="G502" s="211">
        <v>0</v>
      </c>
    </row>
    <row r="503" spans="1:7" ht="14.25" customHeight="1">
      <c r="A503" s="209" t="s">
        <v>314</v>
      </c>
      <c r="B503" s="209" t="s">
        <v>329</v>
      </c>
      <c r="C503" s="209" t="s">
        <v>548</v>
      </c>
      <c r="D503" s="209" t="s">
        <v>330</v>
      </c>
      <c r="E503" s="210">
        <v>52086.66</v>
      </c>
      <c r="F503" s="210">
        <v>52086.66</v>
      </c>
      <c r="G503" s="211">
        <v>0</v>
      </c>
    </row>
    <row r="504" spans="1:7" ht="14.25" customHeight="1">
      <c r="A504" s="209" t="s">
        <v>314</v>
      </c>
      <c r="B504" s="209" t="s">
        <v>331</v>
      </c>
      <c r="C504" s="209" t="s">
        <v>548</v>
      </c>
      <c r="D504" s="209" t="s">
        <v>291</v>
      </c>
      <c r="E504" s="210">
        <v>948132</v>
      </c>
      <c r="F504" s="210">
        <v>948132</v>
      </c>
      <c r="G504" s="211">
        <v>0</v>
      </c>
    </row>
    <row r="505" spans="1:7" ht="14.25" customHeight="1">
      <c r="A505" s="209"/>
      <c r="B505" s="209"/>
      <c r="C505" s="209" t="s">
        <v>671</v>
      </c>
      <c r="D505" s="209" t="s">
        <v>672</v>
      </c>
      <c r="E505" s="210">
        <f>SUM(E506:E507)</f>
        <v>11550</v>
      </c>
      <c r="F505" s="210">
        <f>SUM(F506:F507)</f>
        <v>11550</v>
      </c>
      <c r="G505" s="211">
        <f>SUM(G506:G507)</f>
        <v>0</v>
      </c>
    </row>
    <row r="506" spans="1:7" ht="14.25" customHeight="1">
      <c r="A506" s="209" t="s">
        <v>673</v>
      </c>
      <c r="B506" s="209" t="s">
        <v>674</v>
      </c>
      <c r="C506" s="209" t="s">
        <v>548</v>
      </c>
      <c r="D506" s="209" t="s">
        <v>675</v>
      </c>
      <c r="E506" s="210">
        <v>9870</v>
      </c>
      <c r="F506" s="210">
        <v>9870</v>
      </c>
      <c r="G506" s="211">
        <v>0</v>
      </c>
    </row>
    <row r="507" spans="1:7" ht="14.25" customHeight="1">
      <c r="A507" s="209" t="s">
        <v>673</v>
      </c>
      <c r="B507" s="209" t="s">
        <v>676</v>
      </c>
      <c r="C507" s="209" t="s">
        <v>548</v>
      </c>
      <c r="D507" s="209" t="s">
        <v>677</v>
      </c>
      <c r="E507" s="210">
        <v>1680</v>
      </c>
      <c r="F507" s="210">
        <v>1680</v>
      </c>
      <c r="G507" s="211">
        <v>0</v>
      </c>
    </row>
    <row r="508" spans="1:7" ht="14.25" customHeight="1">
      <c r="A508" s="209"/>
      <c r="B508" s="209"/>
      <c r="C508" s="209" t="s">
        <v>653</v>
      </c>
      <c r="D508" s="209" t="s">
        <v>654</v>
      </c>
      <c r="E508" s="210">
        <f>E509+E519</f>
        <v>4364890.8100000005</v>
      </c>
      <c r="F508" s="210">
        <f>F509+F519</f>
        <v>4364890.8100000005</v>
      </c>
      <c r="G508" s="211">
        <f>G509+G519</f>
        <v>0</v>
      </c>
    </row>
    <row r="509" spans="1:7" ht="14.25" customHeight="1">
      <c r="A509" s="209"/>
      <c r="B509" s="209"/>
      <c r="C509" s="209" t="s">
        <v>312</v>
      </c>
      <c r="D509" s="209" t="s">
        <v>313</v>
      </c>
      <c r="E509" s="210">
        <f>SUM(E510:E518)</f>
        <v>4346062.8100000005</v>
      </c>
      <c r="F509" s="210">
        <f>SUM(F510:F518)</f>
        <v>4346062.8100000005</v>
      </c>
      <c r="G509" s="211">
        <f>SUM(G510:G518)</f>
        <v>0</v>
      </c>
    </row>
    <row r="510" spans="1:7" ht="14.25" customHeight="1">
      <c r="A510" s="209" t="s">
        <v>314</v>
      </c>
      <c r="B510" s="209" t="s">
        <v>315</v>
      </c>
      <c r="C510" s="209" t="s">
        <v>551</v>
      </c>
      <c r="D510" s="209" t="s">
        <v>316</v>
      </c>
      <c r="E510" s="210">
        <v>1883784</v>
      </c>
      <c r="F510" s="210">
        <v>1883784</v>
      </c>
      <c r="G510" s="211">
        <v>0</v>
      </c>
    </row>
    <row r="511" spans="1:7" ht="14.25" customHeight="1">
      <c r="A511" s="209" t="s">
        <v>314</v>
      </c>
      <c r="B511" s="209" t="s">
        <v>317</v>
      </c>
      <c r="C511" s="209" t="s">
        <v>551</v>
      </c>
      <c r="D511" s="209" t="s">
        <v>318</v>
      </c>
      <c r="E511" s="210">
        <v>193572</v>
      </c>
      <c r="F511" s="210">
        <v>193572</v>
      </c>
      <c r="G511" s="211">
        <v>0</v>
      </c>
    </row>
    <row r="512" spans="1:7" ht="14.25" customHeight="1">
      <c r="A512" s="209" t="s">
        <v>314</v>
      </c>
      <c r="B512" s="209" t="s">
        <v>321</v>
      </c>
      <c r="C512" s="209" t="s">
        <v>551</v>
      </c>
      <c r="D512" s="209" t="s">
        <v>322</v>
      </c>
      <c r="E512" s="210">
        <v>95040</v>
      </c>
      <c r="F512" s="210">
        <v>95040</v>
      </c>
      <c r="G512" s="211">
        <v>0</v>
      </c>
    </row>
    <row r="513" spans="1:7" ht="14.25" customHeight="1">
      <c r="A513" s="209" t="s">
        <v>314</v>
      </c>
      <c r="B513" s="209" t="s">
        <v>666</v>
      </c>
      <c r="C513" s="209" t="s">
        <v>551</v>
      </c>
      <c r="D513" s="209" t="s">
        <v>667</v>
      </c>
      <c r="E513" s="210">
        <v>702648</v>
      </c>
      <c r="F513" s="210">
        <v>702648</v>
      </c>
      <c r="G513" s="211">
        <v>0</v>
      </c>
    </row>
    <row r="514" spans="1:7" ht="14.25" customHeight="1">
      <c r="A514" s="209" t="s">
        <v>314</v>
      </c>
      <c r="B514" s="209" t="s">
        <v>323</v>
      </c>
      <c r="C514" s="209" t="s">
        <v>551</v>
      </c>
      <c r="D514" s="209" t="s">
        <v>324</v>
      </c>
      <c r="E514" s="210">
        <v>487320.16</v>
      </c>
      <c r="F514" s="210">
        <v>487320.16</v>
      </c>
      <c r="G514" s="211">
        <v>0</v>
      </c>
    </row>
    <row r="515" spans="1:7" ht="14.25" customHeight="1">
      <c r="A515" s="209" t="s">
        <v>314</v>
      </c>
      <c r="B515" s="209" t="s">
        <v>325</v>
      </c>
      <c r="C515" s="209" t="s">
        <v>551</v>
      </c>
      <c r="D515" s="209" t="s">
        <v>326</v>
      </c>
      <c r="E515" s="210">
        <v>243660.08</v>
      </c>
      <c r="F515" s="210">
        <v>243660.08</v>
      </c>
      <c r="G515" s="211">
        <v>0</v>
      </c>
    </row>
    <row r="516" spans="1:7" ht="14.25" customHeight="1">
      <c r="A516" s="209" t="s">
        <v>314</v>
      </c>
      <c r="B516" s="209" t="s">
        <v>327</v>
      </c>
      <c r="C516" s="209" t="s">
        <v>551</v>
      </c>
      <c r="D516" s="209" t="s">
        <v>328</v>
      </c>
      <c r="E516" s="210">
        <v>193769.61</v>
      </c>
      <c r="F516" s="210">
        <v>193769.61</v>
      </c>
      <c r="G516" s="211">
        <v>0</v>
      </c>
    </row>
    <row r="517" spans="1:7" ht="14.25" customHeight="1">
      <c r="A517" s="209" t="s">
        <v>314</v>
      </c>
      <c r="B517" s="209" t="s">
        <v>329</v>
      </c>
      <c r="C517" s="209" t="s">
        <v>551</v>
      </c>
      <c r="D517" s="209" t="s">
        <v>330</v>
      </c>
      <c r="E517" s="210">
        <v>28588.959999999999</v>
      </c>
      <c r="F517" s="210">
        <v>28588.959999999999</v>
      </c>
      <c r="G517" s="211">
        <v>0</v>
      </c>
    </row>
    <row r="518" spans="1:7" ht="14.25" customHeight="1">
      <c r="A518" s="209" t="s">
        <v>314</v>
      </c>
      <c r="B518" s="209" t="s">
        <v>331</v>
      </c>
      <c r="C518" s="209" t="s">
        <v>551</v>
      </c>
      <c r="D518" s="209" t="s">
        <v>291</v>
      </c>
      <c r="E518" s="210">
        <v>517680</v>
      </c>
      <c r="F518" s="210">
        <v>517680</v>
      </c>
      <c r="G518" s="211">
        <v>0</v>
      </c>
    </row>
    <row r="519" spans="1:7" ht="14.25" customHeight="1">
      <c r="A519" s="209"/>
      <c r="B519" s="209"/>
      <c r="C519" s="209" t="s">
        <v>671</v>
      </c>
      <c r="D519" s="209" t="s">
        <v>672</v>
      </c>
      <c r="E519" s="210">
        <f>SUM(E520:E521)</f>
        <v>18828</v>
      </c>
      <c r="F519" s="210">
        <f>SUM(F520:F521)</f>
        <v>18828</v>
      </c>
      <c r="G519" s="211">
        <f>SUM(G520:G521)</f>
        <v>0</v>
      </c>
    </row>
    <row r="520" spans="1:7" ht="14.25" customHeight="1">
      <c r="A520" s="209" t="s">
        <v>673</v>
      </c>
      <c r="B520" s="209" t="s">
        <v>674</v>
      </c>
      <c r="C520" s="209" t="s">
        <v>551</v>
      </c>
      <c r="D520" s="209" t="s">
        <v>675</v>
      </c>
      <c r="E520" s="210">
        <v>18588</v>
      </c>
      <c r="F520" s="210">
        <v>18588</v>
      </c>
      <c r="G520" s="211">
        <v>0</v>
      </c>
    </row>
    <row r="521" spans="1:7" ht="14.25" customHeight="1">
      <c r="A521" s="209" t="s">
        <v>673</v>
      </c>
      <c r="B521" s="209" t="s">
        <v>676</v>
      </c>
      <c r="C521" s="209" t="s">
        <v>551</v>
      </c>
      <c r="D521" s="209" t="s">
        <v>677</v>
      </c>
      <c r="E521" s="210">
        <v>240</v>
      </c>
      <c r="F521" s="210">
        <v>240</v>
      </c>
      <c r="G521" s="211">
        <v>0</v>
      </c>
    </row>
    <row r="522" spans="1:7" ht="14.25" customHeight="1">
      <c r="A522" s="209"/>
      <c r="B522" s="209"/>
      <c r="C522" s="209" t="s">
        <v>655</v>
      </c>
      <c r="D522" s="209" t="s">
        <v>656</v>
      </c>
      <c r="E522" s="210">
        <f>E523+E533</f>
        <v>3365206.5700000003</v>
      </c>
      <c r="F522" s="210">
        <f>F523+F533</f>
        <v>3365206.5700000003</v>
      </c>
      <c r="G522" s="211">
        <f>G523+G533</f>
        <v>0</v>
      </c>
    </row>
    <row r="523" spans="1:7" ht="14.25" customHeight="1">
      <c r="A523" s="209"/>
      <c r="B523" s="209"/>
      <c r="C523" s="209" t="s">
        <v>312</v>
      </c>
      <c r="D523" s="209" t="s">
        <v>313</v>
      </c>
      <c r="E523" s="210">
        <f>SUM(E524:E532)</f>
        <v>3349878.97</v>
      </c>
      <c r="F523" s="210">
        <f>SUM(F524:F532)</f>
        <v>3349878.97</v>
      </c>
      <c r="G523" s="211">
        <f>SUM(G524:G532)</f>
        <v>0</v>
      </c>
    </row>
    <row r="524" spans="1:7" ht="14.25" customHeight="1">
      <c r="A524" s="209" t="s">
        <v>314</v>
      </c>
      <c r="B524" s="209" t="s">
        <v>315</v>
      </c>
      <c r="C524" s="209" t="s">
        <v>554</v>
      </c>
      <c r="D524" s="209" t="s">
        <v>316</v>
      </c>
      <c r="E524" s="210">
        <v>1464444</v>
      </c>
      <c r="F524" s="210">
        <v>1464444</v>
      </c>
      <c r="G524" s="211">
        <v>0</v>
      </c>
    </row>
    <row r="525" spans="1:7" ht="14.25" customHeight="1">
      <c r="A525" s="209" t="s">
        <v>314</v>
      </c>
      <c r="B525" s="209" t="s">
        <v>317</v>
      </c>
      <c r="C525" s="209" t="s">
        <v>554</v>
      </c>
      <c r="D525" s="209" t="s">
        <v>318</v>
      </c>
      <c r="E525" s="210">
        <v>143568</v>
      </c>
      <c r="F525" s="210">
        <v>143568</v>
      </c>
      <c r="G525" s="211">
        <v>0</v>
      </c>
    </row>
    <row r="526" spans="1:7" ht="14.25" customHeight="1">
      <c r="A526" s="209" t="s">
        <v>314</v>
      </c>
      <c r="B526" s="209" t="s">
        <v>321</v>
      </c>
      <c r="C526" s="209" t="s">
        <v>554</v>
      </c>
      <c r="D526" s="209" t="s">
        <v>322</v>
      </c>
      <c r="E526" s="210">
        <v>71280</v>
      </c>
      <c r="F526" s="210">
        <v>71280</v>
      </c>
      <c r="G526" s="211">
        <v>0</v>
      </c>
    </row>
    <row r="527" spans="1:7" ht="14.25" customHeight="1">
      <c r="A527" s="209" t="s">
        <v>314</v>
      </c>
      <c r="B527" s="209" t="s">
        <v>666</v>
      </c>
      <c r="C527" s="209" t="s">
        <v>554</v>
      </c>
      <c r="D527" s="209" t="s">
        <v>667</v>
      </c>
      <c r="E527" s="210">
        <v>535308</v>
      </c>
      <c r="F527" s="210">
        <v>535308</v>
      </c>
      <c r="G527" s="211">
        <v>0</v>
      </c>
    </row>
    <row r="528" spans="1:7" ht="14.25" customHeight="1">
      <c r="A528" s="209" t="s">
        <v>314</v>
      </c>
      <c r="B528" s="209" t="s">
        <v>323</v>
      </c>
      <c r="C528" s="209" t="s">
        <v>554</v>
      </c>
      <c r="D528" s="209" t="s">
        <v>324</v>
      </c>
      <c r="E528" s="210">
        <v>376537.28</v>
      </c>
      <c r="F528" s="210">
        <v>376537.28</v>
      </c>
      <c r="G528" s="211">
        <v>0</v>
      </c>
    </row>
    <row r="529" spans="1:7" ht="14.25" customHeight="1">
      <c r="A529" s="209" t="s">
        <v>314</v>
      </c>
      <c r="B529" s="209" t="s">
        <v>325</v>
      </c>
      <c r="C529" s="209" t="s">
        <v>554</v>
      </c>
      <c r="D529" s="209" t="s">
        <v>326</v>
      </c>
      <c r="E529" s="210">
        <v>188268.64</v>
      </c>
      <c r="F529" s="210">
        <v>188268.64</v>
      </c>
      <c r="G529" s="211">
        <v>0</v>
      </c>
    </row>
    <row r="530" spans="1:7" ht="14.25" customHeight="1">
      <c r="A530" s="209" t="s">
        <v>314</v>
      </c>
      <c r="B530" s="209" t="s">
        <v>327</v>
      </c>
      <c r="C530" s="209" t="s">
        <v>554</v>
      </c>
      <c r="D530" s="209" t="s">
        <v>328</v>
      </c>
      <c r="E530" s="210">
        <v>149447.44</v>
      </c>
      <c r="F530" s="210">
        <v>149447.44</v>
      </c>
      <c r="G530" s="211">
        <v>0</v>
      </c>
    </row>
    <row r="531" spans="1:7" ht="14.25" customHeight="1">
      <c r="A531" s="209" t="s">
        <v>314</v>
      </c>
      <c r="B531" s="209" t="s">
        <v>329</v>
      </c>
      <c r="C531" s="209" t="s">
        <v>554</v>
      </c>
      <c r="D531" s="209" t="s">
        <v>330</v>
      </c>
      <c r="E531" s="210">
        <v>22049.61</v>
      </c>
      <c r="F531" s="210">
        <v>22049.61</v>
      </c>
      <c r="G531" s="211">
        <v>0</v>
      </c>
    </row>
    <row r="532" spans="1:7" ht="14.25" customHeight="1">
      <c r="A532" s="209" t="s">
        <v>314</v>
      </c>
      <c r="B532" s="209" t="s">
        <v>331</v>
      </c>
      <c r="C532" s="209" t="s">
        <v>554</v>
      </c>
      <c r="D532" s="209" t="s">
        <v>291</v>
      </c>
      <c r="E532" s="210">
        <v>398976</v>
      </c>
      <c r="F532" s="210">
        <v>398976</v>
      </c>
      <c r="G532" s="211">
        <v>0</v>
      </c>
    </row>
    <row r="533" spans="1:7" ht="14.25" customHeight="1">
      <c r="A533" s="209"/>
      <c r="B533" s="209"/>
      <c r="C533" s="209" t="s">
        <v>671</v>
      </c>
      <c r="D533" s="209" t="s">
        <v>672</v>
      </c>
      <c r="E533" s="210">
        <f>SUM(E534:E536)</f>
        <v>15327.6</v>
      </c>
      <c r="F533" s="210">
        <f>SUM(F534:F536)</f>
        <v>15327.6</v>
      </c>
      <c r="G533" s="211">
        <f>SUM(G534:G536)</f>
        <v>0</v>
      </c>
    </row>
    <row r="534" spans="1:7" ht="14.25" customHeight="1">
      <c r="A534" s="209" t="s">
        <v>673</v>
      </c>
      <c r="B534" s="209" t="s">
        <v>674</v>
      </c>
      <c r="C534" s="209" t="s">
        <v>554</v>
      </c>
      <c r="D534" s="209" t="s">
        <v>675</v>
      </c>
      <c r="E534" s="210">
        <v>8112</v>
      </c>
      <c r="F534" s="210">
        <v>8112</v>
      </c>
      <c r="G534" s="211">
        <v>0</v>
      </c>
    </row>
    <row r="535" spans="1:7" ht="14.25" customHeight="1">
      <c r="A535" s="209" t="s">
        <v>673</v>
      </c>
      <c r="B535" s="209" t="s">
        <v>676</v>
      </c>
      <c r="C535" s="209" t="s">
        <v>554</v>
      </c>
      <c r="D535" s="209" t="s">
        <v>677</v>
      </c>
      <c r="E535" s="210">
        <v>360</v>
      </c>
      <c r="F535" s="210">
        <v>360</v>
      </c>
      <c r="G535" s="211">
        <v>0</v>
      </c>
    </row>
    <row r="536" spans="1:7" ht="14.25" customHeight="1">
      <c r="A536" s="209" t="s">
        <v>673</v>
      </c>
      <c r="B536" s="209" t="s">
        <v>685</v>
      </c>
      <c r="C536" s="209" t="s">
        <v>554</v>
      </c>
      <c r="D536" s="209" t="s">
        <v>686</v>
      </c>
      <c r="E536" s="210">
        <v>6855.6</v>
      </c>
      <c r="F536" s="210">
        <v>6855.6</v>
      </c>
      <c r="G536" s="211">
        <v>0</v>
      </c>
    </row>
    <row r="537" spans="1:7" ht="14.25" customHeight="1">
      <c r="A537" s="209"/>
      <c r="B537" s="209"/>
      <c r="C537" s="209" t="s">
        <v>657</v>
      </c>
      <c r="D537" s="209" t="s">
        <v>658</v>
      </c>
      <c r="E537" s="210">
        <f>E538+E548</f>
        <v>653414.08000000007</v>
      </c>
      <c r="F537" s="210">
        <f>F538+F548</f>
        <v>653414.08000000007</v>
      </c>
      <c r="G537" s="211">
        <f>G538+G548</f>
        <v>0</v>
      </c>
    </row>
    <row r="538" spans="1:7" ht="14.25" customHeight="1">
      <c r="A538" s="209"/>
      <c r="B538" s="209"/>
      <c r="C538" s="209" t="s">
        <v>312</v>
      </c>
      <c r="D538" s="209" t="s">
        <v>313</v>
      </c>
      <c r="E538" s="210">
        <f>SUM(E539:E547)</f>
        <v>646646.08000000007</v>
      </c>
      <c r="F538" s="210">
        <f>SUM(F539:F547)</f>
        <v>646646.08000000007</v>
      </c>
      <c r="G538" s="211">
        <f>SUM(G539:G547)</f>
        <v>0</v>
      </c>
    </row>
    <row r="539" spans="1:7" ht="14.25" customHeight="1">
      <c r="A539" s="209" t="s">
        <v>314</v>
      </c>
      <c r="B539" s="209" t="s">
        <v>315</v>
      </c>
      <c r="C539" s="209" t="s">
        <v>557</v>
      </c>
      <c r="D539" s="209" t="s">
        <v>316</v>
      </c>
      <c r="E539" s="210">
        <v>238260</v>
      </c>
      <c r="F539" s="210">
        <v>238260</v>
      </c>
      <c r="G539" s="211">
        <v>0</v>
      </c>
    </row>
    <row r="540" spans="1:7" ht="14.25" customHeight="1">
      <c r="A540" s="209" t="s">
        <v>314</v>
      </c>
      <c r="B540" s="209" t="s">
        <v>317</v>
      </c>
      <c r="C540" s="209" t="s">
        <v>557</v>
      </c>
      <c r="D540" s="209" t="s">
        <v>318</v>
      </c>
      <c r="E540" s="210">
        <v>65880</v>
      </c>
      <c r="F540" s="210">
        <v>65880</v>
      </c>
      <c r="G540" s="211">
        <v>0</v>
      </c>
    </row>
    <row r="541" spans="1:7" ht="14.25" customHeight="1">
      <c r="A541" s="209" t="s">
        <v>314</v>
      </c>
      <c r="B541" s="209" t="s">
        <v>321</v>
      </c>
      <c r="C541" s="209" t="s">
        <v>557</v>
      </c>
      <c r="D541" s="209" t="s">
        <v>322</v>
      </c>
      <c r="E541" s="210">
        <v>15840</v>
      </c>
      <c r="F541" s="210">
        <v>15840</v>
      </c>
      <c r="G541" s="211">
        <v>0</v>
      </c>
    </row>
    <row r="542" spans="1:7" ht="14.25" customHeight="1">
      <c r="A542" s="209" t="s">
        <v>314</v>
      </c>
      <c r="B542" s="209" t="s">
        <v>666</v>
      </c>
      <c r="C542" s="209" t="s">
        <v>557</v>
      </c>
      <c r="D542" s="209" t="s">
        <v>667</v>
      </c>
      <c r="E542" s="210">
        <v>113532</v>
      </c>
      <c r="F542" s="210">
        <v>113532</v>
      </c>
      <c r="G542" s="211">
        <v>0</v>
      </c>
    </row>
    <row r="543" spans="1:7" ht="14.25" customHeight="1">
      <c r="A543" s="209" t="s">
        <v>314</v>
      </c>
      <c r="B543" s="209" t="s">
        <v>323</v>
      </c>
      <c r="C543" s="209" t="s">
        <v>557</v>
      </c>
      <c r="D543" s="209" t="s">
        <v>324</v>
      </c>
      <c r="E543" s="210">
        <v>67079.679999999993</v>
      </c>
      <c r="F543" s="210">
        <v>67079.679999999993</v>
      </c>
      <c r="G543" s="211">
        <v>0</v>
      </c>
    </row>
    <row r="544" spans="1:7" ht="14.25" customHeight="1">
      <c r="A544" s="209" t="s">
        <v>314</v>
      </c>
      <c r="B544" s="209" t="s">
        <v>325</v>
      </c>
      <c r="C544" s="209" t="s">
        <v>557</v>
      </c>
      <c r="D544" s="209" t="s">
        <v>326</v>
      </c>
      <c r="E544" s="210">
        <v>33539.839999999997</v>
      </c>
      <c r="F544" s="210">
        <v>33539.839999999997</v>
      </c>
      <c r="G544" s="211">
        <v>0</v>
      </c>
    </row>
    <row r="545" spans="1:7" ht="14.25" customHeight="1">
      <c r="A545" s="209" t="s">
        <v>314</v>
      </c>
      <c r="B545" s="209" t="s">
        <v>327</v>
      </c>
      <c r="C545" s="209" t="s">
        <v>557</v>
      </c>
      <c r="D545" s="209" t="s">
        <v>328</v>
      </c>
      <c r="E545" s="210">
        <v>28999.89</v>
      </c>
      <c r="F545" s="210">
        <v>28999.89</v>
      </c>
      <c r="G545" s="211">
        <v>0</v>
      </c>
    </row>
    <row r="546" spans="1:7" ht="14.25" customHeight="1">
      <c r="A546" s="209" t="s">
        <v>314</v>
      </c>
      <c r="B546" s="209" t="s">
        <v>329</v>
      </c>
      <c r="C546" s="209" t="s">
        <v>557</v>
      </c>
      <c r="D546" s="209" t="s">
        <v>330</v>
      </c>
      <c r="E546" s="210">
        <v>4278.67</v>
      </c>
      <c r="F546" s="210">
        <v>4278.67</v>
      </c>
      <c r="G546" s="211">
        <v>0</v>
      </c>
    </row>
    <row r="547" spans="1:7" ht="14.25" customHeight="1">
      <c r="A547" s="209" t="s">
        <v>314</v>
      </c>
      <c r="B547" s="209" t="s">
        <v>331</v>
      </c>
      <c r="C547" s="209" t="s">
        <v>557</v>
      </c>
      <c r="D547" s="209" t="s">
        <v>291</v>
      </c>
      <c r="E547" s="210">
        <v>79236</v>
      </c>
      <c r="F547" s="210">
        <v>79236</v>
      </c>
      <c r="G547" s="211">
        <v>0</v>
      </c>
    </row>
    <row r="548" spans="1:7" ht="14.25" customHeight="1">
      <c r="A548" s="209"/>
      <c r="B548" s="209"/>
      <c r="C548" s="209" t="s">
        <v>671</v>
      </c>
      <c r="D548" s="209" t="s">
        <v>672</v>
      </c>
      <c r="E548" s="210">
        <f>SUM(E549:E550)</f>
        <v>6768</v>
      </c>
      <c r="F548" s="210">
        <f>SUM(F549:F550)</f>
        <v>6768</v>
      </c>
      <c r="G548" s="211">
        <f>SUM(G549:G550)</f>
        <v>0</v>
      </c>
    </row>
    <row r="549" spans="1:7" ht="14.25" customHeight="1">
      <c r="A549" s="209" t="s">
        <v>673</v>
      </c>
      <c r="B549" s="209" t="s">
        <v>674</v>
      </c>
      <c r="C549" s="209" t="s">
        <v>557</v>
      </c>
      <c r="D549" s="209" t="s">
        <v>675</v>
      </c>
      <c r="E549" s="210">
        <v>6588</v>
      </c>
      <c r="F549" s="210">
        <v>6588</v>
      </c>
      <c r="G549" s="211">
        <v>0</v>
      </c>
    </row>
    <row r="550" spans="1:7" ht="14.25" customHeight="1">
      <c r="A550" s="209" t="s">
        <v>673</v>
      </c>
      <c r="B550" s="209" t="s">
        <v>676</v>
      </c>
      <c r="C550" s="209" t="s">
        <v>557</v>
      </c>
      <c r="D550" s="209" t="s">
        <v>677</v>
      </c>
      <c r="E550" s="210">
        <v>180</v>
      </c>
      <c r="F550" s="210">
        <v>180</v>
      </c>
      <c r="G550" s="211">
        <v>0</v>
      </c>
    </row>
    <row r="551" spans="1:7" ht="14.25" customHeight="1">
      <c r="A551" s="209"/>
      <c r="B551" s="209"/>
      <c r="C551" s="209" t="s">
        <v>659</v>
      </c>
      <c r="D551" s="209" t="s">
        <v>660</v>
      </c>
      <c r="E551" s="210">
        <f>E552+E562</f>
        <v>7020369.0700000003</v>
      </c>
      <c r="F551" s="210">
        <f>F552+F562</f>
        <v>7020369.0700000003</v>
      </c>
      <c r="G551" s="211">
        <f>G552+G562</f>
        <v>0</v>
      </c>
    </row>
    <row r="552" spans="1:7" ht="14.25" customHeight="1">
      <c r="A552" s="209"/>
      <c r="B552" s="209"/>
      <c r="C552" s="209" t="s">
        <v>312</v>
      </c>
      <c r="D552" s="209" t="s">
        <v>313</v>
      </c>
      <c r="E552" s="210">
        <f>SUM(E553:E561)</f>
        <v>7000077.0700000003</v>
      </c>
      <c r="F552" s="210">
        <f>SUM(F553:F561)</f>
        <v>7000077.0700000003</v>
      </c>
      <c r="G552" s="211">
        <f>SUM(G553:G561)</f>
        <v>0</v>
      </c>
    </row>
    <row r="553" spans="1:7" ht="14.25" customHeight="1">
      <c r="A553" s="209" t="s">
        <v>314</v>
      </c>
      <c r="B553" s="209" t="s">
        <v>315</v>
      </c>
      <c r="C553" s="209" t="s">
        <v>560</v>
      </c>
      <c r="D553" s="209" t="s">
        <v>316</v>
      </c>
      <c r="E553" s="210">
        <v>2948508</v>
      </c>
      <c r="F553" s="210">
        <v>2948508</v>
      </c>
      <c r="G553" s="211">
        <v>0</v>
      </c>
    </row>
    <row r="554" spans="1:7" ht="14.25" customHeight="1">
      <c r="A554" s="209" t="s">
        <v>314</v>
      </c>
      <c r="B554" s="209" t="s">
        <v>317</v>
      </c>
      <c r="C554" s="209" t="s">
        <v>560</v>
      </c>
      <c r="D554" s="209" t="s">
        <v>318</v>
      </c>
      <c r="E554" s="210">
        <v>326760</v>
      </c>
      <c r="F554" s="210">
        <v>326760</v>
      </c>
      <c r="G554" s="211">
        <v>0</v>
      </c>
    </row>
    <row r="555" spans="1:7" ht="14.25" customHeight="1">
      <c r="A555" s="209" t="s">
        <v>314</v>
      </c>
      <c r="B555" s="209" t="s">
        <v>321</v>
      </c>
      <c r="C555" s="209" t="s">
        <v>560</v>
      </c>
      <c r="D555" s="209" t="s">
        <v>322</v>
      </c>
      <c r="E555" s="210">
        <v>166320</v>
      </c>
      <c r="F555" s="210">
        <v>166320</v>
      </c>
      <c r="G555" s="211">
        <v>0</v>
      </c>
    </row>
    <row r="556" spans="1:7" ht="14.25" customHeight="1">
      <c r="A556" s="209" t="s">
        <v>314</v>
      </c>
      <c r="B556" s="209" t="s">
        <v>666</v>
      </c>
      <c r="C556" s="209" t="s">
        <v>560</v>
      </c>
      <c r="D556" s="209" t="s">
        <v>667</v>
      </c>
      <c r="E556" s="210">
        <v>1184436</v>
      </c>
      <c r="F556" s="210">
        <v>1184436</v>
      </c>
      <c r="G556" s="211">
        <v>0</v>
      </c>
    </row>
    <row r="557" spans="1:7" ht="14.25" customHeight="1">
      <c r="A557" s="209" t="s">
        <v>314</v>
      </c>
      <c r="B557" s="209" t="s">
        <v>323</v>
      </c>
      <c r="C557" s="209" t="s">
        <v>560</v>
      </c>
      <c r="D557" s="209" t="s">
        <v>324</v>
      </c>
      <c r="E557" s="210">
        <v>781436.64</v>
      </c>
      <c r="F557" s="210">
        <v>781436.64</v>
      </c>
      <c r="G557" s="211">
        <v>0</v>
      </c>
    </row>
    <row r="558" spans="1:7" ht="14.25" customHeight="1">
      <c r="A558" s="209" t="s">
        <v>314</v>
      </c>
      <c r="B558" s="209" t="s">
        <v>325</v>
      </c>
      <c r="C558" s="209" t="s">
        <v>560</v>
      </c>
      <c r="D558" s="209" t="s">
        <v>326</v>
      </c>
      <c r="E558" s="210">
        <v>390718.32</v>
      </c>
      <c r="F558" s="210">
        <v>390718.32</v>
      </c>
      <c r="G558" s="211">
        <v>0</v>
      </c>
    </row>
    <row r="559" spans="1:7" ht="14.25" customHeight="1">
      <c r="A559" s="209" t="s">
        <v>314</v>
      </c>
      <c r="B559" s="209" t="s">
        <v>327</v>
      </c>
      <c r="C559" s="209" t="s">
        <v>560</v>
      </c>
      <c r="D559" s="209" t="s">
        <v>328</v>
      </c>
      <c r="E559" s="210">
        <v>311457.40000000002</v>
      </c>
      <c r="F559" s="210">
        <v>311457.40000000002</v>
      </c>
      <c r="G559" s="211">
        <v>0</v>
      </c>
    </row>
    <row r="560" spans="1:7" ht="14.25" customHeight="1">
      <c r="A560" s="209" t="s">
        <v>314</v>
      </c>
      <c r="B560" s="209" t="s">
        <v>329</v>
      </c>
      <c r="C560" s="209" t="s">
        <v>560</v>
      </c>
      <c r="D560" s="209" t="s">
        <v>330</v>
      </c>
      <c r="E560" s="210">
        <v>45952.71</v>
      </c>
      <c r="F560" s="210">
        <v>45952.71</v>
      </c>
      <c r="G560" s="211">
        <v>0</v>
      </c>
    </row>
    <row r="561" spans="1:7" ht="14.25" customHeight="1">
      <c r="A561" s="209" t="s">
        <v>314</v>
      </c>
      <c r="B561" s="209" t="s">
        <v>331</v>
      </c>
      <c r="C561" s="209" t="s">
        <v>560</v>
      </c>
      <c r="D561" s="209" t="s">
        <v>291</v>
      </c>
      <c r="E561" s="210">
        <v>844488</v>
      </c>
      <c r="F561" s="210">
        <v>844488</v>
      </c>
      <c r="G561" s="211">
        <v>0</v>
      </c>
    </row>
    <row r="562" spans="1:7" ht="14.25" customHeight="1">
      <c r="A562" s="209"/>
      <c r="B562" s="209"/>
      <c r="C562" s="209" t="s">
        <v>671</v>
      </c>
      <c r="D562" s="209" t="s">
        <v>672</v>
      </c>
      <c r="E562" s="210">
        <f>SUM(E563:E564)</f>
        <v>20292</v>
      </c>
      <c r="F562" s="210">
        <f>SUM(F563:F564)</f>
        <v>20292</v>
      </c>
      <c r="G562" s="211">
        <f>SUM(G563:G564)</f>
        <v>0</v>
      </c>
    </row>
    <row r="563" spans="1:7" ht="14.25" customHeight="1">
      <c r="A563" s="209" t="s">
        <v>673</v>
      </c>
      <c r="B563" s="209" t="s">
        <v>674</v>
      </c>
      <c r="C563" s="209" t="s">
        <v>560</v>
      </c>
      <c r="D563" s="209" t="s">
        <v>675</v>
      </c>
      <c r="E563" s="210">
        <v>19032</v>
      </c>
      <c r="F563" s="210">
        <v>19032</v>
      </c>
      <c r="G563" s="211">
        <v>0</v>
      </c>
    </row>
    <row r="564" spans="1:7" ht="14.25" customHeight="1">
      <c r="A564" s="209" t="s">
        <v>673</v>
      </c>
      <c r="B564" s="209" t="s">
        <v>676</v>
      </c>
      <c r="C564" s="209" t="s">
        <v>560</v>
      </c>
      <c r="D564" s="209" t="s">
        <v>677</v>
      </c>
      <c r="E564" s="210">
        <v>1260</v>
      </c>
      <c r="F564" s="210">
        <v>1260</v>
      </c>
      <c r="G564" s="211">
        <v>0</v>
      </c>
    </row>
    <row r="565" spans="1:7" ht="14.25" customHeight="1">
      <c r="A565" s="209"/>
      <c r="B565" s="209"/>
      <c r="C565" s="209" t="s">
        <v>661</v>
      </c>
      <c r="D565" s="209" t="s">
        <v>662</v>
      </c>
      <c r="E565" s="210">
        <f>E566+E576</f>
        <v>2632994.02</v>
      </c>
      <c r="F565" s="210">
        <f>F566+F576</f>
        <v>2632994.02</v>
      </c>
      <c r="G565" s="211">
        <f>G566+G576</f>
        <v>0</v>
      </c>
    </row>
    <row r="566" spans="1:7" ht="14.25" customHeight="1">
      <c r="A566" s="209"/>
      <c r="B566" s="209"/>
      <c r="C566" s="209" t="s">
        <v>312</v>
      </c>
      <c r="D566" s="209" t="s">
        <v>313</v>
      </c>
      <c r="E566" s="210">
        <f>SUM(E567:E575)</f>
        <v>2612126.02</v>
      </c>
      <c r="F566" s="210">
        <f>SUM(F567:F575)</f>
        <v>2612126.02</v>
      </c>
      <c r="G566" s="211">
        <f>SUM(G567:G575)</f>
        <v>0</v>
      </c>
    </row>
    <row r="567" spans="1:7" ht="14.25" customHeight="1">
      <c r="A567" s="209" t="s">
        <v>314</v>
      </c>
      <c r="B567" s="209" t="s">
        <v>315</v>
      </c>
      <c r="C567" s="209" t="s">
        <v>563</v>
      </c>
      <c r="D567" s="209" t="s">
        <v>316</v>
      </c>
      <c r="E567" s="210">
        <v>1125804</v>
      </c>
      <c r="F567" s="210">
        <v>1125804</v>
      </c>
      <c r="G567" s="211">
        <v>0</v>
      </c>
    </row>
    <row r="568" spans="1:7" ht="14.25" customHeight="1">
      <c r="A568" s="209" t="s">
        <v>314</v>
      </c>
      <c r="B568" s="209" t="s">
        <v>317</v>
      </c>
      <c r="C568" s="209" t="s">
        <v>563</v>
      </c>
      <c r="D568" s="209" t="s">
        <v>318</v>
      </c>
      <c r="E568" s="210">
        <v>111420</v>
      </c>
      <c r="F568" s="210">
        <v>111420</v>
      </c>
      <c r="G568" s="211">
        <v>0</v>
      </c>
    </row>
    <row r="569" spans="1:7" ht="14.25" customHeight="1">
      <c r="A569" s="209" t="s">
        <v>314</v>
      </c>
      <c r="B569" s="209" t="s">
        <v>321</v>
      </c>
      <c r="C569" s="209" t="s">
        <v>563</v>
      </c>
      <c r="D569" s="209" t="s">
        <v>322</v>
      </c>
      <c r="E569" s="210">
        <v>55440</v>
      </c>
      <c r="F569" s="210">
        <v>55440</v>
      </c>
      <c r="G569" s="211">
        <v>0</v>
      </c>
    </row>
    <row r="570" spans="1:7" ht="14.25" customHeight="1">
      <c r="A570" s="209" t="s">
        <v>314</v>
      </c>
      <c r="B570" s="209" t="s">
        <v>666</v>
      </c>
      <c r="C570" s="209" t="s">
        <v>563</v>
      </c>
      <c r="D570" s="209" t="s">
        <v>667</v>
      </c>
      <c r="E570" s="210">
        <v>429228</v>
      </c>
      <c r="F570" s="210">
        <v>429228</v>
      </c>
      <c r="G570" s="211">
        <v>0</v>
      </c>
    </row>
    <row r="571" spans="1:7" ht="14.25" customHeight="1">
      <c r="A571" s="209" t="s">
        <v>314</v>
      </c>
      <c r="B571" s="209" t="s">
        <v>323</v>
      </c>
      <c r="C571" s="209" t="s">
        <v>563</v>
      </c>
      <c r="D571" s="209" t="s">
        <v>324</v>
      </c>
      <c r="E571" s="210">
        <v>294124</v>
      </c>
      <c r="F571" s="210">
        <v>294124</v>
      </c>
      <c r="G571" s="211">
        <v>0</v>
      </c>
    </row>
    <row r="572" spans="1:7" ht="14.25" customHeight="1">
      <c r="A572" s="209" t="s">
        <v>314</v>
      </c>
      <c r="B572" s="209" t="s">
        <v>325</v>
      </c>
      <c r="C572" s="209" t="s">
        <v>563</v>
      </c>
      <c r="D572" s="209" t="s">
        <v>326</v>
      </c>
      <c r="E572" s="210">
        <v>147062</v>
      </c>
      <c r="F572" s="210">
        <v>147062</v>
      </c>
      <c r="G572" s="211">
        <v>0</v>
      </c>
    </row>
    <row r="573" spans="1:7" ht="14.25" customHeight="1">
      <c r="A573" s="209" t="s">
        <v>314</v>
      </c>
      <c r="B573" s="209" t="s">
        <v>327</v>
      </c>
      <c r="C573" s="209" t="s">
        <v>563</v>
      </c>
      <c r="D573" s="209" t="s">
        <v>328</v>
      </c>
      <c r="E573" s="210">
        <v>116541.42</v>
      </c>
      <c r="F573" s="210">
        <v>116541.42</v>
      </c>
      <c r="G573" s="211">
        <v>0</v>
      </c>
    </row>
    <row r="574" spans="1:7" ht="14.25" customHeight="1">
      <c r="A574" s="209" t="s">
        <v>314</v>
      </c>
      <c r="B574" s="209" t="s">
        <v>329</v>
      </c>
      <c r="C574" s="209" t="s">
        <v>563</v>
      </c>
      <c r="D574" s="209" t="s">
        <v>330</v>
      </c>
      <c r="E574" s="210">
        <v>17194.599999999999</v>
      </c>
      <c r="F574" s="210">
        <v>17194.599999999999</v>
      </c>
      <c r="G574" s="211">
        <v>0</v>
      </c>
    </row>
    <row r="575" spans="1:7" ht="14.25" customHeight="1">
      <c r="A575" s="209" t="s">
        <v>314</v>
      </c>
      <c r="B575" s="209" t="s">
        <v>331</v>
      </c>
      <c r="C575" s="209" t="s">
        <v>563</v>
      </c>
      <c r="D575" s="209" t="s">
        <v>291</v>
      </c>
      <c r="E575" s="210">
        <v>315312</v>
      </c>
      <c r="F575" s="210">
        <v>315312</v>
      </c>
      <c r="G575" s="211">
        <v>0</v>
      </c>
    </row>
    <row r="576" spans="1:7" ht="14.25" customHeight="1">
      <c r="A576" s="209"/>
      <c r="B576" s="209"/>
      <c r="C576" s="209" t="s">
        <v>671</v>
      </c>
      <c r="D576" s="209" t="s">
        <v>672</v>
      </c>
      <c r="E576" s="210">
        <f>SUM(E577:E578)</f>
        <v>20868</v>
      </c>
      <c r="F576" s="210">
        <f>SUM(F577:F578)</f>
        <v>20868</v>
      </c>
      <c r="G576" s="211">
        <f>SUM(G577:G578)</f>
        <v>0</v>
      </c>
    </row>
    <row r="577" spans="1:7" ht="14.25" customHeight="1">
      <c r="A577" s="209" t="s">
        <v>673</v>
      </c>
      <c r="B577" s="209" t="s">
        <v>674</v>
      </c>
      <c r="C577" s="209" t="s">
        <v>563</v>
      </c>
      <c r="D577" s="209" t="s">
        <v>675</v>
      </c>
      <c r="E577" s="210">
        <v>20388</v>
      </c>
      <c r="F577" s="210">
        <v>20388</v>
      </c>
      <c r="G577" s="211">
        <v>0</v>
      </c>
    </row>
    <row r="578" spans="1:7" ht="14.25" customHeight="1">
      <c r="A578" s="209" t="s">
        <v>673</v>
      </c>
      <c r="B578" s="209" t="s">
        <v>676</v>
      </c>
      <c r="C578" s="209" t="s">
        <v>563</v>
      </c>
      <c r="D578" s="209" t="s">
        <v>677</v>
      </c>
      <c r="E578" s="210">
        <v>480</v>
      </c>
      <c r="F578" s="210">
        <v>480</v>
      </c>
      <c r="G578" s="211">
        <v>0</v>
      </c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scale="53" fitToHeight="1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41</vt:i4>
      </vt:variant>
    </vt:vector>
  </HeadingPairs>
  <TitlesOfParts>
    <vt:vector size="6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</vt:lpstr>
      <vt:lpstr>11</vt:lpstr>
      <vt:lpstr>'1'!Print_Area</vt:lpstr>
      <vt:lpstr>'10'!Print_Area</vt:lpstr>
      <vt:lpstr>'11'!Print_Area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封面!Print_Area</vt:lpstr>
      <vt:lpstr>'1'!Print_Titles</vt:lpstr>
      <vt:lpstr>'10'!Print_Titles</vt:lpstr>
      <vt:lpstr>'11'!Print_Titles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spacex</dc:creator>
  <cp:keywords/>
  <dc:description/>
  <cp:lastModifiedBy>lenovo</cp:lastModifiedBy>
  <cp:revision/>
  <cp:lastPrinted>2020-05-25T03:31:17Z</cp:lastPrinted>
  <dcterms:created xsi:type="dcterms:W3CDTF">2018-08-27T07:11:37Z</dcterms:created>
  <dcterms:modified xsi:type="dcterms:W3CDTF">2020-06-15T08:43:44Z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2052-9.1.0.4940</vt:lpwstr>
  </property>
  <property fmtid="{D5CDD505-2E9C-101B-9397-08002B2CF9AE}" pid="3" name="EDOID">
    <vt:i4>35326774</vt:i4>
  </property>
</Properties>
</file>