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'11'!$A$1:$I$74</definedName>
    <definedName name="_xlnm.Print_Area" localSheetId="2">'1-1'!$A$1:$U$24</definedName>
    <definedName name="_xlnm.Print_Area" localSheetId="3">'1-2'!$A$1:$H$24</definedName>
    <definedName name="_xlnm.Print_Area" localSheetId="4">'2'!$A$1:$H$39</definedName>
    <definedName name="_xlnm.Print_Area" localSheetId="5">'2-1'!$A$1:$Y$27</definedName>
    <definedName name="_xlnm.Print_Area" localSheetId="6">'3'!$A$1:$F$20</definedName>
    <definedName name="_xlnm.Print_Area" localSheetId="7">'4'!$A$1:$P$22</definedName>
    <definedName name="_xlnm.Print_Area" localSheetId="8">'4-0'!$A$1:$G$34</definedName>
    <definedName name="_xlnm.Print_Area" localSheetId="9">'4-1(1)'!$A$1:$AF$21</definedName>
    <definedName name="_xlnm.Print_Area" localSheetId="10">'4-1(2)'!$A$1:$AG$16</definedName>
    <definedName name="_xlnm.Print_Area" localSheetId="11">'4-1(3)'!$A$1:$DH$6</definedName>
    <definedName name="_xlnm.Print_Area" localSheetId="12">'4-1(4)'!$A$1:$DH$6</definedName>
    <definedName name="_xlnm.Print_Area" localSheetId="13">'4-2'!$A$1:$G$21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I9" i="11"/>
  <c r="H9"/>
  <c r="H8" s="1"/>
  <c r="H7" s="1"/>
  <c r="G9"/>
  <c r="I8"/>
  <c r="G8"/>
  <c r="I7"/>
  <c r="G7"/>
  <c r="G9" i="9"/>
  <c r="G8" s="1"/>
  <c r="G7" s="1"/>
  <c r="AG9" i="2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H7" s="1"/>
  <c r="G8"/>
  <c r="G7" s="1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F7"/>
  <c r="AF9" i="18"/>
  <c r="AE9"/>
  <c r="AD9"/>
  <c r="AD8" s="1"/>
  <c r="AD7" s="1"/>
  <c r="AC9"/>
  <c r="AB9"/>
  <c r="AB8" s="1"/>
  <c r="AB7" s="1"/>
  <c r="AA9"/>
  <c r="Z9"/>
  <c r="Z8" s="1"/>
  <c r="Z7" s="1"/>
  <c r="Y9"/>
  <c r="Y8" s="1"/>
  <c r="Y7" s="1"/>
  <c r="X9"/>
  <c r="W9"/>
  <c r="V9"/>
  <c r="U9"/>
  <c r="U8" s="1"/>
  <c r="U7" s="1"/>
  <c r="T9"/>
  <c r="S9"/>
  <c r="R9"/>
  <c r="R8" s="1"/>
  <c r="R7" s="1"/>
  <c r="Q9"/>
  <c r="Q8" s="1"/>
  <c r="Q7" s="1"/>
  <c r="P9"/>
  <c r="O9"/>
  <c r="O8" s="1"/>
  <c r="O7" s="1"/>
  <c r="N9"/>
  <c r="M9"/>
  <c r="L9"/>
  <c r="K9"/>
  <c r="J9"/>
  <c r="I9"/>
  <c r="H9"/>
  <c r="G9"/>
  <c r="F9"/>
  <c r="AF8"/>
  <c r="AF7" s="1"/>
  <c r="AE8"/>
  <c r="AC8"/>
  <c r="AC7" s="1"/>
  <c r="AA8"/>
  <c r="X8"/>
  <c r="X7" s="1"/>
  <c r="W8"/>
  <c r="V8"/>
  <c r="T8"/>
  <c r="T7" s="1"/>
  <c r="S8"/>
  <c r="P8"/>
  <c r="P7" s="1"/>
  <c r="N8"/>
  <c r="N7" s="1"/>
  <c r="M8"/>
  <c r="M7" s="1"/>
  <c r="L8"/>
  <c r="K8"/>
  <c r="J8"/>
  <c r="J7" s="1"/>
  <c r="I8"/>
  <c r="H8"/>
  <c r="G8"/>
  <c r="F8"/>
  <c r="F7" s="1"/>
  <c r="AE7"/>
  <c r="AA7"/>
  <c r="W7"/>
  <c r="V7"/>
  <c r="S7"/>
  <c r="L7"/>
  <c r="K7"/>
  <c r="I7"/>
  <c r="H7"/>
  <c r="G7"/>
  <c r="G31" i="8"/>
  <c r="F31"/>
  <c r="E31"/>
  <c r="G20"/>
  <c r="F20"/>
  <c r="E20"/>
  <c r="G9"/>
  <c r="F9"/>
  <c r="E9"/>
  <c r="F8"/>
  <c r="F7" s="1"/>
  <c r="P9" i="7"/>
  <c r="O9"/>
  <c r="N9"/>
  <c r="N8" s="1"/>
  <c r="N7" s="1"/>
  <c r="M9"/>
  <c r="M8" s="1"/>
  <c r="M7" s="1"/>
  <c r="L9"/>
  <c r="K9"/>
  <c r="J9"/>
  <c r="J8" s="1"/>
  <c r="J7" s="1"/>
  <c r="I9"/>
  <c r="I8" s="1"/>
  <c r="I7" s="1"/>
  <c r="H9"/>
  <c r="G9"/>
  <c r="F9"/>
  <c r="F8" s="1"/>
  <c r="F7" s="1"/>
  <c r="P8"/>
  <c r="P7" s="1"/>
  <c r="O8"/>
  <c r="L8"/>
  <c r="L7" s="1"/>
  <c r="K8"/>
  <c r="K7" s="1"/>
  <c r="H8"/>
  <c r="G8"/>
  <c r="O7"/>
  <c r="H7"/>
  <c r="G7"/>
  <c r="F9" i="31"/>
  <c r="E9"/>
  <c r="D9"/>
  <c r="D8" s="1"/>
  <c r="D7" s="1"/>
  <c r="F8"/>
  <c r="F7" s="1"/>
  <c r="E8"/>
  <c r="E7" s="1"/>
  <c r="V25" i="6"/>
  <c r="U25"/>
  <c r="T25"/>
  <c r="S25"/>
  <c r="R25"/>
  <c r="Q25"/>
  <c r="P25"/>
  <c r="L25"/>
  <c r="K25"/>
  <c r="J25"/>
  <c r="I25"/>
  <c r="H25"/>
  <c r="G25"/>
  <c r="F25"/>
  <c r="E25"/>
  <c r="V23"/>
  <c r="U23"/>
  <c r="T23"/>
  <c r="S23"/>
  <c r="R23"/>
  <c r="Q23"/>
  <c r="P23"/>
  <c r="L23"/>
  <c r="K23"/>
  <c r="J23"/>
  <c r="I23"/>
  <c r="H23"/>
  <c r="G23"/>
  <c r="F23"/>
  <c r="E23"/>
  <c r="V14"/>
  <c r="U14"/>
  <c r="T14"/>
  <c r="S14"/>
  <c r="R14"/>
  <c r="Q14"/>
  <c r="P14"/>
  <c r="P8" s="1"/>
  <c r="P7" s="1"/>
  <c r="L14"/>
  <c r="K14"/>
  <c r="J14"/>
  <c r="I14"/>
  <c r="I8" s="1"/>
  <c r="I7" s="1"/>
  <c r="H14"/>
  <c r="G14"/>
  <c r="F14"/>
  <c r="E14"/>
  <c r="V9"/>
  <c r="U9"/>
  <c r="T9"/>
  <c r="S9"/>
  <c r="S8" s="1"/>
  <c r="S7" s="1"/>
  <c r="R9"/>
  <c r="Q9"/>
  <c r="P9"/>
  <c r="L9"/>
  <c r="K9"/>
  <c r="J9"/>
  <c r="I9"/>
  <c r="H9"/>
  <c r="H8" s="1"/>
  <c r="H7" s="1"/>
  <c r="G9"/>
  <c r="F9"/>
  <c r="E9"/>
  <c r="V8"/>
  <c r="V7" s="1"/>
  <c r="Q8"/>
  <c r="Q7" s="1"/>
  <c r="L8"/>
  <c r="L7" s="1"/>
  <c r="K8"/>
  <c r="K7" s="1"/>
  <c r="G8"/>
  <c r="G7" s="1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G9"/>
  <c r="G8" s="1"/>
  <c r="G7" s="1"/>
  <c r="F9"/>
  <c r="H8"/>
  <c r="H7" s="1"/>
  <c r="F8"/>
  <c r="F7" s="1"/>
  <c r="U9" i="3"/>
  <c r="T9"/>
  <c r="T8" s="1"/>
  <c r="T7" s="1"/>
  <c r="S9"/>
  <c r="S8" s="1"/>
  <c r="S7" s="1"/>
  <c r="R9"/>
  <c r="Q9"/>
  <c r="N9"/>
  <c r="N8" s="1"/>
  <c r="N7" s="1"/>
  <c r="M9"/>
  <c r="M8" s="1"/>
  <c r="M7" s="1"/>
  <c r="L9"/>
  <c r="K9"/>
  <c r="J9"/>
  <c r="J8" s="1"/>
  <c r="J7" s="1"/>
  <c r="I9"/>
  <c r="I8" s="1"/>
  <c r="I7" s="1"/>
  <c r="H9"/>
  <c r="G9"/>
  <c r="F9"/>
  <c r="F8" s="1"/>
  <c r="F7" s="1"/>
  <c r="U8"/>
  <c r="U7" s="1"/>
  <c r="R8"/>
  <c r="R7" s="1"/>
  <c r="Q8"/>
  <c r="Q7" s="1"/>
  <c r="L8"/>
  <c r="L7" s="1"/>
  <c r="K8"/>
  <c r="K7" s="1"/>
  <c r="H8"/>
  <c r="H7" s="1"/>
  <c r="G8"/>
  <c r="G7" s="1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9" i="29"/>
  <c r="G6" s="1"/>
  <c r="F9"/>
  <c r="F6" s="1"/>
  <c r="G6" i="5"/>
  <c r="G39" s="1"/>
  <c r="E8" i="8" l="1"/>
  <c r="E7" s="1"/>
  <c r="G8"/>
  <c r="G7" s="1"/>
  <c r="T8" i="6"/>
  <c r="T7" s="1"/>
  <c r="F8"/>
  <c r="F7" s="1"/>
  <c r="J8"/>
  <c r="J7" s="1"/>
  <c r="R8"/>
  <c r="R7" s="1"/>
  <c r="E8"/>
  <c r="E7" s="1"/>
  <c r="U8"/>
  <c r="U7" s="1"/>
</calcChain>
</file>

<file path=xl/sharedStrings.xml><?xml version="1.0" encoding="utf-8"?>
<sst xmlns="http://schemas.openxmlformats.org/spreadsheetml/2006/main" count="1784" uniqueCount="647">
  <si>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</si>
  <si>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</si>
  <si>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</si>
  <si>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</si>
  <si>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</si>
  <si>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</si>
  <si>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</si>
  <si>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</si>
  <si>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</si>
  <si>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</si>
  <si>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</si>
  <si>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</si>
  <si>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</si>
  <si>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</si>
  <si>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</si>
  <si>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</si>
  <si>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</si>
  <si>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</si>
  <si>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</si>
  <si>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</si>
  <si>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</si>
  <si>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</si>
  <si>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</si>
  <si>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</si>
  <si>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</si>
  <si>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</si>
  <si>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</si>
  <si>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</si>
  <si>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</si>
  <si>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</si>
  <si>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</si>
  <si>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</si>
  <si>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</si>
  <si>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</si>
  <si>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</si>
  <si>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</si>
  <si>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</si>
  <si>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</si>
  <si>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</si>
  <si>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</si>
  <si>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</si>
  <si>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</si>
  <si>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</si>
  <si>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</si>
  <si>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</si>
  <si>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</si>
  <si>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</si>
  <si>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</si>
  <si>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</si>
  <si>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</si>
  <si>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</si>
  <si>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</si>
  <si>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</si>
  <si>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</si>
  <si>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</si>
  <si>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</si>
  <si>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</si>
  <si>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</si>
  <si>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</si>
  <si>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</si>
  <si>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</si>
  <si>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</si>
  <si>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</si>
  <si>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</si>
  <si>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</si>
  <si>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</si>
  <si>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</si>
  <si>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</si>
  <si>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</si>
  <si>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</si>
  <si>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</si>
  <si>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</si>
  <si>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</si>
  <si>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</si>
  <si>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</si>
  <si>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</si>
  <si>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</si>
  <si>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</si>
  <si>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</si>
  <si>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</si>
  <si>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</si>
  <si>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</si>
  <si>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</si>
  <si>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</si>
  <si>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</si>
  <si>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</si>
  <si>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</si>
  <si>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</si>
  <si>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</si>
  <si>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</si>
  <si>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</si>
  <si>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</si>
  <si>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</si>
  <si>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</si>
  <si>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</si>
  <si>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</si>
  <si>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</si>
  <si>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</si>
  <si>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</si>
  <si>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</si>
  <si>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</si>
  <si>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</si>
  <si>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</si>
  <si>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</si>
  <si>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</si>
  <si>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</si>
  <si>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</si>
  <si>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</si>
  <si>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</si>
  <si>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</si>
  <si>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</si>
  <si>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</si>
  <si>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</si>
  <si>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</si>
  <si>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</si>
  <si>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</si>
  <si>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</si>
  <si>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</si>
  <si>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</si>
  <si>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</si>
  <si>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</si>
  <si>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</si>
  <si>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</si>
  <si>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</si>
  <si>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</si>
  <si>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</si>
  <si>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</si>
  <si>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</si>
  <si>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</si>
  <si>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</si>
  <si>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</si>
  <si>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</si>
  <si>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</si>
  <si>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</si>
  <si>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</si>
  <si>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</si>
  <si>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</si>
  <si>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</si>
  <si>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</si>
  <si>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</si>
  <si>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</si>
  <si>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</si>
  <si>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</si>
  <si>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</si>
  <si>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</si>
  <si>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</si>
  <si>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</si>
  <si>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</si>
  <si>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</si>
  <si>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</si>
  <si>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</si>
  <si>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</si>
  <si>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</si>
  <si>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</si>
  <si>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</si>
  <si>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</si>
  <si>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</si>
  <si>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</si>
  <si>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</si>
  <si>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</si>
  <si>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</si>
  <si>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</si>
  <si>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</si>
  <si>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</si>
  <si>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</si>
  <si>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</si>
  <si>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</si>
  <si>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</si>
  <si>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</si>
  <si>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</si>
  <si>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</si>
  <si>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</si>
  <si>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</si>
  <si>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</si>
  <si>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</si>
  <si>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</si>
  <si>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</si>
  <si>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</si>
  <si>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</si>
  <si>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</si>
  <si>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</si>
  <si>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</si>
  <si>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</si>
  <si>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</si>
  <si>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</si>
  <si>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</si>
  <si>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</si>
  <si>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</si>
  <si>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</si>
  <si>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</si>
  <si>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</si>
  <si>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</si>
  <si>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</si>
  <si>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</si>
  <si>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</si>
  <si>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</si>
  <si>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</si>
  <si>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</si>
  <si>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</si>
  <si>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</si>
  <si>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</si>
  <si>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</si>
  <si>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</si>
  <si>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</si>
  <si>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</si>
  <si>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</si>
  <si>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</si>
  <si>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</si>
  <si>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</si>
  <si>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</si>
  <si>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</si>
  <si>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</si>
  <si>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</si>
  <si>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</si>
  <si>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</si>
  <si>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</si>
  <si>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</si>
  <si>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</si>
  <si>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</si>
  <si>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</si>
  <si>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</si>
  <si>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</si>
  <si>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</si>
  <si>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</si>
  <si>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</si>
  <si>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</si>
  <si>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</si>
  <si>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</si>
  <si>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</si>
  <si>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</si>
  <si>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</si>
  <si>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</si>
  <si>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</si>
  <si>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</si>
  <si>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</si>
  <si>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表5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</si>
  <si>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</si>
  <si>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</si>
  <si>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</si>
  <si>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</si>
  <si>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</si>
  <si>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</si>
  <si>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</si>
  <si>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</si>
  <si>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</si>
  <si>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</si>
  <si>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</si>
  <si>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</si>
  <si>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政府性基金预算表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</si>
  <si>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</si>
  <si>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</si>
  <si>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41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</si>
  <si>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</si>
  <si>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</si>
  <si>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</si>
  <si>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</si>
  <si>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1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</si>
  <si>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</si>
  <si>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</si>
  <si>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</si>
  <si>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</si>
  <si>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</si>
  <si>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</si>
  <si>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</si>
  <si>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</si>
  <si>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</si>
  <si>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</si>
  <si>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</si>
  <si>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</si>
  <si>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</si>
  <si>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</si>
  <si>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</si>
  <si>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</si>
  <si>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</si>
  <si>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</si>
  <si>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</si>
  <si>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</si>
  <si>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</si>
  <si>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</si>
  <si>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</si>
  <si>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</si>
  <si>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</si>
  <si>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</si>
  <si>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</si>
  <si>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</si>
  <si>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</si>
  <si>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</si>
  <si>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</si>
  <si>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</si>
  <si>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</si>
  <si>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</si>
  <si>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</si>
  <si>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</si>
  <si>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</si>
  <si>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</si>
  <si>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</si>
  <si>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</si>
  <si>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</si>
  <si>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</si>
  <si>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</si>
  <si>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</si>
  <si>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</si>
  <si>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</si>
  <si>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</si>
  <si>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</si>
  <si>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</si>
  <si>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</si>
  <si>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</si>
  <si>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</si>
  <si>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</si>
  <si>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</si>
  <si>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</si>
  <si>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</si>
  <si>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</si>
  <si>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</si>
  <si>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</si>
  <si>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</si>
  <si>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</si>
  <si>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</si>
  <si>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</si>
  <si>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</si>
  <si>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附件3：</t>
    <phoneticPr fontId="41" type="noConversion"/>
  </si>
  <si>
    <t>绩效目标</t>
    <phoneticPr fontId="41" type="noConversion"/>
  </si>
  <si>
    <t>业务股室</t>
    <phoneticPr fontId="41" type="noConversion"/>
  </si>
  <si>
    <t>单位编码</t>
    <phoneticPr fontId="41" type="noConversion"/>
  </si>
  <si>
    <t>项目分类</t>
    <phoneticPr fontId="41" type="noConversion"/>
  </si>
  <si>
    <t>项目名称</t>
    <phoneticPr fontId="41" type="noConversion"/>
  </si>
  <si>
    <t>一级指标</t>
    <phoneticPr fontId="41" type="noConversion"/>
  </si>
  <si>
    <t>二级指标</t>
    <phoneticPr fontId="41" type="noConversion"/>
  </si>
  <si>
    <t>三级指标（当年）</t>
    <phoneticPr fontId="41" type="noConversion"/>
  </si>
  <si>
    <t>指标指（当年）</t>
    <phoneticPr fontId="41" type="noConversion"/>
  </si>
  <si>
    <t>*</t>
    <phoneticPr fontId="41" type="noConversion"/>
  </si>
  <si>
    <t>（2020年度）</t>
    <phoneticPr fontId="41" type="noConversion"/>
  </si>
  <si>
    <t>2020年项目绩效目标统计</t>
    <phoneticPr fontId="41" type="noConversion"/>
  </si>
  <si>
    <t>项目归类</t>
    <phoneticPr fontId="0" type="noConversion"/>
  </si>
  <si>
    <t>峨眉山市X单位</t>
  </si>
  <si>
    <t>2020年部门预算</t>
  </si>
  <si>
    <t>单位：大为镇人民政府</t>
    <phoneticPr fontId="0" type="noConversion"/>
  </si>
  <si>
    <t>101</t>
  </si>
  <si>
    <t>乡镇机关</t>
  </si>
  <si>
    <t xml:space="preserve">  101002</t>
  </si>
  <si>
    <t xml:space="preserve">  大为镇人民政府</t>
  </si>
  <si>
    <t>201</t>
  </si>
  <si>
    <t>03</t>
  </si>
  <si>
    <t>01</t>
  </si>
  <si>
    <t xml:space="preserve">    101002</t>
  </si>
  <si>
    <t xml:space="preserve">    行政运行（政府）</t>
  </si>
  <si>
    <t>99</t>
  </si>
  <si>
    <t xml:space="preserve">    其他政府办公厅（室）及相关机构事务支出</t>
  </si>
  <si>
    <t>06</t>
  </si>
  <si>
    <t>50</t>
  </si>
  <si>
    <t xml:space="preserve">    事业运行（财政）</t>
  </si>
  <si>
    <t>207</t>
  </si>
  <si>
    <t>09</t>
  </si>
  <si>
    <t xml:space="preserve">    群众文化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</si>
  <si>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</si>
  <si>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</si>
  <si>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</si>
  <si>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</si>
  <si>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</si>
  <si>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</si>
  <si>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</si>
  <si>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</si>
  <si>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</si>
  <si>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</si>
  <si>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</si>
  <si>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</si>
  <si>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</si>
  <si>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</si>
  <si>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</si>
  <si>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</si>
  <si>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</si>
  <si>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</si>
  <si>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</si>
  <si>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</si>
  <si>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>02</t>
  </si>
  <si>
    <t xml:space="preserve">    住房公积金</t>
  </si>
  <si>
    <t>单位：大为镇人民政府</t>
    <phoneticPr fontId="0" type="noConversion"/>
  </si>
  <si>
    <t>单位：大为镇人民政府</t>
    <phoneticPr fontId="0" type="noConversion"/>
  </si>
  <si>
    <t>101002</t>
  </si>
  <si>
    <t>大为镇人民政府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</si>
  <si>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</si>
  <si>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</si>
  <si>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</si>
  <si>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</si>
  <si>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</si>
  <si>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</si>
  <si>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</si>
  <si>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</si>
  <si>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</si>
  <si>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</si>
  <si>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</si>
  <si>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</si>
  <si>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</si>
  <si>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</si>
  <si>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</si>
  <si>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</si>
  <si>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</si>
  <si>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</si>
  <si>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</si>
  <si>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</si>
  <si>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</si>
  <si>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</si>
  <si>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</si>
  <si>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</si>
  <si>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</si>
  <si>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</si>
  <si>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</si>
  <si>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</si>
  <si>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</si>
  <si>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</si>
  <si>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</si>
  <si>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</si>
  <si>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</si>
  <si>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</si>
  <si>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</si>
  <si>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</si>
  <si>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</si>
  <si>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</si>
  <si>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</si>
  <si>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</si>
  <si>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</si>
  <si>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</si>
  <si>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</si>
  <si>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</si>
  <si>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</si>
  <si>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</si>
  <si>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</si>
  <si>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</si>
  <si>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</si>
  <si>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</si>
  <si>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</si>
  <si>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</si>
  <si>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</si>
  <si>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</si>
  <si>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</si>
  <si>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</si>
  <si>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</si>
  <si>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</si>
  <si>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</si>
  <si>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</si>
  <si>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</si>
  <si>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</si>
  <si>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</si>
  <si>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</si>
  <si>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</si>
  <si>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</si>
  <si>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</si>
  <si>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</si>
  <si>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</si>
  <si>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</si>
  <si>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</si>
  <si>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</si>
  <si>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</si>
  <si>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</si>
  <si>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</si>
  <si>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</si>
  <si>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</si>
  <si>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</si>
  <si>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</si>
  <si>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</si>
  <si>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</si>
  <si>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</si>
  <si>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</si>
  <si>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</si>
  <si>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</si>
  <si>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</si>
  <si>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</si>
  <si>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</si>
  <si>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</si>
  <si>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</si>
  <si>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</si>
  <si>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</si>
  <si>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</si>
  <si>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表4-1(3)</t>
  </si>
  <si>
    <t>一般公共预算支出表</t>
  </si>
  <si>
    <t>表4-1(4)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</si>
  <si>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</si>
  <si>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</si>
  <si>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</si>
  <si>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</si>
  <si>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</si>
  <si>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食品药品监管站经费</t>
  </si>
  <si>
    <t xml:space="preserve">    文广工作经费</t>
  </si>
  <si>
    <t xml:space="preserve">    武装工作经费</t>
  </si>
  <si>
    <t xml:space="preserve">    乡镇团委工作经费</t>
  </si>
  <si>
    <t xml:space="preserve">    城乡环保、环境综合整治专项经费（含环卫补助和农村保洁）</t>
  </si>
  <si>
    <t>政务专项类</t>
  </si>
  <si>
    <t xml:space="preserve">    村干部报酬</t>
  </si>
  <si>
    <t>民生事业类</t>
  </si>
  <si>
    <t xml:space="preserve">    公共运维费（本级）</t>
  </si>
  <si>
    <t xml:space="preserve">    互联网+精准扶贫代理记帐服务费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</si>
  <si>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</si>
  <si>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</si>
  <si>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</si>
  <si>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</si>
  <si>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</si>
  <si>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</si>
  <si>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</si>
  <si>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大为镇人民政府</t>
    <phoneticPr fontId="41" type="noConversion"/>
  </si>
  <si>
    <t>2020年预算本级政府基本支出</t>
    <phoneticPr fontId="0" type="noConversion"/>
  </si>
  <si>
    <t>负责本行政区域内的行政基本支出等业务</t>
    <phoneticPr fontId="0" type="noConversion"/>
  </si>
  <si>
    <t>2020年预算村级总体支出</t>
    <phoneticPr fontId="0" type="noConversion"/>
  </si>
  <si>
    <t>负责本行政区域内村级运行经费情况</t>
    <phoneticPr fontId="0" type="noConversion"/>
  </si>
  <si>
    <t>2020年预算本级政府项目支出</t>
    <phoneticPr fontId="0" type="noConversion"/>
  </si>
  <si>
    <t>负责本行政区域内的行政项目支出等业务</t>
    <phoneticPr fontId="0" type="noConversion"/>
  </si>
  <si>
    <t>本单位镇、村组、劳务派遣等财政供养人员</t>
    <phoneticPr fontId="0" type="noConversion"/>
  </si>
  <si>
    <t>200人、600万</t>
    <phoneticPr fontId="0" type="noConversion"/>
  </si>
  <si>
    <t>完成文广计、卫生、群团、人大、综治、交通等项目</t>
    <phoneticPr fontId="0" type="noConversion"/>
  </si>
  <si>
    <t>17个村、80万</t>
    <phoneticPr fontId="0" type="noConversion"/>
  </si>
  <si>
    <t>镇、村、组干部工资待遇执行情况</t>
    <phoneticPr fontId="0" type="noConversion"/>
  </si>
  <si>
    <t>按组织部、人社局和民政局的要求足额民放</t>
    <phoneticPr fontId="0" type="noConversion"/>
  </si>
  <si>
    <t>预算股直管</t>
  </si>
  <si>
    <t xml:space="preserve">  预算股直管</t>
  </si>
  <si>
    <t>安全监管（含道路交通）经费</t>
  </si>
  <si>
    <t>总体目标</t>
  </si>
  <si>
    <t>加强全镇安全监管，完成安全生宣传活动，开展道路安全劝导和非煤矿山整治</t>
  </si>
  <si>
    <t>确保全镇安全无死亡</t>
  </si>
  <si>
    <t>监管非煤矿山安全</t>
  </si>
  <si>
    <t>12次</t>
  </si>
  <si>
    <t>巡逻道路安全</t>
  </si>
  <si>
    <t>50次</t>
  </si>
  <si>
    <t>矿山安全验收合格率</t>
  </si>
  <si>
    <t>100%</t>
  </si>
  <si>
    <t>城乡环保、环境综合整治专项经费（含环卫补助和农村保洁）</t>
  </si>
  <si>
    <t>改善集镇脏乱差状况，新建垃圾池，垃圾转运处更是，创生态益居乡镇环境。</t>
  </si>
  <si>
    <t>建设好美现丽家乡</t>
  </si>
  <si>
    <t>集镇卫生清理</t>
  </si>
  <si>
    <t>每天5人</t>
  </si>
  <si>
    <t>对全镇范围内垃圾处理和转运</t>
  </si>
  <si>
    <t>17个村</t>
  </si>
  <si>
    <t>修建垃圾池</t>
  </si>
  <si>
    <t>6个</t>
  </si>
  <si>
    <t>村干部报酬</t>
  </si>
  <si>
    <t>村干部工资享受人数</t>
  </si>
  <si>
    <t>66人次</t>
  </si>
  <si>
    <t>组干部工资享受人数</t>
  </si>
  <si>
    <t>123人</t>
  </si>
  <si>
    <t>对村组干部考核合格率</t>
  </si>
  <si>
    <t>大金、大玉路维护经费</t>
  </si>
  <si>
    <t>确保大金、大玉路的安全通行，保证人民的出行方便，利于交通运输的便捷，为一方百姓增收做好保障</t>
  </si>
  <si>
    <t>全部用于7公里道路维护</t>
  </si>
  <si>
    <t>对大为至金合路进行定期整治维护</t>
  </si>
  <si>
    <t>6公里</t>
  </si>
  <si>
    <t>对大为至玉龙路进行定期整治维护</t>
  </si>
  <si>
    <t>8公里</t>
  </si>
  <si>
    <t>经济效益指标</t>
  </si>
  <si>
    <t>两条乡级路通行对村民带来效益</t>
  </si>
  <si>
    <t>500万以上经济带动</t>
  </si>
  <si>
    <t>妇联工作经费</t>
  </si>
  <si>
    <t>保障全镇妇联工作顺利开展，开展五好家庭评选，表彰优秀的好媳妇，形成社会好风气。</t>
  </si>
  <si>
    <t>17个村全面开展</t>
  </si>
  <si>
    <t>妇女慰问工作</t>
  </si>
  <si>
    <t>5次</t>
  </si>
  <si>
    <t>五好家庭评选工作</t>
  </si>
  <si>
    <t>10户</t>
  </si>
  <si>
    <t>“三八”妇女节</t>
  </si>
  <si>
    <t>50人次</t>
  </si>
  <si>
    <t>公共运维费（本级）</t>
  </si>
  <si>
    <t>用于村组基础设施维护和建设，环境保护治理，饮水安全及维修</t>
  </si>
  <si>
    <t>确保17个村环境整治及基础建设</t>
  </si>
  <si>
    <t>环卫保洁</t>
  </si>
  <si>
    <t>基础设施建设项目</t>
  </si>
  <si>
    <t>10个以上</t>
  </si>
  <si>
    <t>民生保障维修水池、电</t>
  </si>
  <si>
    <t>互联网+精准扶贫代理记帐服务费</t>
  </si>
  <si>
    <t>完成全镇17个村的财务处理，规范化村级财务，确保财务统一管理</t>
  </si>
  <si>
    <t>100%投入</t>
  </si>
  <si>
    <t>服务对象数量</t>
  </si>
  <si>
    <t>17个</t>
  </si>
  <si>
    <t>规范化记帐村集体数</t>
  </si>
  <si>
    <t>记帐规范率</t>
  </si>
  <si>
    <t>基层组织建设经费（含简易维修）</t>
  </si>
  <si>
    <t>改善集镇环境和镇村级办设施条件。</t>
  </si>
  <si>
    <t>全面提升办公环境和条件</t>
  </si>
  <si>
    <t>维修办公场所</t>
  </si>
  <si>
    <t>对急需改善办公室维护</t>
  </si>
  <si>
    <t>维护面积</t>
  </si>
  <si>
    <t>500平方米</t>
  </si>
  <si>
    <t>社会效益指标</t>
  </si>
  <si>
    <t>集中办公</t>
  </si>
  <si>
    <t>每周5天</t>
  </si>
  <si>
    <t>集镇公共设施运维费</t>
  </si>
  <si>
    <t>用于集镇公共设施运行维护，整治集镇脏乱差环境，提高群众满意度</t>
  </si>
  <si>
    <t>创造一个全新的益居环境</t>
  </si>
  <si>
    <t>对新街和老街环境卫生清理</t>
  </si>
  <si>
    <t>5人每天定时清理</t>
  </si>
  <si>
    <t>垃圾处理转运</t>
  </si>
  <si>
    <t>2车5人专项清理转运垃圾</t>
  </si>
  <si>
    <t>宣传环境卫生的重要性</t>
  </si>
  <si>
    <t>宣传率100%</t>
  </si>
  <si>
    <t>计生工作经费</t>
  </si>
  <si>
    <t>定时开展计展计生例会及孕检工作，办理计生相关事宜，宣传计生相关知识。</t>
  </si>
  <si>
    <t>100%经费全部用于计生工作</t>
  </si>
  <si>
    <t xml:space="preserve">计生孕检率              </t>
  </si>
  <si>
    <t>95%以上</t>
  </si>
  <si>
    <t>会议培训</t>
  </si>
  <si>
    <t>妇女体检</t>
  </si>
  <si>
    <t>2次</t>
  </si>
  <si>
    <t>人大工作经费</t>
  </si>
  <si>
    <t>确保镇村人民代表选举、人代会召开，顺利推进人大代表调研，形成有效的人大代表建议。</t>
  </si>
  <si>
    <t>2020年度共计92160元，按年度计划实施</t>
  </si>
  <si>
    <t>完成一次镇人大会的召开</t>
  </si>
  <si>
    <t>全镇人大代表完成选举和政府报告审定</t>
  </si>
  <si>
    <t>完成四次镇人大代表调研，形成可行调研报告</t>
  </si>
  <si>
    <t>完成4次调研</t>
  </si>
  <si>
    <t>对群众反映问题认真接访，解决实际困难</t>
  </si>
  <si>
    <t>全年完成12次以上</t>
  </si>
  <si>
    <t>社会治安综合治理工作经费</t>
  </si>
  <si>
    <t>增强群众思想政治教育和法制教育，提高群众文化、道德素质、增强法制观念，标本兼治，打击社会黑恶势力，维护社会稳定。</t>
  </si>
  <si>
    <t>根据计划和各村、学校情况进行</t>
  </si>
  <si>
    <t>完成监控点</t>
  </si>
  <si>
    <t>5个</t>
  </si>
  <si>
    <t>法制宣传</t>
  </si>
  <si>
    <t>3次</t>
  </si>
  <si>
    <t>开展打击扫黑除恶专项工作</t>
  </si>
  <si>
    <t>食品药品监管站经费</t>
  </si>
  <si>
    <t>确保2020年全年食品安全工作无事故发生。</t>
  </si>
  <si>
    <t>确保17年村食品安全</t>
  </si>
  <si>
    <t>对中学食品安全监管</t>
  </si>
  <si>
    <t>10次</t>
  </si>
  <si>
    <t>对小学食品安全监管</t>
  </si>
  <si>
    <t>对群体性聚餐申报制度监管</t>
  </si>
  <si>
    <t>文广工作经费</t>
  </si>
  <si>
    <t>确保全镇范围内开展有意义的文化活动，文化下乡工作开展。</t>
  </si>
  <si>
    <t>预算经费全部用于文广工作</t>
  </si>
  <si>
    <t>院坝电影放送</t>
  </si>
  <si>
    <t>10次以上</t>
  </si>
  <si>
    <t>文化下乡表演</t>
  </si>
  <si>
    <t>6次</t>
  </si>
  <si>
    <t>各村开展文化活动</t>
  </si>
  <si>
    <t>98%以上</t>
  </si>
  <si>
    <t>武装工作经费</t>
  </si>
  <si>
    <t>开展发全镇人民武装工作，加强民兵演练，做好兵役登记及征兵工作</t>
  </si>
  <si>
    <t>全镇域范围内达100%</t>
  </si>
  <si>
    <t>每年体检和征收新兵人数</t>
  </si>
  <si>
    <t>100人次</t>
  </si>
  <si>
    <t>对区域内民兵进行集中训练</t>
  </si>
  <si>
    <t>成立突发事件应急小分队</t>
  </si>
  <si>
    <t>乡镇团委工作经费</t>
  </si>
  <si>
    <t>开展留守儿童关心慰问，关工委活动和青年技能培训，增强群团凝聚力。</t>
  </si>
  <si>
    <t>村级和学校全面开展达100%</t>
  </si>
  <si>
    <t>对妇女关心慰问</t>
  </si>
  <si>
    <t>对老协老人帮扶和慰问</t>
  </si>
  <si>
    <t>60人次</t>
  </si>
  <si>
    <t>关工委和团委对儿童关心和慰问</t>
  </si>
  <si>
    <t>30人次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</si>
</sst>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0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11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35" applyFont="1" applyFill="1" applyAlignment="1"/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30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0" fontId="2" fillId="0" borderId="0" xfId="30" applyFont="1"/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2" fillId="0" borderId="0" xfId="0" applyFont="1" applyFill="1"/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0" fontId="2" fillId="0" borderId="12" xfId="43" applyFont="1" applyFill="1" applyBorder="1" applyAlignment="1">
      <alignment horizontal="center" vertical="center"/>
    </xf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 wrapText="1"/>
    </xf>
    <xf numFmtId="0" fontId="2" fillId="0" borderId="24" xfId="3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1" fillId="0" borderId="23" xfId="27" applyFill="1" applyBorder="1" applyAlignment="1">
      <alignment horizontal="center" vertical="center" wrapText="1"/>
    </xf>
    <xf numFmtId="179" fontId="1" fillId="0" borderId="13" xfId="27" applyNumberFormat="1" applyFill="1" applyBorder="1" applyAlignment="1">
      <alignment horizontal="center" vertical="center" wrapText="1"/>
    </xf>
    <xf numFmtId="0" fontId="1" fillId="0" borderId="0" xfId="27" applyFill="1" applyAlignment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1" fontId="0" fillId="0" borderId="0" xfId="0" applyNumberFormat="1" applyFill="1"/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49" fontId="41" fillId="0" borderId="0" xfId="34" applyNumberFormat="1" applyFont="1" applyFill="1" applyAlignment="1">
      <alignment vertical="center"/>
    </xf>
    <xf numFmtId="177" fontId="41" fillId="0" borderId="30" xfId="34" applyNumberFormat="1" applyFont="1" applyFill="1" applyBorder="1" applyAlignment="1" applyProtection="1">
      <alignment vertical="center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2" fillId="0" borderId="0" xfId="30" applyFont="1" applyFill="1"/>
    <xf numFmtId="0" fontId="2" fillId="0" borderId="13" xfId="43" applyFont="1" applyFill="1" applyBorder="1" applyAlignment="1">
      <alignment horizontal="center" vertical="center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0" fontId="1" fillId="0" borderId="13" xfId="27" applyBorder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</cellXfs>
  <cellStyles count="8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80"/>
    <cellStyle name="常规 2 11" xfId="81"/>
    <cellStyle name="常规 2 12" xfId="73"/>
    <cellStyle name="常规 2 13" xfId="62"/>
    <cellStyle name="常规 2 14" xfId="74"/>
    <cellStyle name="常规 2 15" xfId="75"/>
    <cellStyle name="常规 2 16" xfId="78"/>
    <cellStyle name="常规 2 2" xfId="27"/>
    <cellStyle name="常规 2 3" xfId="59"/>
    <cellStyle name="常规 2 4" xfId="56"/>
    <cellStyle name="常规 2 5" xfId="55"/>
    <cellStyle name="常规 2 6" xfId="66"/>
    <cellStyle name="常规 2 7" xfId="67"/>
    <cellStyle name="常规 2 8" xfId="58"/>
    <cellStyle name="常规 2 9" xfId="79"/>
    <cellStyle name="常规 3" xfId="28"/>
    <cellStyle name="常规 4" xfId="29"/>
    <cellStyle name="常规 4 10" xfId="63"/>
    <cellStyle name="常规 4 11" xfId="76"/>
    <cellStyle name="常规 4 12" xfId="71"/>
    <cellStyle name="常规 4 13" xfId="77"/>
    <cellStyle name="常规 4 14" xfId="72"/>
    <cellStyle name="常规 4 15" xfId="82"/>
    <cellStyle name="常规 4 2" xfId="60"/>
    <cellStyle name="常规 4 3" xfId="61"/>
    <cellStyle name="常规 4 4" xfId="57"/>
    <cellStyle name="常规 4 5" xfId="68"/>
    <cellStyle name="常规 4 6" xfId="65"/>
    <cellStyle name="常规 4 7" xfId="69"/>
    <cellStyle name="常规 4 8" xfId="64"/>
    <cellStyle name="常规 4 9" xfId="70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4.2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14.2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4.2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ht="14.25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ht="14.25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ht="14.2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</row>
    <row r="8" spans="1:11" ht="14.2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</row>
    <row r="9" spans="1:11" ht="60" customHeight="1">
      <c r="A9" s="167" t="s">
        <v>335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</row>
    <row r="10" spans="1:11" ht="60" customHeight="1">
      <c r="A10" s="167" t="s">
        <v>336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11" ht="14.25" customHeight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1" ht="14.25" customHeight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1" ht="14.25" customHeight="1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</row>
    <row r="14" spans="1:11" ht="14.25" customHeigh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</row>
    <row r="15" spans="1:11" ht="14.25" customHeight="1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</row>
    <row r="16" spans="1:11" ht="14.25" customHeight="1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</row>
    <row r="17" spans="1:11" ht="14.2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</row>
    <row r="18" spans="1:11" ht="14.25" customHeight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</row>
    <row r="19" spans="1:11" ht="14.25" customHeight="1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</row>
    <row r="20" spans="1:11" ht="14.25" customHeight="1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</row>
    <row r="21" spans="1:11" ht="14.25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</row>
    <row r="22" spans="1:11" ht="14.25" customHeight="1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</row>
    <row r="23" spans="1:11" ht="14.25" customHeight="1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</row>
    <row r="24" spans="1:11" ht="14.25" customHeight="1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0"/>
    </row>
    <row r="25" spans="1:11" ht="14.25" customHeight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</row>
    <row r="26" spans="1:11" ht="14.2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 ht="14.25" customHeight="1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1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245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134" ht="14.25" customHeight="1">
      <c r="A3" s="215" t="s">
        <v>378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332" t="s">
        <v>52</v>
      </c>
      <c r="B4" s="332"/>
      <c r="C4" s="332"/>
      <c r="D4" s="332"/>
      <c r="E4" s="335"/>
      <c r="F4" s="332" t="s">
        <v>53</v>
      </c>
      <c r="G4" s="15" t="s">
        <v>108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110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332" t="s">
        <v>42</v>
      </c>
      <c r="B5" s="332"/>
      <c r="C5" s="332"/>
      <c r="D5" s="332" t="s">
        <v>43</v>
      </c>
      <c r="E5" s="332" t="s">
        <v>56</v>
      </c>
      <c r="F5" s="332"/>
      <c r="G5" s="335" t="s">
        <v>45</v>
      </c>
      <c r="H5" s="364" t="s">
        <v>116</v>
      </c>
      <c r="I5" s="364" t="s">
        <v>117</v>
      </c>
      <c r="J5" s="364" t="s">
        <v>118</v>
      </c>
      <c r="K5" s="364" t="s">
        <v>119</v>
      </c>
      <c r="L5" s="364" t="s">
        <v>120</v>
      </c>
      <c r="M5" s="364" t="s">
        <v>121</v>
      </c>
      <c r="N5" s="364" t="s">
        <v>122</v>
      </c>
      <c r="O5" s="364" t="s">
        <v>123</v>
      </c>
      <c r="P5" s="364" t="s">
        <v>124</v>
      </c>
      <c r="Q5" s="364" t="s">
        <v>125</v>
      </c>
      <c r="R5" s="364" t="s">
        <v>126</v>
      </c>
      <c r="S5" s="364" t="s">
        <v>127</v>
      </c>
      <c r="T5" s="364" t="s">
        <v>128</v>
      </c>
      <c r="U5" s="364" t="s">
        <v>45</v>
      </c>
      <c r="V5" s="364" t="s">
        <v>156</v>
      </c>
      <c r="W5" s="364" t="s">
        <v>157</v>
      </c>
      <c r="X5" s="364" t="s">
        <v>158</v>
      </c>
      <c r="Y5" s="364" t="s">
        <v>159</v>
      </c>
      <c r="Z5" s="364" t="s">
        <v>160</v>
      </c>
      <c r="AA5" s="364" t="s">
        <v>161</v>
      </c>
      <c r="AB5" s="364" t="s">
        <v>162</v>
      </c>
      <c r="AC5" s="364" t="s">
        <v>163</v>
      </c>
      <c r="AD5" s="364" t="s">
        <v>164</v>
      </c>
      <c r="AE5" s="364" t="s">
        <v>165</v>
      </c>
      <c r="AF5" s="364" t="s">
        <v>166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46</v>
      </c>
      <c r="B6" s="17" t="s">
        <v>47</v>
      </c>
      <c r="C6" s="17" t="s">
        <v>48</v>
      </c>
      <c r="D6" s="332"/>
      <c r="E6" s="332"/>
      <c r="F6" s="333"/>
      <c r="G6" s="334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14" customFormat="1" ht="14.25" customHeight="1">
      <c r="A7" s="128"/>
      <c r="B7" s="128"/>
      <c r="C7" s="128"/>
      <c r="D7" s="128"/>
      <c r="E7" s="128" t="s">
        <v>41</v>
      </c>
      <c r="F7" s="220">
        <f t="shared" ref="F7:O8" si="0">F8</f>
        <v>7172493.5099999998</v>
      </c>
      <c r="G7" s="220">
        <f t="shared" si="0"/>
        <v>3461060.3899999997</v>
      </c>
      <c r="H7" s="220">
        <f t="shared" si="0"/>
        <v>1124472</v>
      </c>
      <c r="I7" s="220">
        <f t="shared" si="0"/>
        <v>689700</v>
      </c>
      <c r="J7" s="221">
        <f t="shared" si="0"/>
        <v>55910</v>
      </c>
      <c r="K7" s="220">
        <f t="shared" si="0"/>
        <v>126720</v>
      </c>
      <c r="L7" s="220">
        <f t="shared" si="0"/>
        <v>337440</v>
      </c>
      <c r="M7" s="220">
        <f t="shared" si="0"/>
        <v>327033.92</v>
      </c>
      <c r="N7" s="220">
        <f t="shared" si="0"/>
        <v>163516.96</v>
      </c>
      <c r="O7" s="220">
        <f t="shared" si="0"/>
        <v>132451.32</v>
      </c>
      <c r="P7" s="220">
        <f t="shared" ref="P7:Y8" si="1">P8</f>
        <v>0</v>
      </c>
      <c r="Q7" s="220">
        <f t="shared" si="1"/>
        <v>17660.189999999999</v>
      </c>
      <c r="R7" s="220">
        <f t="shared" si="1"/>
        <v>486156</v>
      </c>
      <c r="S7" s="220">
        <f t="shared" si="1"/>
        <v>0</v>
      </c>
      <c r="T7" s="220">
        <f t="shared" si="1"/>
        <v>0</v>
      </c>
      <c r="U7" s="220">
        <f t="shared" si="1"/>
        <v>3711433.12</v>
      </c>
      <c r="V7" s="220">
        <f t="shared" si="1"/>
        <v>0</v>
      </c>
      <c r="W7" s="220">
        <f t="shared" si="1"/>
        <v>0</v>
      </c>
      <c r="X7" s="220">
        <f t="shared" si="1"/>
        <v>0</v>
      </c>
      <c r="Y7" s="220">
        <f t="shared" si="1"/>
        <v>0</v>
      </c>
      <c r="Z7" s="220">
        <f t="shared" ref="Z7:AF8" si="2">Z8</f>
        <v>3582693.12</v>
      </c>
      <c r="AA7" s="220">
        <f t="shared" si="2"/>
        <v>0</v>
      </c>
      <c r="AB7" s="220">
        <f t="shared" si="2"/>
        <v>0</v>
      </c>
      <c r="AC7" s="220">
        <f t="shared" si="2"/>
        <v>0</v>
      </c>
      <c r="AD7" s="220">
        <f t="shared" si="2"/>
        <v>1140</v>
      </c>
      <c r="AE7" s="220">
        <f t="shared" si="2"/>
        <v>0</v>
      </c>
      <c r="AF7" s="220">
        <f t="shared" si="2"/>
        <v>127600</v>
      </c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</row>
    <row r="8" spans="1:134" ht="14.25" customHeight="1">
      <c r="A8" s="128"/>
      <c r="B8" s="128"/>
      <c r="C8" s="128"/>
      <c r="D8" s="128" t="s">
        <v>338</v>
      </c>
      <c r="E8" s="128" t="s">
        <v>339</v>
      </c>
      <c r="F8" s="220">
        <f t="shared" si="0"/>
        <v>7172493.5099999998</v>
      </c>
      <c r="G8" s="220">
        <f t="shared" si="0"/>
        <v>3461060.3899999997</v>
      </c>
      <c r="H8" s="220">
        <f t="shared" si="0"/>
        <v>1124472</v>
      </c>
      <c r="I8" s="220">
        <f t="shared" si="0"/>
        <v>689700</v>
      </c>
      <c r="J8" s="221">
        <f t="shared" si="0"/>
        <v>55910</v>
      </c>
      <c r="K8" s="220">
        <f t="shared" si="0"/>
        <v>126720</v>
      </c>
      <c r="L8" s="220">
        <f t="shared" si="0"/>
        <v>337440</v>
      </c>
      <c r="M8" s="220">
        <f t="shared" si="0"/>
        <v>327033.92</v>
      </c>
      <c r="N8" s="220">
        <f t="shared" si="0"/>
        <v>163516.96</v>
      </c>
      <c r="O8" s="220">
        <f t="shared" si="0"/>
        <v>132451.32</v>
      </c>
      <c r="P8" s="220">
        <f t="shared" si="1"/>
        <v>0</v>
      </c>
      <c r="Q8" s="220">
        <f t="shared" si="1"/>
        <v>17660.189999999999</v>
      </c>
      <c r="R8" s="220">
        <f t="shared" si="1"/>
        <v>486156</v>
      </c>
      <c r="S8" s="220">
        <f t="shared" si="1"/>
        <v>0</v>
      </c>
      <c r="T8" s="220">
        <f t="shared" si="1"/>
        <v>0</v>
      </c>
      <c r="U8" s="220">
        <f t="shared" si="1"/>
        <v>3711433.12</v>
      </c>
      <c r="V8" s="220">
        <f t="shared" si="1"/>
        <v>0</v>
      </c>
      <c r="W8" s="220">
        <f t="shared" si="1"/>
        <v>0</v>
      </c>
      <c r="X8" s="220">
        <f t="shared" si="1"/>
        <v>0</v>
      </c>
      <c r="Y8" s="220">
        <f t="shared" si="1"/>
        <v>0</v>
      </c>
      <c r="Z8" s="220">
        <f t="shared" si="2"/>
        <v>3582693.12</v>
      </c>
      <c r="AA8" s="220">
        <f t="shared" si="2"/>
        <v>0</v>
      </c>
      <c r="AB8" s="220">
        <f t="shared" si="2"/>
        <v>0</v>
      </c>
      <c r="AC8" s="220">
        <f t="shared" si="2"/>
        <v>0</v>
      </c>
      <c r="AD8" s="220">
        <f t="shared" si="2"/>
        <v>1140</v>
      </c>
      <c r="AE8" s="220">
        <f t="shared" si="2"/>
        <v>0</v>
      </c>
      <c r="AF8" s="220">
        <f t="shared" si="2"/>
        <v>127600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28"/>
      <c r="B9" s="128"/>
      <c r="C9" s="128"/>
      <c r="D9" s="128" t="s">
        <v>340</v>
      </c>
      <c r="E9" s="128" t="s">
        <v>341</v>
      </c>
      <c r="F9" s="220">
        <f t="shared" ref="F9:AF9" si="3">SUM(F10:F21)</f>
        <v>7172493.5099999998</v>
      </c>
      <c r="G9" s="220">
        <f t="shared" si="3"/>
        <v>3461060.3899999997</v>
      </c>
      <c r="H9" s="220">
        <f t="shared" si="3"/>
        <v>1124472</v>
      </c>
      <c r="I9" s="220">
        <f t="shared" si="3"/>
        <v>689700</v>
      </c>
      <c r="J9" s="221">
        <f t="shared" si="3"/>
        <v>55910</v>
      </c>
      <c r="K9" s="220">
        <f t="shared" si="3"/>
        <v>126720</v>
      </c>
      <c r="L9" s="220">
        <f t="shared" si="3"/>
        <v>337440</v>
      </c>
      <c r="M9" s="220">
        <f t="shared" si="3"/>
        <v>327033.92</v>
      </c>
      <c r="N9" s="220">
        <f t="shared" si="3"/>
        <v>163516.96</v>
      </c>
      <c r="O9" s="220">
        <f t="shared" si="3"/>
        <v>132451.32</v>
      </c>
      <c r="P9" s="220">
        <f t="shared" si="3"/>
        <v>0</v>
      </c>
      <c r="Q9" s="220">
        <f t="shared" si="3"/>
        <v>17660.189999999999</v>
      </c>
      <c r="R9" s="220">
        <f t="shared" si="3"/>
        <v>486156</v>
      </c>
      <c r="S9" s="220">
        <f t="shared" si="3"/>
        <v>0</v>
      </c>
      <c r="T9" s="220">
        <f t="shared" si="3"/>
        <v>0</v>
      </c>
      <c r="U9" s="220">
        <f t="shared" si="3"/>
        <v>3711433.12</v>
      </c>
      <c r="V9" s="220">
        <f t="shared" si="3"/>
        <v>0</v>
      </c>
      <c r="W9" s="220">
        <f t="shared" si="3"/>
        <v>0</v>
      </c>
      <c r="X9" s="220">
        <f t="shared" si="3"/>
        <v>0</v>
      </c>
      <c r="Y9" s="220">
        <f t="shared" si="3"/>
        <v>0</v>
      </c>
      <c r="Z9" s="220">
        <f t="shared" si="3"/>
        <v>3582693.12</v>
      </c>
      <c r="AA9" s="220">
        <f t="shared" si="3"/>
        <v>0</v>
      </c>
      <c r="AB9" s="220">
        <f t="shared" si="3"/>
        <v>0</v>
      </c>
      <c r="AC9" s="220">
        <f t="shared" si="3"/>
        <v>0</v>
      </c>
      <c r="AD9" s="220">
        <f t="shared" si="3"/>
        <v>1140</v>
      </c>
      <c r="AE9" s="220">
        <f t="shared" si="3"/>
        <v>0</v>
      </c>
      <c r="AF9" s="220">
        <f t="shared" si="3"/>
        <v>127600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28" t="s">
        <v>342</v>
      </c>
      <c r="B10" s="128" t="s">
        <v>343</v>
      </c>
      <c r="C10" s="128" t="s">
        <v>344</v>
      </c>
      <c r="D10" s="128" t="s">
        <v>345</v>
      </c>
      <c r="E10" s="128" t="s">
        <v>346</v>
      </c>
      <c r="F10" s="220">
        <v>1466670</v>
      </c>
      <c r="G10" s="220">
        <v>1457930</v>
      </c>
      <c r="H10" s="220">
        <v>670920</v>
      </c>
      <c r="I10" s="220">
        <v>604380</v>
      </c>
      <c r="J10" s="221">
        <v>55910</v>
      </c>
      <c r="K10" s="220">
        <v>126720</v>
      </c>
      <c r="L10" s="220">
        <v>0</v>
      </c>
      <c r="M10" s="220">
        <v>0</v>
      </c>
      <c r="N10" s="220">
        <v>0</v>
      </c>
      <c r="O10" s="220">
        <v>0</v>
      </c>
      <c r="P10" s="220">
        <v>0</v>
      </c>
      <c r="Q10" s="220">
        <v>0</v>
      </c>
      <c r="R10" s="220">
        <v>0</v>
      </c>
      <c r="S10" s="220">
        <v>0</v>
      </c>
      <c r="T10" s="220">
        <v>0</v>
      </c>
      <c r="U10" s="220">
        <v>8740</v>
      </c>
      <c r="V10" s="220">
        <v>0</v>
      </c>
      <c r="W10" s="220">
        <v>0</v>
      </c>
      <c r="X10" s="220">
        <v>0</v>
      </c>
      <c r="Y10" s="220">
        <v>0</v>
      </c>
      <c r="Z10" s="220">
        <v>0</v>
      </c>
      <c r="AA10" s="220">
        <v>0</v>
      </c>
      <c r="AB10" s="220">
        <v>0</v>
      </c>
      <c r="AC10" s="220">
        <v>0</v>
      </c>
      <c r="AD10" s="220">
        <v>1140</v>
      </c>
      <c r="AE10" s="220">
        <v>0</v>
      </c>
      <c r="AF10" s="220">
        <v>7600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28" t="s">
        <v>342</v>
      </c>
      <c r="B11" s="128" t="s">
        <v>343</v>
      </c>
      <c r="C11" s="128" t="s">
        <v>347</v>
      </c>
      <c r="D11" s="128" t="s">
        <v>345</v>
      </c>
      <c r="E11" s="128" t="s">
        <v>348</v>
      </c>
      <c r="F11" s="220">
        <v>30000</v>
      </c>
      <c r="G11" s="220">
        <v>0</v>
      </c>
      <c r="H11" s="220">
        <v>0</v>
      </c>
      <c r="I11" s="220">
        <v>0</v>
      </c>
      <c r="J11" s="221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0</v>
      </c>
      <c r="S11" s="220">
        <v>0</v>
      </c>
      <c r="T11" s="220">
        <v>0</v>
      </c>
      <c r="U11" s="220">
        <v>30000</v>
      </c>
      <c r="V11" s="220">
        <v>0</v>
      </c>
      <c r="W11" s="220">
        <v>0</v>
      </c>
      <c r="X11" s="220">
        <v>0</v>
      </c>
      <c r="Y11" s="220">
        <v>0</v>
      </c>
      <c r="Z11" s="220">
        <v>0</v>
      </c>
      <c r="AA11" s="220">
        <v>0</v>
      </c>
      <c r="AB11" s="220">
        <v>0</v>
      </c>
      <c r="AC11" s="220">
        <v>0</v>
      </c>
      <c r="AD11" s="220">
        <v>0</v>
      </c>
      <c r="AE11" s="220">
        <v>0</v>
      </c>
      <c r="AF11" s="220">
        <v>30000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28" t="s">
        <v>342</v>
      </c>
      <c r="B12" s="128" t="s">
        <v>349</v>
      </c>
      <c r="C12" s="128" t="s">
        <v>350</v>
      </c>
      <c r="D12" s="128" t="s">
        <v>345</v>
      </c>
      <c r="E12" s="128" t="s">
        <v>351</v>
      </c>
      <c r="F12" s="220">
        <v>67586</v>
      </c>
      <c r="G12" s="220">
        <v>67586</v>
      </c>
      <c r="H12" s="220">
        <v>35712</v>
      </c>
      <c r="I12" s="220">
        <v>6360</v>
      </c>
      <c r="J12" s="221">
        <v>0</v>
      </c>
      <c r="K12" s="220">
        <v>0</v>
      </c>
      <c r="L12" s="220">
        <v>25514</v>
      </c>
      <c r="M12" s="220">
        <v>0</v>
      </c>
      <c r="N12" s="220">
        <v>0</v>
      </c>
      <c r="O12" s="220">
        <v>0</v>
      </c>
      <c r="P12" s="220">
        <v>0</v>
      </c>
      <c r="Q12" s="220">
        <v>0</v>
      </c>
      <c r="R12" s="220">
        <v>0</v>
      </c>
      <c r="S12" s="220">
        <v>0</v>
      </c>
      <c r="T12" s="220">
        <v>0</v>
      </c>
      <c r="U12" s="220">
        <v>0</v>
      </c>
      <c r="V12" s="220">
        <v>0</v>
      </c>
      <c r="W12" s="220">
        <v>0</v>
      </c>
      <c r="X12" s="220">
        <v>0</v>
      </c>
      <c r="Y12" s="220">
        <v>0</v>
      </c>
      <c r="Z12" s="220">
        <v>0</v>
      </c>
      <c r="AA12" s="220">
        <v>0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28" t="s">
        <v>352</v>
      </c>
      <c r="B13" s="128" t="s">
        <v>344</v>
      </c>
      <c r="C13" s="128" t="s">
        <v>353</v>
      </c>
      <c r="D13" s="128" t="s">
        <v>345</v>
      </c>
      <c r="E13" s="128" t="s">
        <v>354</v>
      </c>
      <c r="F13" s="220">
        <v>520410</v>
      </c>
      <c r="G13" s="220">
        <v>520410</v>
      </c>
      <c r="H13" s="220">
        <v>261312</v>
      </c>
      <c r="I13" s="220">
        <v>53520</v>
      </c>
      <c r="J13" s="221">
        <v>0</v>
      </c>
      <c r="K13" s="220">
        <v>0</v>
      </c>
      <c r="L13" s="220">
        <v>205578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0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28" t="s">
        <v>355</v>
      </c>
      <c r="B14" s="128" t="s">
        <v>356</v>
      </c>
      <c r="C14" s="128" t="s">
        <v>356</v>
      </c>
      <c r="D14" s="128" t="s">
        <v>345</v>
      </c>
      <c r="E14" s="128" t="s">
        <v>357</v>
      </c>
      <c r="F14" s="220">
        <v>327033.92</v>
      </c>
      <c r="G14" s="220">
        <v>327033.92</v>
      </c>
      <c r="H14" s="220">
        <v>0</v>
      </c>
      <c r="I14" s="220">
        <v>0</v>
      </c>
      <c r="J14" s="221">
        <v>0</v>
      </c>
      <c r="K14" s="220">
        <v>0</v>
      </c>
      <c r="L14" s="220">
        <v>0</v>
      </c>
      <c r="M14" s="220">
        <v>327033.92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0">
        <v>0</v>
      </c>
      <c r="AA14" s="220">
        <v>0</v>
      </c>
      <c r="AB14" s="220">
        <v>0</v>
      </c>
      <c r="AC14" s="220">
        <v>0</v>
      </c>
      <c r="AD14" s="220">
        <v>0</v>
      </c>
      <c r="AE14" s="220">
        <v>0</v>
      </c>
      <c r="AF14" s="220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28" t="s">
        <v>355</v>
      </c>
      <c r="B15" s="128" t="s">
        <v>356</v>
      </c>
      <c r="C15" s="128" t="s">
        <v>349</v>
      </c>
      <c r="D15" s="128" t="s">
        <v>345</v>
      </c>
      <c r="E15" s="128" t="s">
        <v>358</v>
      </c>
      <c r="F15" s="220">
        <v>163516.96</v>
      </c>
      <c r="G15" s="220">
        <v>163516.96</v>
      </c>
      <c r="H15" s="220">
        <v>0</v>
      </c>
      <c r="I15" s="220">
        <v>0</v>
      </c>
      <c r="J15" s="221">
        <v>0</v>
      </c>
      <c r="K15" s="220">
        <v>0</v>
      </c>
      <c r="L15" s="220">
        <v>0</v>
      </c>
      <c r="M15" s="220">
        <v>0</v>
      </c>
      <c r="N15" s="220">
        <v>163516.96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0</v>
      </c>
      <c r="AB15" s="220">
        <v>0</v>
      </c>
      <c r="AC15" s="220">
        <v>0</v>
      </c>
      <c r="AD15" s="220">
        <v>0</v>
      </c>
      <c r="AE15" s="220">
        <v>0</v>
      </c>
      <c r="AF15" s="220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128" t="s">
        <v>355</v>
      </c>
      <c r="B16" s="128" t="s">
        <v>359</v>
      </c>
      <c r="C16" s="128" t="s">
        <v>347</v>
      </c>
      <c r="D16" s="128" t="s">
        <v>345</v>
      </c>
      <c r="E16" s="128" t="s">
        <v>360</v>
      </c>
      <c r="F16" s="220">
        <v>60168</v>
      </c>
      <c r="G16" s="220">
        <v>0</v>
      </c>
      <c r="H16" s="220">
        <v>0</v>
      </c>
      <c r="I16" s="220">
        <v>0</v>
      </c>
      <c r="J16" s="221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60168</v>
      </c>
      <c r="V16" s="220">
        <v>0</v>
      </c>
      <c r="W16" s="220">
        <v>0</v>
      </c>
      <c r="X16" s="220">
        <v>0</v>
      </c>
      <c r="Y16" s="220">
        <v>0</v>
      </c>
      <c r="Z16" s="220">
        <v>60168</v>
      </c>
      <c r="AA16" s="220">
        <v>0</v>
      </c>
      <c r="AB16" s="220">
        <v>0</v>
      </c>
      <c r="AC16" s="220">
        <v>0</v>
      </c>
      <c r="AD16" s="220">
        <v>0</v>
      </c>
      <c r="AE16" s="220">
        <v>0</v>
      </c>
      <c r="AF16" s="220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128" t="s">
        <v>355</v>
      </c>
      <c r="B17" s="128" t="s">
        <v>347</v>
      </c>
      <c r="C17" s="128" t="s">
        <v>344</v>
      </c>
      <c r="D17" s="128" t="s">
        <v>345</v>
      </c>
      <c r="E17" s="128" t="s">
        <v>361</v>
      </c>
      <c r="F17" s="220">
        <v>17660.189999999999</v>
      </c>
      <c r="G17" s="220">
        <v>17660.189999999999</v>
      </c>
      <c r="H17" s="220">
        <v>0</v>
      </c>
      <c r="I17" s="220">
        <v>0</v>
      </c>
      <c r="J17" s="221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17660.189999999999</v>
      </c>
      <c r="R17" s="220">
        <v>0</v>
      </c>
      <c r="S17" s="220">
        <v>0</v>
      </c>
      <c r="T17" s="220">
        <v>0</v>
      </c>
      <c r="U17" s="220">
        <v>0</v>
      </c>
      <c r="V17" s="220">
        <v>0</v>
      </c>
      <c r="W17" s="220">
        <v>0</v>
      </c>
      <c r="X17" s="220">
        <v>0</v>
      </c>
      <c r="Y17" s="220">
        <v>0</v>
      </c>
      <c r="Z17" s="220">
        <v>0</v>
      </c>
      <c r="AA17" s="220">
        <v>0</v>
      </c>
      <c r="AB17" s="220">
        <v>0</v>
      </c>
      <c r="AC17" s="220">
        <v>0</v>
      </c>
      <c r="AD17" s="220">
        <v>0</v>
      </c>
      <c r="AE17" s="220">
        <v>0</v>
      </c>
      <c r="AF17" s="220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128" t="s">
        <v>362</v>
      </c>
      <c r="B18" s="128" t="s">
        <v>363</v>
      </c>
      <c r="C18" s="128" t="s">
        <v>344</v>
      </c>
      <c r="D18" s="128" t="s">
        <v>345</v>
      </c>
      <c r="E18" s="128" t="s">
        <v>364</v>
      </c>
      <c r="F18" s="220">
        <v>132451.32</v>
      </c>
      <c r="G18" s="220">
        <v>132451.32</v>
      </c>
      <c r="H18" s="220">
        <v>0</v>
      </c>
      <c r="I18" s="220">
        <v>0</v>
      </c>
      <c r="J18" s="221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132451.32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0">
        <v>0</v>
      </c>
      <c r="W18" s="220">
        <v>0</v>
      </c>
      <c r="X18" s="220">
        <v>0</v>
      </c>
      <c r="Y18" s="220">
        <v>0</v>
      </c>
      <c r="Z18" s="220">
        <v>0</v>
      </c>
      <c r="AA18" s="220">
        <v>0</v>
      </c>
      <c r="AB18" s="220">
        <v>0</v>
      </c>
      <c r="AC18" s="220">
        <v>0</v>
      </c>
      <c r="AD18" s="220">
        <v>0</v>
      </c>
      <c r="AE18" s="220">
        <v>0</v>
      </c>
      <c r="AF18" s="220">
        <v>0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128" t="s">
        <v>370</v>
      </c>
      <c r="B19" s="128" t="s">
        <v>344</v>
      </c>
      <c r="C19" s="128" t="s">
        <v>367</v>
      </c>
      <c r="D19" s="128" t="s">
        <v>345</v>
      </c>
      <c r="E19" s="128" t="s">
        <v>371</v>
      </c>
      <c r="F19" s="220">
        <v>288316</v>
      </c>
      <c r="G19" s="220">
        <v>288316</v>
      </c>
      <c r="H19" s="220">
        <v>156528</v>
      </c>
      <c r="I19" s="220">
        <v>25440</v>
      </c>
      <c r="J19" s="221">
        <v>0</v>
      </c>
      <c r="K19" s="220">
        <v>0</v>
      </c>
      <c r="L19" s="220">
        <v>106348</v>
      </c>
      <c r="M19" s="220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0">
        <v>0</v>
      </c>
      <c r="U19" s="220">
        <v>0</v>
      </c>
      <c r="V19" s="220">
        <v>0</v>
      </c>
      <c r="W19" s="220">
        <v>0</v>
      </c>
      <c r="X19" s="220">
        <v>0</v>
      </c>
      <c r="Y19" s="220">
        <v>0</v>
      </c>
      <c r="Z19" s="220">
        <v>0</v>
      </c>
      <c r="AA19" s="220">
        <v>0</v>
      </c>
      <c r="AB19" s="220">
        <v>0</v>
      </c>
      <c r="AC19" s="220">
        <v>0</v>
      </c>
      <c r="AD19" s="220">
        <v>0</v>
      </c>
      <c r="AE19" s="220">
        <v>0</v>
      </c>
      <c r="AF19" s="220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  <row r="20" spans="1:134" ht="14.25" customHeight="1">
      <c r="A20" s="128" t="s">
        <v>370</v>
      </c>
      <c r="B20" s="128" t="s">
        <v>372</v>
      </c>
      <c r="C20" s="128" t="s">
        <v>356</v>
      </c>
      <c r="D20" s="128" t="s">
        <v>345</v>
      </c>
      <c r="E20" s="128" t="s">
        <v>373</v>
      </c>
      <c r="F20" s="220">
        <v>3612525.12</v>
      </c>
      <c r="G20" s="220">
        <v>0</v>
      </c>
      <c r="H20" s="220">
        <v>0</v>
      </c>
      <c r="I20" s="220">
        <v>0</v>
      </c>
      <c r="J20" s="221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3612525.12</v>
      </c>
      <c r="V20" s="220">
        <v>0</v>
      </c>
      <c r="W20" s="220">
        <v>0</v>
      </c>
      <c r="X20" s="220">
        <v>0</v>
      </c>
      <c r="Y20" s="220">
        <v>0</v>
      </c>
      <c r="Z20" s="220">
        <v>3522525.12</v>
      </c>
      <c r="AA20" s="220">
        <v>0</v>
      </c>
      <c r="AB20" s="220">
        <v>0</v>
      </c>
      <c r="AC20" s="220">
        <v>0</v>
      </c>
      <c r="AD20" s="220">
        <v>0</v>
      </c>
      <c r="AE20" s="220">
        <v>0</v>
      </c>
      <c r="AF20" s="220">
        <v>90000</v>
      </c>
    </row>
    <row r="21" spans="1:134" ht="14.25" customHeight="1">
      <c r="A21" s="128" t="s">
        <v>374</v>
      </c>
      <c r="B21" s="128" t="s">
        <v>375</v>
      </c>
      <c r="C21" s="128" t="s">
        <v>344</v>
      </c>
      <c r="D21" s="128" t="s">
        <v>345</v>
      </c>
      <c r="E21" s="128" t="s">
        <v>376</v>
      </c>
      <c r="F21" s="220">
        <v>486156</v>
      </c>
      <c r="G21" s="220">
        <v>486156</v>
      </c>
      <c r="H21" s="220">
        <v>0</v>
      </c>
      <c r="I21" s="220">
        <v>0</v>
      </c>
      <c r="J21" s="221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486156</v>
      </c>
      <c r="S21" s="220">
        <v>0</v>
      </c>
      <c r="T21" s="220">
        <v>0</v>
      </c>
      <c r="U21" s="220">
        <v>0</v>
      </c>
      <c r="V21" s="220">
        <v>0</v>
      </c>
      <c r="W21" s="220">
        <v>0</v>
      </c>
      <c r="X21" s="220">
        <v>0</v>
      </c>
      <c r="Y21" s="220">
        <v>0</v>
      </c>
      <c r="Z21" s="220">
        <v>0</v>
      </c>
      <c r="AA21" s="220">
        <v>0</v>
      </c>
      <c r="AB21" s="220">
        <v>0</v>
      </c>
      <c r="AC21" s="220">
        <v>0</v>
      </c>
      <c r="AD21" s="220">
        <v>0</v>
      </c>
      <c r="AE21" s="220">
        <v>0</v>
      </c>
      <c r="AF21" s="220">
        <v>0</v>
      </c>
    </row>
  </sheetData>
  <sheetProtection formatCells="0" formatColumns="0" formatRows="0"/>
  <mergeCells count="31">
    <mergeCell ref="V5:V6"/>
    <mergeCell ref="W5:W6"/>
    <mergeCell ref="X5:X6"/>
    <mergeCell ref="Y5:Y6"/>
    <mergeCell ref="AF5:AF6"/>
    <mergeCell ref="Z5:Z6"/>
    <mergeCell ref="AA5:AA6"/>
    <mergeCell ref="AB5:AB6"/>
    <mergeCell ref="AC5:AC6"/>
    <mergeCell ref="AD5:AD6"/>
    <mergeCell ref="AE5:AE6"/>
    <mergeCell ref="J5:J6"/>
    <mergeCell ref="K5:K6"/>
    <mergeCell ref="U5:U6"/>
    <mergeCell ref="R5:R6"/>
    <mergeCell ref="S5:S6"/>
    <mergeCell ref="T5:T6"/>
    <mergeCell ref="N5:N6"/>
    <mergeCell ref="O5:O6"/>
    <mergeCell ref="P5:P6"/>
    <mergeCell ref="Q5:Q6"/>
    <mergeCell ref="L5:L6"/>
    <mergeCell ref="M5:M6"/>
    <mergeCell ref="G5:G6"/>
    <mergeCell ref="H5:H6"/>
    <mergeCell ref="I5:I6"/>
    <mergeCell ref="A4:E4"/>
    <mergeCell ref="A5:C5"/>
    <mergeCell ref="D5:D6"/>
    <mergeCell ref="E5:E6"/>
    <mergeCell ref="F4:F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</row>
    <row r="3" spans="1:135" ht="14.25" customHeight="1">
      <c r="A3" s="215" t="s">
        <v>378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332" t="s">
        <v>52</v>
      </c>
      <c r="B4" s="332"/>
      <c r="C4" s="332"/>
      <c r="D4" s="332"/>
      <c r="E4" s="335"/>
      <c r="F4" s="16" t="s">
        <v>109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332" t="s">
        <v>42</v>
      </c>
      <c r="B5" s="332"/>
      <c r="C5" s="332"/>
      <c r="D5" s="332" t="s">
        <v>43</v>
      </c>
      <c r="E5" s="332" t="s">
        <v>56</v>
      </c>
      <c r="F5" s="364" t="s">
        <v>45</v>
      </c>
      <c r="G5" s="364" t="s">
        <v>129</v>
      </c>
      <c r="H5" s="364" t="s">
        <v>130</v>
      </c>
      <c r="I5" s="364" t="s">
        <v>131</v>
      </c>
      <c r="J5" s="364" t="s">
        <v>132</v>
      </c>
      <c r="K5" s="364" t="s">
        <v>133</v>
      </c>
      <c r="L5" s="364" t="s">
        <v>134</v>
      </c>
      <c r="M5" s="364" t="s">
        <v>135</v>
      </c>
      <c r="N5" s="364" t="s">
        <v>136</v>
      </c>
      <c r="O5" s="364" t="s">
        <v>137</v>
      </c>
      <c r="P5" s="364" t="s">
        <v>138</v>
      </c>
      <c r="Q5" s="364" t="s">
        <v>139</v>
      </c>
      <c r="R5" s="364" t="s">
        <v>140</v>
      </c>
      <c r="S5" s="364" t="s">
        <v>141</v>
      </c>
      <c r="T5" s="364" t="s">
        <v>142</v>
      </c>
      <c r="U5" s="364" t="s">
        <v>143</v>
      </c>
      <c r="V5" s="364" t="s">
        <v>144</v>
      </c>
      <c r="W5" s="364" t="s">
        <v>145</v>
      </c>
      <c r="X5" s="364" t="s">
        <v>146</v>
      </c>
      <c r="Y5" s="364" t="s">
        <v>147</v>
      </c>
      <c r="Z5" s="366" t="s">
        <v>148</v>
      </c>
      <c r="AA5" s="368" t="s">
        <v>149</v>
      </c>
      <c r="AB5" s="364" t="s">
        <v>150</v>
      </c>
      <c r="AC5" s="364" t="s">
        <v>151</v>
      </c>
      <c r="AD5" s="364" t="s">
        <v>152</v>
      </c>
      <c r="AE5" s="364" t="s">
        <v>153</v>
      </c>
      <c r="AF5" s="364" t="s">
        <v>154</v>
      </c>
      <c r="AG5" s="364" t="s">
        <v>155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46</v>
      </c>
      <c r="B6" s="17" t="s">
        <v>47</v>
      </c>
      <c r="C6" s="17" t="s">
        <v>48</v>
      </c>
      <c r="D6" s="332"/>
      <c r="E6" s="332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7"/>
      <c r="AA6" s="369"/>
      <c r="AB6" s="365"/>
      <c r="AC6" s="365"/>
      <c r="AD6" s="365"/>
      <c r="AE6" s="365"/>
      <c r="AF6" s="365"/>
      <c r="AG6" s="365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14" customFormat="1" ht="14.25" customHeight="1">
      <c r="A7" s="128"/>
      <c r="B7" s="128"/>
      <c r="C7" s="128"/>
      <c r="D7" s="128"/>
      <c r="E7" s="128" t="s">
        <v>41</v>
      </c>
      <c r="F7" s="220">
        <f t="shared" ref="F7:O8" si="0">F8</f>
        <v>2168024.3200000003</v>
      </c>
      <c r="G7" s="220">
        <f t="shared" si="0"/>
        <v>190160</v>
      </c>
      <c r="H7" s="220">
        <f t="shared" si="0"/>
        <v>15000</v>
      </c>
      <c r="I7" s="220">
        <f t="shared" si="0"/>
        <v>0</v>
      </c>
      <c r="J7" s="220">
        <f t="shared" si="0"/>
        <v>0</v>
      </c>
      <c r="K7" s="220">
        <f t="shared" si="0"/>
        <v>0</v>
      </c>
      <c r="L7" s="220">
        <f t="shared" si="0"/>
        <v>55900</v>
      </c>
      <c r="M7" s="220">
        <f t="shared" si="0"/>
        <v>45000</v>
      </c>
      <c r="N7" s="220">
        <f t="shared" si="0"/>
        <v>0</v>
      </c>
      <c r="O7" s="220">
        <f t="shared" si="0"/>
        <v>0</v>
      </c>
      <c r="P7" s="220">
        <f t="shared" ref="P7:Y8" si="1">P8</f>
        <v>85200</v>
      </c>
      <c r="Q7" s="220">
        <f t="shared" si="1"/>
        <v>0</v>
      </c>
      <c r="R7" s="220">
        <f t="shared" si="1"/>
        <v>11000</v>
      </c>
      <c r="S7" s="220">
        <f t="shared" si="1"/>
        <v>0</v>
      </c>
      <c r="T7" s="220">
        <f t="shared" si="1"/>
        <v>57000</v>
      </c>
      <c r="U7" s="220">
        <f t="shared" si="1"/>
        <v>22000</v>
      </c>
      <c r="V7" s="220">
        <f t="shared" si="1"/>
        <v>0</v>
      </c>
      <c r="W7" s="220">
        <f t="shared" si="1"/>
        <v>200000</v>
      </c>
      <c r="X7" s="220">
        <f t="shared" si="1"/>
        <v>0</v>
      </c>
      <c r="Y7" s="220">
        <f t="shared" si="1"/>
        <v>50000</v>
      </c>
      <c r="Z7" s="220">
        <f t="shared" ref="Z7:AG8" si="2">Z8</f>
        <v>827840.32</v>
      </c>
      <c r="AA7" s="220">
        <f t="shared" si="2"/>
        <v>52632</v>
      </c>
      <c r="AB7" s="220">
        <f t="shared" si="2"/>
        <v>67300</v>
      </c>
      <c r="AC7" s="220">
        <f t="shared" si="2"/>
        <v>0</v>
      </c>
      <c r="AD7" s="220">
        <f t="shared" si="2"/>
        <v>189600</v>
      </c>
      <c r="AE7" s="220">
        <f t="shared" si="2"/>
        <v>130200</v>
      </c>
      <c r="AF7" s="220">
        <f t="shared" si="2"/>
        <v>0</v>
      </c>
      <c r="AG7" s="220">
        <f t="shared" si="2"/>
        <v>169192</v>
      </c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</row>
    <row r="8" spans="1:135" ht="14.25" customHeight="1">
      <c r="A8" s="128"/>
      <c r="B8" s="128"/>
      <c r="C8" s="128"/>
      <c r="D8" s="128" t="s">
        <v>338</v>
      </c>
      <c r="E8" s="128" t="s">
        <v>339</v>
      </c>
      <c r="F8" s="220">
        <f t="shared" si="0"/>
        <v>2168024.3200000003</v>
      </c>
      <c r="G8" s="220">
        <f t="shared" si="0"/>
        <v>190160</v>
      </c>
      <c r="H8" s="220">
        <f t="shared" si="0"/>
        <v>15000</v>
      </c>
      <c r="I8" s="220">
        <f t="shared" si="0"/>
        <v>0</v>
      </c>
      <c r="J8" s="220">
        <f t="shared" si="0"/>
        <v>0</v>
      </c>
      <c r="K8" s="220">
        <f t="shared" si="0"/>
        <v>0</v>
      </c>
      <c r="L8" s="220">
        <f t="shared" si="0"/>
        <v>55900</v>
      </c>
      <c r="M8" s="220">
        <f t="shared" si="0"/>
        <v>45000</v>
      </c>
      <c r="N8" s="220">
        <f t="shared" si="0"/>
        <v>0</v>
      </c>
      <c r="O8" s="220">
        <f t="shared" si="0"/>
        <v>0</v>
      </c>
      <c r="P8" s="220">
        <f t="shared" si="1"/>
        <v>85200</v>
      </c>
      <c r="Q8" s="220">
        <f t="shared" si="1"/>
        <v>0</v>
      </c>
      <c r="R8" s="220">
        <f t="shared" si="1"/>
        <v>11000</v>
      </c>
      <c r="S8" s="220">
        <f t="shared" si="1"/>
        <v>0</v>
      </c>
      <c r="T8" s="220">
        <f t="shared" si="1"/>
        <v>57000</v>
      </c>
      <c r="U8" s="220">
        <f t="shared" si="1"/>
        <v>22000</v>
      </c>
      <c r="V8" s="220">
        <f t="shared" si="1"/>
        <v>0</v>
      </c>
      <c r="W8" s="220">
        <f t="shared" si="1"/>
        <v>200000</v>
      </c>
      <c r="X8" s="220">
        <f t="shared" si="1"/>
        <v>0</v>
      </c>
      <c r="Y8" s="220">
        <f t="shared" si="1"/>
        <v>50000</v>
      </c>
      <c r="Z8" s="220">
        <f t="shared" si="2"/>
        <v>827840.32</v>
      </c>
      <c r="AA8" s="220">
        <f t="shared" si="2"/>
        <v>52632</v>
      </c>
      <c r="AB8" s="220">
        <f t="shared" si="2"/>
        <v>67300</v>
      </c>
      <c r="AC8" s="220">
        <f t="shared" si="2"/>
        <v>0</v>
      </c>
      <c r="AD8" s="220">
        <f t="shared" si="2"/>
        <v>189600</v>
      </c>
      <c r="AE8" s="220">
        <f t="shared" si="2"/>
        <v>130200</v>
      </c>
      <c r="AF8" s="220">
        <f t="shared" si="2"/>
        <v>0</v>
      </c>
      <c r="AG8" s="220">
        <f t="shared" si="2"/>
        <v>169192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28"/>
      <c r="B9" s="128"/>
      <c r="C9" s="128"/>
      <c r="D9" s="128" t="s">
        <v>340</v>
      </c>
      <c r="E9" s="128" t="s">
        <v>341</v>
      </c>
      <c r="F9" s="220">
        <f t="shared" ref="F9:AG9" si="3">SUM(F10:F16)</f>
        <v>2168024.3200000003</v>
      </c>
      <c r="G9" s="220">
        <f t="shared" si="3"/>
        <v>190160</v>
      </c>
      <c r="H9" s="220">
        <f t="shared" si="3"/>
        <v>15000</v>
      </c>
      <c r="I9" s="220">
        <f t="shared" si="3"/>
        <v>0</v>
      </c>
      <c r="J9" s="220">
        <f t="shared" si="3"/>
        <v>0</v>
      </c>
      <c r="K9" s="220">
        <f t="shared" si="3"/>
        <v>0</v>
      </c>
      <c r="L9" s="220">
        <f t="shared" si="3"/>
        <v>55900</v>
      </c>
      <c r="M9" s="220">
        <f t="shared" si="3"/>
        <v>45000</v>
      </c>
      <c r="N9" s="220">
        <f t="shared" si="3"/>
        <v>0</v>
      </c>
      <c r="O9" s="220">
        <f t="shared" si="3"/>
        <v>0</v>
      </c>
      <c r="P9" s="220">
        <f t="shared" si="3"/>
        <v>85200</v>
      </c>
      <c r="Q9" s="220">
        <f t="shared" si="3"/>
        <v>0</v>
      </c>
      <c r="R9" s="220">
        <f t="shared" si="3"/>
        <v>11000</v>
      </c>
      <c r="S9" s="220">
        <f t="shared" si="3"/>
        <v>0</v>
      </c>
      <c r="T9" s="220">
        <f t="shared" si="3"/>
        <v>57000</v>
      </c>
      <c r="U9" s="220">
        <f t="shared" si="3"/>
        <v>22000</v>
      </c>
      <c r="V9" s="220">
        <f t="shared" si="3"/>
        <v>0</v>
      </c>
      <c r="W9" s="220">
        <f t="shared" si="3"/>
        <v>200000</v>
      </c>
      <c r="X9" s="220">
        <f t="shared" si="3"/>
        <v>0</v>
      </c>
      <c r="Y9" s="220">
        <f t="shared" si="3"/>
        <v>50000</v>
      </c>
      <c r="Z9" s="220">
        <f t="shared" si="3"/>
        <v>827840.32</v>
      </c>
      <c r="AA9" s="220">
        <f t="shared" si="3"/>
        <v>52632</v>
      </c>
      <c r="AB9" s="220">
        <f t="shared" si="3"/>
        <v>67300</v>
      </c>
      <c r="AC9" s="220">
        <f t="shared" si="3"/>
        <v>0</v>
      </c>
      <c r="AD9" s="220">
        <f t="shared" si="3"/>
        <v>189600</v>
      </c>
      <c r="AE9" s="220">
        <f t="shared" si="3"/>
        <v>130200</v>
      </c>
      <c r="AF9" s="220">
        <f t="shared" si="3"/>
        <v>0</v>
      </c>
      <c r="AG9" s="220">
        <f t="shared" si="3"/>
        <v>169192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28" t="s">
        <v>342</v>
      </c>
      <c r="B10" s="128" t="s">
        <v>343</v>
      </c>
      <c r="C10" s="128" t="s">
        <v>344</v>
      </c>
      <c r="D10" s="128" t="s">
        <v>345</v>
      </c>
      <c r="E10" s="128" t="s">
        <v>346</v>
      </c>
      <c r="F10" s="220">
        <v>723200.12</v>
      </c>
      <c r="G10" s="220">
        <v>60000</v>
      </c>
      <c r="H10" s="220">
        <v>15000</v>
      </c>
      <c r="I10" s="220">
        <v>0</v>
      </c>
      <c r="J10" s="220">
        <v>0</v>
      </c>
      <c r="K10" s="220">
        <v>0</v>
      </c>
      <c r="L10" s="220">
        <v>30000</v>
      </c>
      <c r="M10" s="220">
        <v>35000</v>
      </c>
      <c r="N10" s="220">
        <v>0</v>
      </c>
      <c r="O10" s="220">
        <v>0</v>
      </c>
      <c r="P10" s="220">
        <v>43000</v>
      </c>
      <c r="Q10" s="220">
        <v>0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  <c r="W10" s="220">
        <v>0</v>
      </c>
      <c r="X10" s="220">
        <v>0</v>
      </c>
      <c r="Y10" s="220">
        <v>0</v>
      </c>
      <c r="Z10" s="220">
        <v>180000.12</v>
      </c>
      <c r="AA10" s="220">
        <v>0</v>
      </c>
      <c r="AB10" s="220">
        <v>40000</v>
      </c>
      <c r="AC10" s="220">
        <v>0</v>
      </c>
      <c r="AD10" s="220">
        <v>170000</v>
      </c>
      <c r="AE10" s="220">
        <v>130200</v>
      </c>
      <c r="AF10" s="220">
        <v>0</v>
      </c>
      <c r="AG10" s="220">
        <v>20000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28" t="s">
        <v>342</v>
      </c>
      <c r="B11" s="128" t="s">
        <v>343</v>
      </c>
      <c r="C11" s="128" t="s">
        <v>347</v>
      </c>
      <c r="D11" s="128" t="s">
        <v>345</v>
      </c>
      <c r="E11" s="128" t="s">
        <v>348</v>
      </c>
      <c r="F11" s="220">
        <v>246352</v>
      </c>
      <c r="G11" s="220">
        <v>50160</v>
      </c>
      <c r="H11" s="220">
        <v>0</v>
      </c>
      <c r="I11" s="220">
        <v>0</v>
      </c>
      <c r="J11" s="220">
        <v>0</v>
      </c>
      <c r="K11" s="220">
        <v>0</v>
      </c>
      <c r="L11" s="220">
        <v>5000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11000</v>
      </c>
      <c r="S11" s="220">
        <v>0</v>
      </c>
      <c r="T11" s="220">
        <v>57000</v>
      </c>
      <c r="U11" s="220">
        <v>22000</v>
      </c>
      <c r="V11" s="220">
        <v>0</v>
      </c>
      <c r="W11" s="220">
        <v>0</v>
      </c>
      <c r="X11" s="220">
        <v>0</v>
      </c>
      <c r="Y11" s="220">
        <v>0</v>
      </c>
      <c r="Z11" s="220">
        <v>63000</v>
      </c>
      <c r="AA11" s="220">
        <v>0</v>
      </c>
      <c r="AB11" s="220">
        <v>0</v>
      </c>
      <c r="AC11" s="220">
        <v>0</v>
      </c>
      <c r="AD11" s="220">
        <v>0</v>
      </c>
      <c r="AE11" s="220">
        <v>0</v>
      </c>
      <c r="AF11" s="220">
        <v>0</v>
      </c>
      <c r="AG11" s="220">
        <v>38192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128" t="s">
        <v>342</v>
      </c>
      <c r="B12" s="128" t="s">
        <v>349</v>
      </c>
      <c r="C12" s="128" t="s">
        <v>350</v>
      </c>
      <c r="D12" s="128" t="s">
        <v>345</v>
      </c>
      <c r="E12" s="128" t="s">
        <v>351</v>
      </c>
      <c r="F12" s="220">
        <v>17000</v>
      </c>
      <c r="G12" s="220">
        <v>5000</v>
      </c>
      <c r="H12" s="220">
        <v>0</v>
      </c>
      <c r="I12" s="220">
        <v>0</v>
      </c>
      <c r="J12" s="220">
        <v>0</v>
      </c>
      <c r="K12" s="220">
        <v>0</v>
      </c>
      <c r="L12" s="220">
        <v>900</v>
      </c>
      <c r="M12" s="220">
        <v>0</v>
      </c>
      <c r="N12" s="220">
        <v>0</v>
      </c>
      <c r="O12" s="220">
        <v>0</v>
      </c>
      <c r="P12" s="220">
        <v>8000</v>
      </c>
      <c r="Q12" s="220">
        <v>0</v>
      </c>
      <c r="R12" s="220">
        <v>0</v>
      </c>
      <c r="S12" s="220">
        <v>0</v>
      </c>
      <c r="T12" s="220">
        <v>0</v>
      </c>
      <c r="U12" s="220">
        <v>0</v>
      </c>
      <c r="V12" s="220">
        <v>0</v>
      </c>
      <c r="W12" s="220">
        <v>0</v>
      </c>
      <c r="X12" s="220">
        <v>0</v>
      </c>
      <c r="Y12" s="220">
        <v>0</v>
      </c>
      <c r="Z12" s="220">
        <v>0</v>
      </c>
      <c r="AA12" s="220">
        <v>0</v>
      </c>
      <c r="AB12" s="220">
        <v>2100</v>
      </c>
      <c r="AC12" s="220">
        <v>0</v>
      </c>
      <c r="AD12" s="220">
        <v>0</v>
      </c>
      <c r="AE12" s="220">
        <v>0</v>
      </c>
      <c r="AF12" s="220">
        <v>0</v>
      </c>
      <c r="AG12" s="220">
        <v>1000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128" t="s">
        <v>352</v>
      </c>
      <c r="B13" s="128" t="s">
        <v>344</v>
      </c>
      <c r="C13" s="128" t="s">
        <v>353</v>
      </c>
      <c r="D13" s="128" t="s">
        <v>345</v>
      </c>
      <c r="E13" s="128" t="s">
        <v>354</v>
      </c>
      <c r="F13" s="220">
        <v>136000</v>
      </c>
      <c r="G13" s="220">
        <v>50000</v>
      </c>
      <c r="H13" s="220">
        <v>0</v>
      </c>
      <c r="I13" s="220">
        <v>0</v>
      </c>
      <c r="J13" s="220">
        <v>0</v>
      </c>
      <c r="K13" s="220">
        <v>0</v>
      </c>
      <c r="L13" s="220">
        <v>10000</v>
      </c>
      <c r="M13" s="220">
        <v>5000</v>
      </c>
      <c r="N13" s="220">
        <v>0</v>
      </c>
      <c r="O13" s="220">
        <v>0</v>
      </c>
      <c r="P13" s="220">
        <v>34200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0</v>
      </c>
      <c r="AB13" s="220">
        <v>16800</v>
      </c>
      <c r="AC13" s="220">
        <v>0</v>
      </c>
      <c r="AD13" s="220">
        <v>10000</v>
      </c>
      <c r="AE13" s="220">
        <v>0</v>
      </c>
      <c r="AF13" s="220">
        <v>0</v>
      </c>
      <c r="AG13" s="220">
        <v>10000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128" t="s">
        <v>365</v>
      </c>
      <c r="B14" s="128" t="s">
        <v>356</v>
      </c>
      <c r="C14" s="128" t="s">
        <v>344</v>
      </c>
      <c r="D14" s="128" t="s">
        <v>345</v>
      </c>
      <c r="E14" s="128" t="s">
        <v>366</v>
      </c>
      <c r="F14" s="220">
        <v>674840.2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v>0</v>
      </c>
      <c r="Y14" s="220">
        <v>50000</v>
      </c>
      <c r="Z14" s="220">
        <v>584840.19999999995</v>
      </c>
      <c r="AA14" s="220">
        <v>0</v>
      </c>
      <c r="AB14" s="220">
        <v>0</v>
      </c>
      <c r="AC14" s="220">
        <v>0</v>
      </c>
      <c r="AD14" s="220">
        <v>0</v>
      </c>
      <c r="AE14" s="220">
        <v>0</v>
      </c>
      <c r="AF14" s="220">
        <v>0</v>
      </c>
      <c r="AG14" s="220">
        <v>40000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128" t="s">
        <v>370</v>
      </c>
      <c r="B15" s="128" t="s">
        <v>344</v>
      </c>
      <c r="C15" s="128" t="s">
        <v>367</v>
      </c>
      <c r="D15" s="128" t="s">
        <v>345</v>
      </c>
      <c r="E15" s="128" t="s">
        <v>371</v>
      </c>
      <c r="F15" s="220">
        <v>68000</v>
      </c>
      <c r="G15" s="220">
        <v>25000</v>
      </c>
      <c r="H15" s="220">
        <v>0</v>
      </c>
      <c r="I15" s="220">
        <v>0</v>
      </c>
      <c r="J15" s="220">
        <v>0</v>
      </c>
      <c r="K15" s="220">
        <v>0</v>
      </c>
      <c r="L15" s="220">
        <v>10000</v>
      </c>
      <c r="M15" s="220">
        <v>5000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0</v>
      </c>
      <c r="AB15" s="220">
        <v>8400</v>
      </c>
      <c r="AC15" s="220">
        <v>0</v>
      </c>
      <c r="AD15" s="220">
        <v>9600</v>
      </c>
      <c r="AE15" s="220">
        <v>0</v>
      </c>
      <c r="AF15" s="220">
        <v>0</v>
      </c>
      <c r="AG15" s="220">
        <v>10000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128" t="s">
        <v>370</v>
      </c>
      <c r="B16" s="128" t="s">
        <v>372</v>
      </c>
      <c r="C16" s="128" t="s">
        <v>356</v>
      </c>
      <c r="D16" s="128" t="s">
        <v>345</v>
      </c>
      <c r="E16" s="128" t="s">
        <v>373</v>
      </c>
      <c r="F16" s="220">
        <v>302632</v>
      </c>
      <c r="G16" s="220">
        <v>0</v>
      </c>
      <c r="H16" s="220">
        <v>0</v>
      </c>
      <c r="I16" s="220">
        <v>0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0">
        <v>0</v>
      </c>
      <c r="W16" s="220">
        <v>200000</v>
      </c>
      <c r="X16" s="220">
        <v>0</v>
      </c>
      <c r="Y16" s="220">
        <v>0</v>
      </c>
      <c r="Z16" s="220">
        <v>0</v>
      </c>
      <c r="AA16" s="220">
        <v>52632</v>
      </c>
      <c r="AB16" s="220">
        <v>0</v>
      </c>
      <c r="AC16" s="220">
        <v>0</v>
      </c>
      <c r="AD16" s="220">
        <v>0</v>
      </c>
      <c r="AE16" s="220">
        <v>0</v>
      </c>
      <c r="AF16" s="220">
        <v>0</v>
      </c>
      <c r="AG16" s="220">
        <v>50000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9" t="s">
        <v>474</v>
      </c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</row>
    <row r="2" spans="1:138" s="6" customFormat="1" ht="20.100000000000001" customHeight="1">
      <c r="A2" s="230" t="s">
        <v>475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  <c r="EE2" s="231"/>
      <c r="EF2" s="231"/>
      <c r="EG2" s="231"/>
      <c r="EH2" s="231"/>
    </row>
    <row r="3" spans="1:138" ht="14.25" customHeight="1">
      <c r="A3" s="228" t="s">
        <v>378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32" t="s">
        <v>1</v>
      </c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</row>
    <row r="4" spans="1:138" ht="14.25" customHeight="1">
      <c r="A4" s="332" t="s">
        <v>52</v>
      </c>
      <c r="B4" s="332"/>
      <c r="C4" s="332"/>
      <c r="D4" s="332"/>
      <c r="E4" s="335"/>
      <c r="F4" s="332" t="s">
        <v>53</v>
      </c>
      <c r="G4" s="238" t="s">
        <v>111</v>
      </c>
      <c r="H4" s="236"/>
      <c r="I4" s="236"/>
      <c r="J4" s="236"/>
      <c r="K4" s="236"/>
      <c r="L4" s="236" t="s">
        <v>113</v>
      </c>
      <c r="M4" s="236"/>
      <c r="N4" s="236"/>
      <c r="O4" s="236" t="s">
        <v>114</v>
      </c>
      <c r="P4" s="236"/>
      <c r="Q4" s="236"/>
      <c r="R4" s="238"/>
      <c r="S4" s="236"/>
      <c r="T4" s="238"/>
      <c r="U4" s="238" t="s">
        <v>115</v>
      </c>
      <c r="V4" s="239"/>
      <c r="W4" s="235"/>
      <c r="X4" s="238" t="s">
        <v>112</v>
      </c>
      <c r="Y4" s="236"/>
      <c r="Z4" s="236"/>
      <c r="AA4" s="238"/>
      <c r="AB4" s="236"/>
      <c r="AC4" s="236"/>
      <c r="AD4" s="238"/>
      <c r="AE4" s="236"/>
      <c r="AF4" s="236"/>
      <c r="AG4" s="238"/>
      <c r="AH4" s="236"/>
      <c r="AI4" s="236"/>
      <c r="AJ4" s="236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3"/>
      <c r="CL4" s="233"/>
      <c r="CM4" s="233"/>
      <c r="CN4" s="233"/>
      <c r="CO4" s="233"/>
      <c r="CP4" s="233"/>
      <c r="CQ4" s="233"/>
      <c r="CR4" s="233"/>
      <c r="CS4" s="233"/>
      <c r="CT4" s="233"/>
      <c r="CU4" s="233"/>
      <c r="CV4" s="233"/>
      <c r="CW4" s="233"/>
      <c r="CX4" s="233"/>
      <c r="CY4" s="233"/>
      <c r="CZ4" s="233"/>
      <c r="DA4" s="233"/>
      <c r="DB4" s="233"/>
      <c r="DC4" s="233"/>
      <c r="DD4" s="233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233"/>
      <c r="DX4" s="233"/>
      <c r="DY4" s="233"/>
      <c r="DZ4" s="233"/>
      <c r="EA4" s="233"/>
      <c r="EB4" s="233"/>
      <c r="EC4" s="233"/>
      <c r="ED4" s="233"/>
      <c r="EE4" s="233"/>
      <c r="EF4" s="233"/>
      <c r="EG4" s="233"/>
      <c r="EH4" s="233"/>
    </row>
    <row r="5" spans="1:138" ht="14.25" customHeight="1">
      <c r="A5" s="332" t="s">
        <v>42</v>
      </c>
      <c r="B5" s="332"/>
      <c r="C5" s="332"/>
      <c r="D5" s="332" t="s">
        <v>43</v>
      </c>
      <c r="E5" s="332" t="s">
        <v>56</v>
      </c>
      <c r="F5" s="332"/>
      <c r="G5" s="364" t="s">
        <v>45</v>
      </c>
      <c r="H5" s="364" t="s">
        <v>167</v>
      </c>
      <c r="I5" s="364" t="s">
        <v>168</v>
      </c>
      <c r="J5" s="364" t="s">
        <v>169</v>
      </c>
      <c r="K5" s="364" t="s">
        <v>170</v>
      </c>
      <c r="L5" s="364" t="s">
        <v>45</v>
      </c>
      <c r="M5" s="364" t="s">
        <v>197</v>
      </c>
      <c r="N5" s="364" t="s">
        <v>198</v>
      </c>
      <c r="O5" s="364" t="s">
        <v>45</v>
      </c>
      <c r="P5" s="364" t="s">
        <v>199</v>
      </c>
      <c r="Q5" s="364" t="s">
        <v>200</v>
      </c>
      <c r="R5" s="366" t="s">
        <v>201</v>
      </c>
      <c r="S5" s="368" t="s">
        <v>202</v>
      </c>
      <c r="T5" s="364" t="s">
        <v>203</v>
      </c>
      <c r="U5" s="364" t="s">
        <v>45</v>
      </c>
      <c r="V5" s="364" t="s">
        <v>115</v>
      </c>
      <c r="W5" s="364" t="s">
        <v>204</v>
      </c>
      <c r="X5" s="364" t="s">
        <v>45</v>
      </c>
      <c r="Y5" s="364" t="s">
        <v>171</v>
      </c>
      <c r="Z5" s="364" t="s">
        <v>172</v>
      </c>
      <c r="AA5" s="364" t="s">
        <v>173</v>
      </c>
      <c r="AB5" s="364" t="s">
        <v>174</v>
      </c>
      <c r="AC5" s="364" t="s">
        <v>175</v>
      </c>
      <c r="AD5" s="364" t="s">
        <v>176</v>
      </c>
      <c r="AE5" s="364" t="s">
        <v>177</v>
      </c>
      <c r="AF5" s="364" t="s">
        <v>178</v>
      </c>
      <c r="AG5" s="364" t="s">
        <v>179</v>
      </c>
      <c r="AH5" s="364" t="s">
        <v>180</v>
      </c>
      <c r="AI5" s="364" t="s">
        <v>181</v>
      </c>
      <c r="AJ5" s="364" t="s">
        <v>182</v>
      </c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</row>
    <row r="6" spans="1:138" ht="14.25" customHeight="1">
      <c r="A6" s="237" t="s">
        <v>46</v>
      </c>
      <c r="B6" s="237" t="s">
        <v>47</v>
      </c>
      <c r="C6" s="237" t="s">
        <v>48</v>
      </c>
      <c r="D6" s="332"/>
      <c r="E6" s="332"/>
      <c r="F6" s="333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7"/>
      <c r="S6" s="369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  <c r="EE6" s="228"/>
      <c r="EF6" s="228"/>
      <c r="EG6" s="228"/>
      <c r="EH6" s="228"/>
    </row>
    <row r="7" spans="1:138" s="227" customFormat="1" ht="14.25" customHeight="1">
      <c r="A7" s="128"/>
      <c r="B7" s="128"/>
      <c r="C7" s="128"/>
      <c r="D7" s="128"/>
      <c r="E7" s="128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</row>
    <row r="8" spans="1:138" ht="14.25" customHeight="1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  <c r="EG8" s="228"/>
      <c r="EH8" s="228"/>
    </row>
    <row r="9" spans="1:138" ht="14.25" customHeight="1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</row>
    <row r="10" spans="1:138" ht="14.25" customHeight="1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</row>
    <row r="11" spans="1:138" ht="14.25" customHeight="1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</row>
    <row r="12" spans="1:138" ht="14.25" customHeight="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</row>
    <row r="13" spans="1:138" ht="14.25" customHeight="1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</row>
    <row r="14" spans="1:138" ht="14.25" customHeight="1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</row>
    <row r="15" spans="1:138" ht="14.25" customHeight="1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  <c r="EE15" s="228"/>
      <c r="EF15" s="228"/>
      <c r="EG15" s="228"/>
      <c r="EH15" s="228"/>
    </row>
    <row r="16" spans="1:138" ht="14.25" customHeight="1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</row>
    <row r="17" spans="1:138" ht="14.2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</row>
    <row r="18" spans="1:138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</row>
    <row r="19" spans="1:138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</row>
  </sheetData>
  <sheetProtection formatCells="0" formatColumns="0" formatRows="0"/>
  <mergeCells count="35">
    <mergeCell ref="M5:M6"/>
    <mergeCell ref="O5:O6"/>
    <mergeCell ref="G5:G6"/>
    <mergeCell ref="F4:F6"/>
    <mergeCell ref="A4:E4"/>
    <mergeCell ref="A5:C5"/>
    <mergeCell ref="D5:D6"/>
    <mergeCell ref="E5:E6"/>
    <mergeCell ref="H5:H6"/>
    <mergeCell ref="I5:I6"/>
    <mergeCell ref="J5:J6"/>
    <mergeCell ref="K5:K6"/>
    <mergeCell ref="L5:L6"/>
    <mergeCell ref="N5:N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Y5:Y6"/>
    <mergeCell ref="Z5:Z6"/>
    <mergeCell ref="AA5:AA6"/>
    <mergeCell ref="AJ5:AJ6"/>
    <mergeCell ref="AF5:AF6"/>
    <mergeCell ref="AG5:AG6"/>
    <mergeCell ref="AH5:AH6"/>
    <mergeCell ref="AI5:A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45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3"/>
      <c r="AA1" s="246"/>
      <c r="AB1" s="247" t="s">
        <v>476</v>
      </c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</row>
    <row r="2" spans="1:130" s="6" customFormat="1" ht="20.100000000000001" customHeight="1">
      <c r="A2" s="248" t="s">
        <v>475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44"/>
      <c r="AA2" s="255"/>
      <c r="AB2" s="255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1"/>
      <c r="CC2" s="261"/>
      <c r="CD2" s="261"/>
      <c r="CE2" s="261"/>
      <c r="CF2" s="261"/>
      <c r="CG2" s="261"/>
      <c r="CH2" s="261"/>
      <c r="CI2" s="261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</row>
    <row r="3" spans="1:130" ht="14.25" customHeight="1">
      <c r="A3" s="246" t="s">
        <v>378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3"/>
      <c r="AA3" s="246"/>
      <c r="AB3" s="250" t="s">
        <v>1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</row>
    <row r="4" spans="1:130" ht="14.25" customHeight="1">
      <c r="A4" s="332" t="s">
        <v>52</v>
      </c>
      <c r="B4" s="332"/>
      <c r="C4" s="332"/>
      <c r="D4" s="332"/>
      <c r="E4" s="335"/>
      <c r="F4" s="332" t="s">
        <v>53</v>
      </c>
      <c r="G4" s="257" t="s">
        <v>196</v>
      </c>
      <c r="H4" s="257"/>
      <c r="I4" s="257"/>
      <c r="J4" s="257"/>
      <c r="K4" s="257"/>
      <c r="L4" s="257"/>
      <c r="M4" s="257"/>
      <c r="N4" s="259"/>
      <c r="O4" s="257"/>
      <c r="P4" s="257"/>
      <c r="Q4" s="257"/>
      <c r="R4" s="257"/>
      <c r="S4" s="257"/>
      <c r="T4" s="257"/>
      <c r="U4" s="257"/>
      <c r="V4" s="257"/>
      <c r="W4" s="257"/>
      <c r="X4" s="256" t="s">
        <v>208</v>
      </c>
      <c r="Y4" s="257"/>
      <c r="Z4" s="257"/>
      <c r="AA4" s="260"/>
      <c r="AB4" s="260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</row>
    <row r="5" spans="1:130" ht="14.25" customHeight="1">
      <c r="A5" s="332" t="s">
        <v>42</v>
      </c>
      <c r="B5" s="332"/>
      <c r="C5" s="332"/>
      <c r="D5" s="332" t="s">
        <v>43</v>
      </c>
      <c r="E5" s="332" t="s">
        <v>56</v>
      </c>
      <c r="F5" s="332"/>
      <c r="G5" s="364" t="s">
        <v>45</v>
      </c>
      <c r="H5" s="364" t="s">
        <v>183</v>
      </c>
      <c r="I5" s="364" t="s">
        <v>184</v>
      </c>
      <c r="J5" s="364" t="s">
        <v>185</v>
      </c>
      <c r="K5" s="364" t="s">
        <v>186</v>
      </c>
      <c r="L5" s="364" t="s">
        <v>187</v>
      </c>
      <c r="M5" s="364" t="s">
        <v>188</v>
      </c>
      <c r="N5" s="364" t="s">
        <v>189</v>
      </c>
      <c r="O5" s="364" t="s">
        <v>190</v>
      </c>
      <c r="P5" s="364" t="s">
        <v>191</v>
      </c>
      <c r="Q5" s="364" t="s">
        <v>192</v>
      </c>
      <c r="R5" s="364" t="s">
        <v>193</v>
      </c>
      <c r="S5" s="364" t="s">
        <v>194</v>
      </c>
      <c r="T5" s="364" t="s">
        <v>195</v>
      </c>
      <c r="U5" s="364" t="s">
        <v>180</v>
      </c>
      <c r="V5" s="364" t="s">
        <v>181</v>
      </c>
      <c r="W5" s="364" t="s">
        <v>196</v>
      </c>
      <c r="X5" s="364" t="s">
        <v>45</v>
      </c>
      <c r="Y5" s="364" t="s">
        <v>205</v>
      </c>
      <c r="Z5" s="364" t="s">
        <v>206</v>
      </c>
      <c r="AA5" s="332" t="s">
        <v>207</v>
      </c>
      <c r="AB5" s="332" t="s">
        <v>208</v>
      </c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</row>
    <row r="6" spans="1:130" ht="14.25" customHeight="1">
      <c r="A6" s="258" t="s">
        <v>46</v>
      </c>
      <c r="B6" s="258" t="s">
        <v>47</v>
      </c>
      <c r="C6" s="258" t="s">
        <v>48</v>
      </c>
      <c r="D6" s="332"/>
      <c r="E6" s="332"/>
      <c r="F6" s="333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33"/>
      <c r="AB6" s="333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</row>
    <row r="7" spans="1:130" s="245" customFormat="1" ht="14.25" customHeight="1">
      <c r="A7" s="128"/>
      <c r="B7" s="128"/>
      <c r="C7" s="128"/>
      <c r="D7" s="128"/>
      <c r="E7" s="128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</row>
    <row r="8" spans="1:130" ht="14.25" customHeight="1">
      <c r="A8" s="246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</row>
    <row r="9" spans="1:130" ht="14.25" customHeight="1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</row>
    <row r="10" spans="1:130" ht="14.25" customHeight="1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</row>
    <row r="11" spans="1:130" ht="14.25" customHeight="1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</row>
    <row r="12" spans="1:130" ht="14.25" customHeight="1">
      <c r="A12" s="246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</row>
    <row r="13" spans="1:130" ht="14.25" customHeight="1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</row>
    <row r="14" spans="1:130" ht="14.25" customHeight="1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</row>
    <row r="15" spans="1:130" ht="14.25" customHeight="1">
      <c r="A15" s="246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</row>
    <row r="16" spans="1:130" ht="14.25" customHeight="1">
      <c r="A16" s="246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</row>
    <row r="17" spans="1:130" ht="14.25" customHeight="1">
      <c r="A17" s="246"/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6"/>
      <c r="BW17" s="246"/>
      <c r="BX17" s="246"/>
      <c r="BY17" s="246"/>
      <c r="BZ17" s="246"/>
      <c r="CA17" s="246"/>
      <c r="CB17" s="246"/>
      <c r="CC17" s="246"/>
      <c r="CD17" s="246"/>
      <c r="CE17" s="246"/>
      <c r="CF17" s="246"/>
      <c r="CG17" s="246"/>
      <c r="CH17" s="246"/>
      <c r="CI17" s="246"/>
      <c r="CJ17" s="246"/>
      <c r="CK17" s="246"/>
      <c r="CL17" s="246"/>
      <c r="CM17" s="246"/>
      <c r="CN17" s="246"/>
      <c r="CO17" s="246"/>
      <c r="CP17" s="246"/>
      <c r="CQ17" s="246"/>
      <c r="CR17" s="246"/>
      <c r="CS17" s="246"/>
      <c r="CT17" s="246"/>
      <c r="CU17" s="246"/>
      <c r="CV17" s="246"/>
      <c r="CW17" s="246"/>
      <c r="CX17" s="246"/>
      <c r="CY17" s="246"/>
      <c r="CZ17" s="246"/>
      <c r="DA17" s="246"/>
      <c r="DB17" s="246"/>
      <c r="DC17" s="246"/>
      <c r="DD17" s="246"/>
      <c r="DE17" s="246"/>
      <c r="DF17" s="246"/>
      <c r="DG17" s="246"/>
      <c r="DH17" s="246"/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</row>
    <row r="18" spans="1:130" ht="14.25" customHeight="1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</row>
    <row r="19" spans="1:130" ht="14.25" customHeight="1">
      <c r="A19" s="246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</row>
    <row r="20" spans="1:130" ht="14.25" customHeight="1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5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</row>
    <row r="21" spans="1:130" ht="14.25" customHeight="1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5"/>
      <c r="AA21" s="245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</row>
    <row r="22" spans="1:130" ht="14.25" customHeight="1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5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</row>
  </sheetData>
  <sheetProtection formatCells="0" formatColumns="0" formatRows="0"/>
  <mergeCells count="27">
    <mergeCell ref="A4:E4"/>
    <mergeCell ref="A5:C5"/>
    <mergeCell ref="D5:D6"/>
    <mergeCell ref="E5:E6"/>
    <mergeCell ref="T5:T6"/>
    <mergeCell ref="J5:J6"/>
    <mergeCell ref="K5:K6"/>
    <mergeCell ref="L5:L6"/>
    <mergeCell ref="M5:M6"/>
    <mergeCell ref="N5:N6"/>
    <mergeCell ref="U5:U6"/>
    <mergeCell ref="F4:F6"/>
    <mergeCell ref="G5:G6"/>
    <mergeCell ref="H5:H6"/>
    <mergeCell ref="I5:I6"/>
    <mergeCell ref="O5:O6"/>
    <mergeCell ref="P5:P6"/>
    <mergeCell ref="Q5:Q6"/>
    <mergeCell ref="R5:R6"/>
    <mergeCell ref="S5:S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250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213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42" t="s">
        <v>377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335" t="s">
        <v>214</v>
      </c>
      <c r="B4" s="362"/>
      <c r="C4" s="362"/>
      <c r="D4" s="362"/>
      <c r="E4" s="362"/>
      <c r="F4" s="370"/>
      <c r="G4" s="332" t="s">
        <v>215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336" t="s">
        <v>42</v>
      </c>
      <c r="B5" s="336"/>
      <c r="C5" s="336"/>
      <c r="D5" s="336" t="s">
        <v>43</v>
      </c>
      <c r="E5" s="336" t="s">
        <v>216</v>
      </c>
      <c r="F5" s="333" t="s">
        <v>334</v>
      </c>
      <c r="G5" s="33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46</v>
      </c>
      <c r="B6" s="9" t="s">
        <v>47</v>
      </c>
      <c r="C6" s="9" t="s">
        <v>48</v>
      </c>
      <c r="D6" s="334"/>
      <c r="E6" s="334"/>
      <c r="F6" s="360"/>
      <c r="G6" s="33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45" customFormat="1" ht="14.25" customHeight="1">
      <c r="A7" s="251"/>
      <c r="B7" s="251"/>
      <c r="C7" s="251"/>
      <c r="D7" s="251"/>
      <c r="E7" s="251" t="s">
        <v>41</v>
      </c>
      <c r="F7" s="251"/>
      <c r="G7" s="253">
        <f>G8</f>
        <v>4631509.12</v>
      </c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246"/>
      <c r="FI7" s="246"/>
      <c r="FJ7" s="246"/>
      <c r="FK7" s="246"/>
      <c r="FL7" s="246"/>
      <c r="FM7" s="246"/>
      <c r="FN7" s="246"/>
      <c r="FO7" s="246"/>
      <c r="FP7" s="246"/>
      <c r="FQ7" s="246"/>
      <c r="FR7" s="246"/>
      <c r="FS7" s="246"/>
      <c r="FT7" s="246"/>
      <c r="FU7" s="246"/>
      <c r="FV7" s="246"/>
      <c r="FW7" s="246"/>
      <c r="FX7" s="246"/>
      <c r="FY7" s="246"/>
      <c r="FZ7" s="246"/>
      <c r="GA7" s="246"/>
      <c r="GB7" s="246"/>
      <c r="GC7" s="246"/>
      <c r="GD7" s="246"/>
      <c r="GE7" s="246"/>
      <c r="GF7" s="246"/>
      <c r="GG7" s="246"/>
      <c r="GH7" s="246"/>
      <c r="GI7" s="246"/>
      <c r="GJ7" s="246"/>
      <c r="GK7" s="246"/>
      <c r="GL7" s="246"/>
      <c r="GM7" s="246"/>
      <c r="GN7" s="246"/>
      <c r="GO7" s="246"/>
      <c r="GP7" s="246"/>
      <c r="GQ7" s="246"/>
      <c r="GR7" s="246"/>
      <c r="GS7" s="246"/>
      <c r="GT7" s="246"/>
      <c r="GU7" s="246"/>
      <c r="GV7" s="246"/>
      <c r="GW7" s="246"/>
      <c r="GX7" s="246"/>
      <c r="GY7" s="246"/>
      <c r="GZ7" s="246"/>
      <c r="HA7" s="246"/>
      <c r="HB7" s="246"/>
      <c r="HC7" s="246"/>
      <c r="HD7" s="246"/>
      <c r="HE7" s="246"/>
      <c r="HF7" s="246"/>
      <c r="HG7" s="246"/>
      <c r="HH7" s="246"/>
      <c r="HI7" s="246"/>
      <c r="HJ7" s="246"/>
      <c r="HK7" s="246"/>
      <c r="HL7" s="246"/>
      <c r="HM7" s="246"/>
      <c r="HN7" s="246"/>
      <c r="HO7" s="246"/>
      <c r="HP7" s="246"/>
      <c r="HQ7" s="246"/>
      <c r="HR7" s="246"/>
      <c r="HS7" s="246"/>
      <c r="HT7" s="246"/>
      <c r="HU7" s="246"/>
      <c r="HV7" s="246"/>
      <c r="HW7" s="246"/>
      <c r="HX7" s="246"/>
      <c r="HY7" s="246"/>
      <c r="HZ7" s="246"/>
      <c r="IA7" s="246"/>
      <c r="IB7" s="246"/>
      <c r="IC7" s="246"/>
      <c r="ID7" s="246"/>
      <c r="IE7" s="246"/>
      <c r="IF7" s="246"/>
      <c r="IG7" s="246"/>
      <c r="IH7" s="246"/>
      <c r="II7" s="246"/>
    </row>
    <row r="8" spans="1:243" ht="14.25" customHeight="1">
      <c r="A8" s="251"/>
      <c r="B8" s="251"/>
      <c r="C8" s="251"/>
      <c r="D8" s="251" t="s">
        <v>338</v>
      </c>
      <c r="E8" s="251" t="s">
        <v>339</v>
      </c>
      <c r="F8" s="251"/>
      <c r="G8" s="253">
        <f>G9</f>
        <v>4631509.12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251"/>
      <c r="B9" s="251"/>
      <c r="C9" s="251"/>
      <c r="D9" s="251" t="s">
        <v>340</v>
      </c>
      <c r="E9" s="251" t="s">
        <v>341</v>
      </c>
      <c r="F9" s="251"/>
      <c r="G9" s="253">
        <f>SUM(G10:G21)</f>
        <v>4631509.12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251" t="s">
        <v>342</v>
      </c>
      <c r="B10" s="251" t="s">
        <v>343</v>
      </c>
      <c r="C10" s="251" t="s">
        <v>347</v>
      </c>
      <c r="D10" s="251" t="s">
        <v>345</v>
      </c>
      <c r="E10" s="251" t="s">
        <v>477</v>
      </c>
      <c r="F10" s="251" t="s">
        <v>478</v>
      </c>
      <c r="G10" s="253">
        <v>20000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251" t="s">
        <v>342</v>
      </c>
      <c r="B11" s="251" t="s">
        <v>343</v>
      </c>
      <c r="C11" s="251" t="s">
        <v>347</v>
      </c>
      <c r="D11" s="251" t="s">
        <v>345</v>
      </c>
      <c r="E11" s="251" t="s">
        <v>479</v>
      </c>
      <c r="F11" s="251" t="s">
        <v>478</v>
      </c>
      <c r="G11" s="253">
        <v>9000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251" t="s">
        <v>342</v>
      </c>
      <c r="B12" s="251" t="s">
        <v>343</v>
      </c>
      <c r="C12" s="251" t="s">
        <v>347</v>
      </c>
      <c r="D12" s="251" t="s">
        <v>345</v>
      </c>
      <c r="E12" s="251" t="s">
        <v>480</v>
      </c>
      <c r="F12" s="251" t="s">
        <v>478</v>
      </c>
      <c r="G12" s="253">
        <v>92160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251" t="s">
        <v>342</v>
      </c>
      <c r="B13" s="251" t="s">
        <v>343</v>
      </c>
      <c r="C13" s="251" t="s">
        <v>347</v>
      </c>
      <c r="D13" s="251" t="s">
        <v>345</v>
      </c>
      <c r="E13" s="251" t="s">
        <v>481</v>
      </c>
      <c r="F13" s="251" t="s">
        <v>478</v>
      </c>
      <c r="G13" s="253">
        <v>30000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251" t="s">
        <v>342</v>
      </c>
      <c r="B14" s="251" t="s">
        <v>343</v>
      </c>
      <c r="C14" s="251" t="s">
        <v>347</v>
      </c>
      <c r="D14" s="251" t="s">
        <v>345</v>
      </c>
      <c r="E14" s="251" t="s">
        <v>482</v>
      </c>
      <c r="F14" s="251" t="s">
        <v>478</v>
      </c>
      <c r="G14" s="253">
        <v>60000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251" t="s">
        <v>342</v>
      </c>
      <c r="B15" s="251" t="s">
        <v>343</v>
      </c>
      <c r="C15" s="251" t="s">
        <v>347</v>
      </c>
      <c r="D15" s="251" t="s">
        <v>345</v>
      </c>
      <c r="E15" s="251" t="s">
        <v>483</v>
      </c>
      <c r="F15" s="251" t="s">
        <v>478</v>
      </c>
      <c r="G15" s="253">
        <v>15192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251" t="s">
        <v>342</v>
      </c>
      <c r="B16" s="251" t="s">
        <v>343</v>
      </c>
      <c r="C16" s="251" t="s">
        <v>347</v>
      </c>
      <c r="D16" s="251" t="s">
        <v>345</v>
      </c>
      <c r="E16" s="251" t="s">
        <v>484</v>
      </c>
      <c r="F16" s="251" t="s">
        <v>478</v>
      </c>
      <c r="G16" s="253">
        <v>30000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251" t="s">
        <v>342</v>
      </c>
      <c r="B17" s="251" t="s">
        <v>343</v>
      </c>
      <c r="C17" s="251" t="s">
        <v>347</v>
      </c>
      <c r="D17" s="251" t="s">
        <v>345</v>
      </c>
      <c r="E17" s="251" t="s">
        <v>485</v>
      </c>
      <c r="F17" s="251" t="s">
        <v>478</v>
      </c>
      <c r="G17" s="253">
        <v>20000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251" t="s">
        <v>365</v>
      </c>
      <c r="B18" s="251" t="s">
        <v>356</v>
      </c>
      <c r="C18" s="251" t="s">
        <v>344</v>
      </c>
      <c r="D18" s="251" t="s">
        <v>345</v>
      </c>
      <c r="E18" s="251" t="s">
        <v>486</v>
      </c>
      <c r="F18" s="251" t="s">
        <v>487</v>
      </c>
      <c r="G18" s="253">
        <v>440000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251" t="s">
        <v>370</v>
      </c>
      <c r="B19" s="251" t="s">
        <v>372</v>
      </c>
      <c r="C19" s="251" t="s">
        <v>356</v>
      </c>
      <c r="D19" s="251" t="s">
        <v>345</v>
      </c>
      <c r="E19" s="251" t="s">
        <v>488</v>
      </c>
      <c r="F19" s="251" t="s">
        <v>489</v>
      </c>
      <c r="G19" s="253">
        <v>3522525.12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251" t="s">
        <v>370</v>
      </c>
      <c r="B20" s="251" t="s">
        <v>372</v>
      </c>
      <c r="C20" s="251" t="s">
        <v>356</v>
      </c>
      <c r="D20" s="251" t="s">
        <v>345</v>
      </c>
      <c r="E20" s="251" t="s">
        <v>490</v>
      </c>
      <c r="F20" s="251" t="s">
        <v>489</v>
      </c>
      <c r="G20" s="253">
        <v>340000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251" t="s">
        <v>370</v>
      </c>
      <c r="B21" s="251" t="s">
        <v>372</v>
      </c>
      <c r="C21" s="251" t="s">
        <v>356</v>
      </c>
      <c r="D21" s="251" t="s">
        <v>345</v>
      </c>
      <c r="E21" s="251" t="s">
        <v>491</v>
      </c>
      <c r="F21" s="251" t="s">
        <v>489</v>
      </c>
      <c r="G21" s="253">
        <v>52632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 t="s">
        <v>235</v>
      </c>
    </row>
    <row r="2" spans="1:9" ht="20.100000000000001" customHeight="1">
      <c r="A2" s="5" t="s">
        <v>248</v>
      </c>
      <c r="B2" s="6"/>
      <c r="C2" s="6"/>
      <c r="D2" s="6"/>
      <c r="E2" s="6"/>
      <c r="F2" s="6"/>
      <c r="G2" s="6"/>
      <c r="H2" s="6"/>
      <c r="I2" s="6"/>
    </row>
    <row r="3" spans="1:9" ht="14.25" customHeight="1">
      <c r="A3" s="142" t="s">
        <v>337</v>
      </c>
      <c r="B3" s="3"/>
      <c r="C3" s="3"/>
      <c r="D3" s="3"/>
      <c r="E3" s="3"/>
      <c r="F3" s="3"/>
      <c r="G3" s="3"/>
      <c r="H3" s="3"/>
      <c r="I3" s="7" t="s">
        <v>1</v>
      </c>
    </row>
    <row r="4" spans="1:9" ht="14.25" customHeight="1">
      <c r="A4" s="335" t="s">
        <v>52</v>
      </c>
      <c r="B4" s="362"/>
      <c r="C4" s="362"/>
      <c r="D4" s="362"/>
      <c r="E4" s="362"/>
      <c r="F4" s="370"/>
      <c r="G4" s="332" t="s">
        <v>218</v>
      </c>
      <c r="H4" s="333"/>
      <c r="I4" s="333"/>
    </row>
    <row r="5" spans="1:9" ht="14.25" customHeight="1">
      <c r="A5" s="336" t="s">
        <v>42</v>
      </c>
      <c r="B5" s="336"/>
      <c r="C5" s="336"/>
      <c r="D5" s="336" t="s">
        <v>43</v>
      </c>
      <c r="E5" s="336" t="s">
        <v>56</v>
      </c>
      <c r="F5" s="333" t="s">
        <v>334</v>
      </c>
      <c r="G5" s="336" t="s">
        <v>53</v>
      </c>
      <c r="H5" s="335" t="s">
        <v>54</v>
      </c>
      <c r="I5" s="332" t="s">
        <v>55</v>
      </c>
    </row>
    <row r="6" spans="1:9" ht="14.25" customHeight="1">
      <c r="A6" s="8" t="s">
        <v>46</v>
      </c>
      <c r="B6" s="9" t="s">
        <v>47</v>
      </c>
      <c r="C6" s="9" t="s">
        <v>48</v>
      </c>
      <c r="D6" s="334"/>
      <c r="E6" s="334"/>
      <c r="F6" s="360"/>
      <c r="G6" s="334"/>
      <c r="H6" s="334"/>
      <c r="I6" s="333"/>
    </row>
    <row r="7" spans="1:9" s="245" customFormat="1" ht="14.25" customHeight="1">
      <c r="A7" s="251"/>
      <c r="B7" s="251"/>
      <c r="C7" s="251"/>
      <c r="D7" s="251"/>
      <c r="E7" s="251" t="s">
        <v>41</v>
      </c>
      <c r="F7" s="251"/>
      <c r="G7" s="253">
        <f t="shared" ref="G7:I8" si="0">G8</f>
        <v>705000</v>
      </c>
      <c r="H7" s="252">
        <f t="shared" si="0"/>
        <v>0</v>
      </c>
      <c r="I7" s="253">
        <f t="shared" si="0"/>
        <v>705000</v>
      </c>
    </row>
    <row r="8" spans="1:9" ht="14.25" customHeight="1">
      <c r="A8" s="251"/>
      <c r="B8" s="251"/>
      <c r="C8" s="251"/>
      <c r="D8" s="251" t="s">
        <v>338</v>
      </c>
      <c r="E8" s="251" t="s">
        <v>339</v>
      </c>
      <c r="F8" s="251"/>
      <c r="G8" s="253">
        <f t="shared" si="0"/>
        <v>705000</v>
      </c>
      <c r="H8" s="252">
        <f t="shared" si="0"/>
        <v>0</v>
      </c>
      <c r="I8" s="253">
        <f t="shared" si="0"/>
        <v>705000</v>
      </c>
    </row>
    <row r="9" spans="1:9" ht="14.25" customHeight="1">
      <c r="A9" s="251"/>
      <c r="B9" s="251"/>
      <c r="C9" s="251"/>
      <c r="D9" s="251" t="s">
        <v>340</v>
      </c>
      <c r="E9" s="251" t="s">
        <v>341</v>
      </c>
      <c r="F9" s="251"/>
      <c r="G9" s="253">
        <f>SUM(G10:G12)</f>
        <v>705000</v>
      </c>
      <c r="H9" s="252">
        <f>SUM(H10:H12)</f>
        <v>0</v>
      </c>
      <c r="I9" s="253">
        <f>SUM(I10:I12)</f>
        <v>705000</v>
      </c>
    </row>
    <row r="10" spans="1:9" ht="14.25" customHeight="1">
      <c r="A10" s="251" t="s">
        <v>365</v>
      </c>
      <c r="B10" s="251" t="s">
        <v>359</v>
      </c>
      <c r="C10" s="251" t="s">
        <v>367</v>
      </c>
      <c r="D10" s="251" t="s">
        <v>345</v>
      </c>
      <c r="E10" s="251" t="s">
        <v>368</v>
      </c>
      <c r="F10" s="251" t="s">
        <v>489</v>
      </c>
      <c r="G10" s="253">
        <v>265000</v>
      </c>
      <c r="H10" s="252">
        <v>0</v>
      </c>
      <c r="I10" s="253">
        <v>265000</v>
      </c>
    </row>
    <row r="11" spans="1:9" ht="14.25" customHeight="1">
      <c r="A11" s="251" t="s">
        <v>365</v>
      </c>
      <c r="B11" s="251" t="s">
        <v>359</v>
      </c>
      <c r="C11" s="251" t="s">
        <v>367</v>
      </c>
      <c r="D11" s="251" t="s">
        <v>345</v>
      </c>
      <c r="E11" s="251" t="s">
        <v>368</v>
      </c>
      <c r="F11" s="251" t="s">
        <v>487</v>
      </c>
      <c r="G11" s="253">
        <v>200000</v>
      </c>
      <c r="H11" s="252">
        <v>0</v>
      </c>
      <c r="I11" s="253">
        <v>200000</v>
      </c>
    </row>
    <row r="12" spans="1:9" ht="14.25" customHeight="1">
      <c r="A12" s="251" t="s">
        <v>365</v>
      </c>
      <c r="B12" s="251" t="s">
        <v>359</v>
      </c>
      <c r="C12" s="251" t="s">
        <v>347</v>
      </c>
      <c r="D12" s="251" t="s">
        <v>345</v>
      </c>
      <c r="E12" s="251" t="s">
        <v>369</v>
      </c>
      <c r="F12" s="251" t="s">
        <v>487</v>
      </c>
      <c r="G12" s="253">
        <v>240000</v>
      </c>
      <c r="H12" s="252">
        <v>0</v>
      </c>
      <c r="I12" s="253">
        <v>240000</v>
      </c>
    </row>
    <row r="13" spans="1:9" ht="14.25" customHeight="1">
      <c r="D13" s="2"/>
      <c r="E13" s="2"/>
      <c r="F13" s="2"/>
    </row>
    <row r="14" spans="1:9" ht="14.25" customHeight="1">
      <c r="D14" s="2"/>
      <c r="E14" s="2"/>
      <c r="F14" s="2"/>
    </row>
    <row r="15" spans="1:9" ht="14.25" customHeight="1">
      <c r="E15" s="2"/>
      <c r="F15" s="2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65"/>
      <c r="B1" s="266"/>
      <c r="C1" s="266"/>
      <c r="D1" s="266"/>
      <c r="E1" s="266"/>
      <c r="F1" s="266"/>
      <c r="G1" s="266"/>
      <c r="H1" s="267" t="s">
        <v>492</v>
      </c>
    </row>
    <row r="2" spans="1:8" ht="20.100000000000001" customHeight="1">
      <c r="A2" s="268" t="s">
        <v>493</v>
      </c>
      <c r="B2" s="269"/>
      <c r="C2" s="269"/>
      <c r="D2" s="269"/>
      <c r="E2" s="269"/>
      <c r="F2" s="269"/>
      <c r="G2" s="269"/>
      <c r="H2" s="269"/>
    </row>
    <row r="3" spans="1:8" ht="14.25" customHeight="1">
      <c r="A3" s="142" t="s">
        <v>494</v>
      </c>
      <c r="B3" s="266"/>
      <c r="C3" s="266"/>
      <c r="D3" s="266"/>
      <c r="E3" s="266"/>
      <c r="F3" s="266"/>
      <c r="G3" s="266"/>
      <c r="H3" s="270" t="s">
        <v>1</v>
      </c>
    </row>
    <row r="4" spans="1:8" ht="14.25" customHeight="1">
      <c r="A4" s="332" t="s">
        <v>52</v>
      </c>
      <c r="B4" s="332"/>
      <c r="C4" s="332"/>
      <c r="D4" s="332"/>
      <c r="E4" s="335"/>
      <c r="F4" s="332" t="s">
        <v>219</v>
      </c>
      <c r="G4" s="333"/>
      <c r="H4" s="333"/>
    </row>
    <row r="5" spans="1:8" ht="14.25" customHeight="1">
      <c r="A5" s="336" t="s">
        <v>42</v>
      </c>
      <c r="B5" s="336"/>
      <c r="C5" s="336"/>
      <c r="D5" s="336" t="s">
        <v>43</v>
      </c>
      <c r="E5" s="336" t="s">
        <v>56</v>
      </c>
      <c r="F5" s="336" t="s">
        <v>53</v>
      </c>
      <c r="G5" s="335" t="s">
        <v>54</v>
      </c>
      <c r="H5" s="332" t="s">
        <v>55</v>
      </c>
    </row>
    <row r="6" spans="1:8" ht="14.25" customHeight="1">
      <c r="A6" s="271" t="s">
        <v>46</v>
      </c>
      <c r="B6" s="272" t="s">
        <v>47</v>
      </c>
      <c r="C6" s="272" t="s">
        <v>48</v>
      </c>
      <c r="D6" s="334"/>
      <c r="E6" s="334"/>
      <c r="F6" s="334"/>
      <c r="G6" s="334"/>
      <c r="H6" s="333"/>
    </row>
    <row r="7" spans="1:8" ht="14.25" customHeight="1">
      <c r="A7" s="273"/>
      <c r="B7" s="273"/>
      <c r="C7" s="273"/>
      <c r="D7" s="273"/>
      <c r="E7" s="274"/>
      <c r="F7" s="275"/>
      <c r="G7" s="276"/>
      <c r="H7" s="277"/>
    </row>
    <row r="8" spans="1:8" ht="14.25" customHeight="1">
      <c r="A8" s="265"/>
      <c r="B8" s="265"/>
      <c r="C8" s="265"/>
      <c r="D8" s="265"/>
      <c r="E8" s="265"/>
      <c r="F8" s="265"/>
      <c r="G8" s="265"/>
      <c r="H8" s="265"/>
    </row>
    <row r="9" spans="1:8" ht="14.25" customHeight="1">
      <c r="A9" s="264"/>
      <c r="B9" s="265"/>
      <c r="C9" s="265"/>
      <c r="D9" s="265"/>
      <c r="E9" s="265"/>
      <c r="F9" s="265"/>
      <c r="G9" s="265"/>
      <c r="H9" s="265"/>
    </row>
    <row r="10" spans="1:8" ht="14.25" customHeight="1">
      <c r="A10" s="265"/>
      <c r="B10" s="265"/>
      <c r="C10" s="265"/>
      <c r="D10" s="265"/>
      <c r="E10" s="265"/>
      <c r="F10" s="265"/>
      <c r="G10" s="265"/>
      <c r="H10" s="265"/>
    </row>
    <row r="11" spans="1:8" ht="14.25" customHeight="1">
      <c r="A11" s="265"/>
      <c r="B11" s="265"/>
      <c r="C11" s="265"/>
      <c r="D11" s="265"/>
      <c r="E11" s="265"/>
      <c r="F11" s="265"/>
      <c r="G11" s="265"/>
      <c r="H11" s="265"/>
    </row>
    <row r="12" spans="1:8" ht="14.25" customHeight="1">
      <c r="A12" s="264"/>
      <c r="B12" s="264"/>
      <c r="C12" s="265"/>
      <c r="D12" s="265"/>
      <c r="E12" s="265"/>
      <c r="F12" s="264"/>
      <c r="G12" s="264"/>
      <c r="H12" s="264"/>
    </row>
    <row r="13" spans="1:8" ht="14.25" customHeight="1">
      <c r="A13" s="264"/>
      <c r="B13" s="264"/>
      <c r="C13" s="264"/>
      <c r="D13" s="265"/>
      <c r="E13" s="265"/>
      <c r="F13" s="264"/>
      <c r="G13" s="264"/>
      <c r="H13" s="264"/>
    </row>
    <row r="14" spans="1:8" ht="14.25" customHeight="1">
      <c r="A14" s="264"/>
      <c r="B14" s="264"/>
      <c r="C14" s="264"/>
      <c r="D14" s="265"/>
      <c r="E14" s="265"/>
      <c r="F14" s="264"/>
      <c r="G14" s="264"/>
      <c r="H14" s="264"/>
    </row>
    <row r="15" spans="1:8" ht="14.25" customHeight="1">
      <c r="A15" s="264"/>
      <c r="B15" s="264"/>
      <c r="C15" s="264"/>
      <c r="D15" s="264"/>
      <c r="E15" s="265"/>
      <c r="F15" s="264"/>
      <c r="G15" s="264"/>
      <c r="H15" s="26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81"/>
      <c r="B1" s="282"/>
      <c r="C1" s="282"/>
      <c r="D1" s="282"/>
      <c r="E1" s="282"/>
      <c r="F1" s="282"/>
      <c r="G1" s="282"/>
      <c r="H1" s="283" t="s">
        <v>495</v>
      </c>
    </row>
    <row r="2" spans="1:8" ht="20.100000000000001" customHeight="1">
      <c r="A2" s="284" t="s">
        <v>496</v>
      </c>
      <c r="B2" s="285"/>
      <c r="C2" s="285"/>
      <c r="D2" s="285"/>
      <c r="E2" s="285"/>
      <c r="F2" s="285"/>
      <c r="G2" s="285"/>
      <c r="H2" s="285"/>
    </row>
    <row r="3" spans="1:8" ht="14.25" customHeight="1">
      <c r="A3" s="142" t="s">
        <v>494</v>
      </c>
      <c r="B3" s="282"/>
      <c r="C3" s="282"/>
      <c r="D3" s="282"/>
      <c r="E3" s="282"/>
      <c r="F3" s="282"/>
      <c r="G3" s="282"/>
      <c r="H3" s="286" t="s">
        <v>1</v>
      </c>
    </row>
    <row r="4" spans="1:8" ht="14.25" customHeight="1">
      <c r="A4" s="332" t="s">
        <v>52</v>
      </c>
      <c r="B4" s="332"/>
      <c r="C4" s="332"/>
      <c r="D4" s="332"/>
      <c r="E4" s="335"/>
      <c r="F4" s="332" t="s">
        <v>497</v>
      </c>
      <c r="G4" s="333"/>
      <c r="H4" s="333"/>
    </row>
    <row r="5" spans="1:8" ht="14.25" customHeight="1">
      <c r="A5" s="336" t="s">
        <v>42</v>
      </c>
      <c r="B5" s="336"/>
      <c r="C5" s="336"/>
      <c r="D5" s="336" t="s">
        <v>43</v>
      </c>
      <c r="E5" s="336" t="s">
        <v>56</v>
      </c>
      <c r="F5" s="336" t="s">
        <v>53</v>
      </c>
      <c r="G5" s="335" t="s">
        <v>54</v>
      </c>
      <c r="H5" s="332" t="s">
        <v>55</v>
      </c>
    </row>
    <row r="6" spans="1:8" ht="14.25" customHeight="1">
      <c r="A6" s="287" t="s">
        <v>46</v>
      </c>
      <c r="B6" s="288" t="s">
        <v>47</v>
      </c>
      <c r="C6" s="288" t="s">
        <v>48</v>
      </c>
      <c r="D6" s="334"/>
      <c r="E6" s="334"/>
      <c r="F6" s="334"/>
      <c r="G6" s="334"/>
      <c r="H6" s="333"/>
    </row>
    <row r="7" spans="1:8" ht="14.25" customHeight="1">
      <c r="A7" s="289"/>
      <c r="B7" s="289"/>
      <c r="C7" s="289"/>
      <c r="D7" s="289"/>
      <c r="E7" s="290"/>
      <c r="F7" s="291"/>
      <c r="G7" s="292"/>
      <c r="H7" s="293"/>
    </row>
    <row r="8" spans="1:8" ht="14.25" customHeight="1">
      <c r="A8" s="281"/>
      <c r="B8" s="281"/>
      <c r="C8" s="281"/>
      <c r="D8" s="281"/>
      <c r="E8" s="281"/>
      <c r="F8" s="281"/>
      <c r="G8" s="281"/>
      <c r="H8" s="281"/>
    </row>
    <row r="9" spans="1:8" ht="14.25" customHeight="1">
      <c r="A9" s="280"/>
      <c r="B9" s="281"/>
      <c r="C9" s="281"/>
      <c r="D9" s="281"/>
      <c r="E9" s="281"/>
      <c r="F9" s="281"/>
      <c r="G9" s="281"/>
      <c r="H9" s="281"/>
    </row>
    <row r="10" spans="1:8" ht="14.25" customHeight="1">
      <c r="A10" s="281"/>
      <c r="B10" s="281"/>
      <c r="C10" s="281"/>
      <c r="D10" s="281"/>
      <c r="E10" s="281"/>
      <c r="F10" s="281"/>
      <c r="G10" s="281"/>
      <c r="H10" s="281"/>
    </row>
    <row r="11" spans="1:8" ht="14.25" customHeight="1">
      <c r="A11" s="281"/>
      <c r="B11" s="281"/>
      <c r="C11" s="281"/>
      <c r="D11" s="281"/>
      <c r="E11" s="281"/>
      <c r="F11" s="281"/>
      <c r="G11" s="281"/>
      <c r="H11" s="281"/>
    </row>
    <row r="12" spans="1:8" ht="14.25" customHeight="1">
      <c r="A12" s="280"/>
      <c r="B12" s="280"/>
      <c r="C12" s="281"/>
      <c r="D12" s="281"/>
      <c r="E12" s="281"/>
      <c r="F12" s="280"/>
      <c r="G12" s="280"/>
      <c r="H12" s="280"/>
    </row>
    <row r="13" spans="1:8" ht="14.25" customHeight="1">
      <c r="A13" s="280"/>
      <c r="B13" s="280"/>
      <c r="C13" s="280"/>
      <c r="D13" s="281"/>
      <c r="E13" s="281"/>
      <c r="F13" s="280"/>
      <c r="G13" s="280"/>
      <c r="H13" s="280"/>
    </row>
    <row r="14" spans="1:8" ht="14.25" customHeight="1">
      <c r="A14" s="280"/>
      <c r="B14" s="280"/>
      <c r="C14" s="280"/>
      <c r="D14" s="281"/>
      <c r="E14" s="281"/>
      <c r="F14" s="280"/>
      <c r="G14" s="280"/>
      <c r="H14" s="280"/>
    </row>
    <row r="15" spans="1:8" ht="14.25" customHeight="1">
      <c r="A15" s="280"/>
      <c r="B15" s="280"/>
      <c r="C15" s="280"/>
      <c r="D15" s="280"/>
      <c r="E15" s="281"/>
      <c r="F15" s="280"/>
      <c r="G15" s="280"/>
      <c r="H15" s="28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84" customWidth="1"/>
    <col min="2" max="2" width="24.5" style="84" customWidth="1"/>
    <col min="3" max="7" width="20" style="84" customWidth="1"/>
    <col min="8" max="8" width="9" style="84" customWidth="1"/>
    <col min="9" max="16384" width="9.1640625" style="84"/>
  </cols>
  <sheetData>
    <row r="1" spans="1:8" ht="14.25" customHeight="1">
      <c r="A1" s="83"/>
      <c r="C1" s="85"/>
      <c r="D1" s="86"/>
      <c r="E1" s="86"/>
      <c r="F1" s="86"/>
      <c r="G1" s="85" t="s">
        <v>251</v>
      </c>
      <c r="H1" s="86"/>
    </row>
    <row r="2" spans="1:8" ht="20.100000000000001" customHeight="1">
      <c r="A2" s="5" t="s">
        <v>252</v>
      </c>
      <c r="B2" s="87"/>
      <c r="C2" s="88"/>
      <c r="D2" s="89"/>
      <c r="E2" s="89"/>
      <c r="F2" s="89"/>
      <c r="G2" s="88"/>
      <c r="H2" s="86"/>
    </row>
    <row r="3" spans="1:8" ht="14.25" customHeight="1">
      <c r="A3" s="278" t="s">
        <v>378</v>
      </c>
      <c r="C3" s="90"/>
      <c r="D3" s="86"/>
      <c r="E3" s="86"/>
      <c r="F3" s="86"/>
      <c r="G3" s="90" t="s">
        <v>1</v>
      </c>
      <c r="H3" s="86"/>
    </row>
    <row r="4" spans="1:8" ht="14.25" customHeight="1">
      <c r="A4" s="371" t="s">
        <v>253</v>
      </c>
      <c r="B4" s="372" t="s">
        <v>254</v>
      </c>
      <c r="C4" s="91" t="s">
        <v>255</v>
      </c>
      <c r="D4" s="91"/>
      <c r="E4" s="91"/>
      <c r="F4" s="91"/>
      <c r="G4" s="91"/>
      <c r="H4" s="86"/>
    </row>
    <row r="5" spans="1:8" ht="14.25" customHeight="1">
      <c r="A5" s="371"/>
      <c r="B5" s="372"/>
      <c r="C5" s="92" t="s">
        <v>45</v>
      </c>
      <c r="D5" s="93" t="s">
        <v>58</v>
      </c>
      <c r="E5" s="94" t="s">
        <v>9</v>
      </c>
      <c r="F5" s="94" t="s">
        <v>60</v>
      </c>
      <c r="G5" s="94" t="s">
        <v>256</v>
      </c>
      <c r="H5" s="86"/>
    </row>
    <row r="6" spans="1:8" s="294" customFormat="1" ht="14.25" customHeight="1">
      <c r="A6" s="295" t="s">
        <v>41</v>
      </c>
      <c r="B6" s="279">
        <v>189600</v>
      </c>
      <c r="C6" s="279">
        <v>189600</v>
      </c>
      <c r="D6" s="298">
        <v>189600</v>
      </c>
      <c r="E6" s="298">
        <v>0</v>
      </c>
      <c r="F6" s="298">
        <f>SUM(F7,F8,F9)</f>
        <v>0</v>
      </c>
      <c r="G6" s="298">
        <f>SUM(G7,G8,G9)</f>
        <v>0</v>
      </c>
      <c r="H6" s="86"/>
    </row>
    <row r="7" spans="1:8" s="294" customFormat="1" ht="14.25" customHeight="1">
      <c r="A7" s="296" t="s">
        <v>257</v>
      </c>
      <c r="B7" s="299">
        <v>0</v>
      </c>
      <c r="C7" s="279">
        <v>0</v>
      </c>
      <c r="D7" s="299">
        <v>0</v>
      </c>
      <c r="E7" s="299">
        <v>0</v>
      </c>
      <c r="F7" s="299"/>
      <c r="G7" s="299"/>
      <c r="H7" s="86"/>
    </row>
    <row r="8" spans="1:8" s="294" customFormat="1" ht="14.25" customHeight="1">
      <c r="A8" s="296" t="s">
        <v>258</v>
      </c>
      <c r="B8" s="299">
        <v>0</v>
      </c>
      <c r="C8" s="279">
        <v>0</v>
      </c>
      <c r="D8" s="299">
        <v>0</v>
      </c>
      <c r="E8" s="299">
        <v>0</v>
      </c>
      <c r="F8" s="299"/>
      <c r="G8" s="299"/>
      <c r="H8" s="86"/>
    </row>
    <row r="9" spans="1:8" s="294" customFormat="1" ht="14.25" customHeight="1">
      <c r="A9" s="296" t="s">
        <v>259</v>
      </c>
      <c r="B9" s="300">
        <v>189600</v>
      </c>
      <c r="C9" s="279">
        <v>189600</v>
      </c>
      <c r="D9" s="300">
        <v>189600</v>
      </c>
      <c r="E9" s="300">
        <v>0</v>
      </c>
      <c r="F9" s="300">
        <f>SUM(F10,F11)</f>
        <v>0</v>
      </c>
      <c r="G9" s="300">
        <f>SUM(G10,G11)</f>
        <v>0</v>
      </c>
      <c r="H9" s="86"/>
    </row>
    <row r="10" spans="1:8" s="294" customFormat="1" ht="14.25" customHeight="1">
      <c r="A10" s="297" t="s">
        <v>260</v>
      </c>
      <c r="B10" s="299">
        <v>189600</v>
      </c>
      <c r="C10" s="279">
        <v>189600</v>
      </c>
      <c r="D10" s="299">
        <v>189600</v>
      </c>
      <c r="E10" s="299">
        <v>0</v>
      </c>
      <c r="F10" s="299"/>
      <c r="G10" s="299"/>
      <c r="H10" s="86"/>
    </row>
    <row r="11" spans="1:8" s="294" customFormat="1" ht="14.25" customHeight="1">
      <c r="A11" s="296" t="s">
        <v>261</v>
      </c>
      <c r="B11" s="299">
        <v>0</v>
      </c>
      <c r="C11" s="279">
        <v>0</v>
      </c>
      <c r="D11" s="299">
        <v>0</v>
      </c>
      <c r="E11" s="299">
        <v>0</v>
      </c>
      <c r="F11" s="299"/>
      <c r="G11" s="299"/>
      <c r="H11" s="86"/>
    </row>
    <row r="12" spans="1:8" ht="14.25" customHeight="1">
      <c r="A12" s="86"/>
      <c r="B12" s="86"/>
      <c r="C12" s="86"/>
      <c r="D12" s="86"/>
      <c r="E12" s="86"/>
      <c r="F12" s="86"/>
      <c r="G12" s="86"/>
      <c r="H12" s="86"/>
    </row>
    <row r="13" spans="1:8" ht="14.25" customHeight="1">
      <c r="A13" s="86"/>
      <c r="B13" s="86"/>
      <c r="C13" s="86"/>
      <c r="D13" s="86"/>
      <c r="E13" s="86"/>
      <c r="F13" s="86"/>
      <c r="G13" s="86"/>
      <c r="H13" s="86"/>
    </row>
    <row r="14" spans="1:8" ht="14.25" customHeight="1">
      <c r="A14" s="86"/>
      <c r="B14" s="86"/>
      <c r="C14" s="86"/>
      <c r="D14" s="86"/>
      <c r="E14" s="86"/>
      <c r="F14" s="86"/>
      <c r="G14" s="86"/>
      <c r="H14" s="86"/>
    </row>
    <row r="15" spans="1:8" ht="14.25" customHeight="1">
      <c r="A15" s="86"/>
      <c r="B15" s="86"/>
      <c r="C15" s="86"/>
      <c r="D15" s="86"/>
      <c r="E15" s="86"/>
      <c r="F15" s="86"/>
      <c r="G15" s="86"/>
      <c r="H15" s="86"/>
    </row>
    <row r="16" spans="1:8" ht="14.25" customHeight="1">
      <c r="A16" s="86"/>
      <c r="B16" s="86"/>
      <c r="C16" s="86"/>
      <c r="D16" s="86"/>
      <c r="E16" s="86"/>
      <c r="F16" s="86"/>
      <c r="G16" s="86"/>
      <c r="H16" s="86"/>
    </row>
    <row r="17" spans="1:8" ht="14.25" customHeight="1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RowHeight="14.25" customHeight="1"/>
  <cols>
    <col min="1" max="1" width="15.1640625" style="84" customWidth="1"/>
    <col min="2" max="2" width="43.6640625" style="84" customWidth="1"/>
    <col min="3" max="3" width="15.1640625" style="84" customWidth="1"/>
    <col min="4" max="4" width="17.1640625" style="84" customWidth="1"/>
    <col min="5" max="5" width="19.6640625" style="84" customWidth="1"/>
    <col min="6" max="6" width="9.1640625" style="84" customWidth="1"/>
    <col min="7" max="7" width="20.6640625" style="84" customWidth="1"/>
    <col min="8" max="10" width="12" style="84" customWidth="1"/>
    <col min="11" max="16384" width="9.33203125" style="84"/>
  </cols>
  <sheetData>
    <row r="1" spans="1:10" ht="14.25" customHeight="1">
      <c r="A1" s="311"/>
      <c r="B1" s="312"/>
      <c r="C1" s="308"/>
      <c r="D1" s="308"/>
      <c r="E1" s="308"/>
      <c r="F1" s="308"/>
      <c r="G1" s="313" t="s">
        <v>498</v>
      </c>
      <c r="H1" s="314"/>
      <c r="I1" s="314"/>
      <c r="J1" s="314"/>
    </row>
    <row r="2" spans="1:10" ht="20.100000000000001" customHeight="1">
      <c r="A2" s="315" t="s">
        <v>262</v>
      </c>
      <c r="B2" s="316"/>
      <c r="C2" s="317"/>
      <c r="D2" s="317"/>
      <c r="E2" s="317"/>
      <c r="F2" s="317"/>
      <c r="G2" s="316"/>
      <c r="H2" s="314"/>
      <c r="I2" s="314"/>
      <c r="J2" s="314"/>
    </row>
    <row r="3" spans="1:10" ht="14.25" customHeight="1">
      <c r="A3" s="301" t="s">
        <v>378</v>
      </c>
      <c r="B3" s="318"/>
      <c r="C3" s="318"/>
      <c r="D3" s="318"/>
      <c r="E3" s="318"/>
      <c r="F3" s="318"/>
      <c r="G3" s="310" t="s">
        <v>1</v>
      </c>
      <c r="H3" s="314"/>
      <c r="I3" s="314"/>
      <c r="J3" s="314"/>
    </row>
    <row r="4" spans="1:10" ht="14.25" customHeight="1">
      <c r="A4" s="379" t="s">
        <v>49</v>
      </c>
      <c r="B4" s="379" t="s">
        <v>217</v>
      </c>
      <c r="C4" s="379" t="s">
        <v>263</v>
      </c>
      <c r="D4" s="379" t="s">
        <v>264</v>
      </c>
      <c r="E4" s="373" t="s">
        <v>265</v>
      </c>
      <c r="F4" s="375" t="s">
        <v>266</v>
      </c>
      <c r="G4" s="377" t="s">
        <v>50</v>
      </c>
      <c r="H4" s="314"/>
      <c r="I4" s="314"/>
      <c r="J4" s="314"/>
    </row>
    <row r="5" spans="1:10" ht="14.25" customHeight="1">
      <c r="A5" s="380"/>
      <c r="B5" s="380"/>
      <c r="C5" s="380"/>
      <c r="D5" s="380"/>
      <c r="E5" s="374"/>
      <c r="F5" s="376"/>
      <c r="G5" s="378"/>
      <c r="H5" s="314"/>
      <c r="I5" s="314"/>
      <c r="J5" s="314"/>
    </row>
    <row r="6" spans="1:10" s="309" customFormat="1" ht="14.25" customHeight="1">
      <c r="A6" s="307"/>
      <c r="B6" s="306"/>
      <c r="C6" s="305"/>
      <c r="D6" s="304"/>
      <c r="E6" s="304"/>
      <c r="F6" s="303"/>
      <c r="G6" s="302"/>
      <c r="H6" s="314"/>
      <c r="I6" s="314"/>
      <c r="J6" s="314"/>
    </row>
    <row r="7" spans="1:10" ht="14.25" customHeight="1">
      <c r="A7" s="314"/>
      <c r="B7" s="314"/>
      <c r="C7" s="314"/>
      <c r="D7" s="314"/>
      <c r="E7" s="314"/>
      <c r="F7" s="314"/>
      <c r="G7" s="314"/>
      <c r="H7" s="314"/>
      <c r="I7" s="314"/>
      <c r="J7" s="314"/>
    </row>
    <row r="8" spans="1:10" ht="14.25" customHeight="1">
      <c r="A8" s="314"/>
      <c r="B8" s="314"/>
      <c r="C8" s="314"/>
      <c r="D8" s="314"/>
      <c r="E8" s="314"/>
      <c r="F8" s="314"/>
      <c r="G8" s="314"/>
      <c r="H8" s="314"/>
      <c r="I8" s="314"/>
      <c r="J8" s="314"/>
    </row>
    <row r="9" spans="1:10" ht="14.25" customHeight="1">
      <c r="A9" s="314"/>
      <c r="B9" s="314"/>
      <c r="C9" s="314"/>
      <c r="D9" s="314"/>
      <c r="E9" s="314"/>
      <c r="F9" s="314"/>
      <c r="G9" s="314"/>
      <c r="H9" s="314"/>
      <c r="I9" s="314"/>
      <c r="J9" s="314"/>
    </row>
    <row r="10" spans="1:10" ht="14.25" customHeight="1">
      <c r="A10" s="314"/>
      <c r="B10" s="314"/>
      <c r="C10" s="314"/>
      <c r="D10" s="314"/>
      <c r="E10" s="314"/>
      <c r="F10" s="314"/>
      <c r="G10" s="314"/>
      <c r="H10" s="314"/>
      <c r="I10" s="314"/>
      <c r="J10" s="314"/>
    </row>
    <row r="11" spans="1:10" ht="14.25" customHeight="1">
      <c r="A11" s="314"/>
      <c r="B11" s="314"/>
      <c r="C11" s="314"/>
      <c r="D11" s="314"/>
      <c r="E11" s="314"/>
      <c r="F11" s="314"/>
      <c r="G11" s="314"/>
      <c r="H11" s="314"/>
      <c r="I11" s="314"/>
      <c r="J11" s="314"/>
    </row>
    <row r="12" spans="1:10" ht="14.25" customHeight="1">
      <c r="A12" s="314"/>
      <c r="B12" s="314"/>
      <c r="C12" s="314"/>
      <c r="D12" s="314"/>
      <c r="E12" s="314"/>
      <c r="F12" s="314"/>
      <c r="G12" s="314"/>
      <c r="H12" s="314"/>
      <c r="I12" s="314"/>
      <c r="J12" s="314"/>
    </row>
    <row r="13" spans="1:10" ht="14.25" customHeight="1">
      <c r="A13" s="314"/>
      <c r="B13" s="314"/>
      <c r="C13" s="314"/>
      <c r="D13" s="314"/>
      <c r="E13" s="314"/>
      <c r="F13" s="314"/>
      <c r="G13" s="314"/>
      <c r="H13" s="314"/>
      <c r="I13" s="314"/>
      <c r="J13" s="314"/>
    </row>
    <row r="14" spans="1:10" ht="14.25" customHeight="1">
      <c r="A14" s="314"/>
      <c r="B14" s="314"/>
      <c r="C14" s="314"/>
      <c r="D14" s="314"/>
      <c r="E14" s="314"/>
      <c r="F14" s="314"/>
      <c r="G14" s="314"/>
      <c r="H14" s="314"/>
      <c r="I14" s="314"/>
      <c r="J14" s="314"/>
    </row>
    <row r="15" spans="1:10" ht="14.25" customHeight="1">
      <c r="A15" s="314"/>
      <c r="B15" s="314"/>
      <c r="C15" s="314"/>
      <c r="D15" s="314"/>
      <c r="E15" s="314"/>
      <c r="F15" s="314"/>
      <c r="G15" s="314"/>
      <c r="H15" s="314"/>
      <c r="I15" s="314"/>
      <c r="J15" s="314"/>
    </row>
    <row r="16" spans="1:10" ht="14.25" customHeight="1">
      <c r="A16" s="314"/>
      <c r="B16" s="314"/>
      <c r="C16" s="314"/>
      <c r="D16" s="314"/>
      <c r="E16" s="314"/>
      <c r="F16" s="314"/>
      <c r="G16" s="314"/>
      <c r="H16" s="314"/>
      <c r="I16" s="314"/>
      <c r="J16" s="314"/>
    </row>
    <row r="17" spans="1:10" ht="14.25" customHeight="1">
      <c r="A17" s="314"/>
      <c r="B17" s="314"/>
      <c r="C17" s="314"/>
      <c r="D17" s="314"/>
      <c r="E17" s="314"/>
      <c r="F17" s="314"/>
      <c r="G17" s="314"/>
      <c r="H17" s="314"/>
      <c r="I17" s="314"/>
      <c r="J17" s="314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70"/>
      <c r="C1" s="70"/>
      <c r="D1" s="71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ht="20.100000000000001" customHeight="1">
      <c r="A2" s="72" t="s">
        <v>240</v>
      </c>
      <c r="B2" s="73"/>
      <c r="C2" s="73"/>
      <c r="D2" s="73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pans="1:256" ht="14.25" customHeight="1">
      <c r="A3" s="150" t="s">
        <v>337</v>
      </c>
      <c r="B3" s="70"/>
      <c r="C3" s="70"/>
      <c r="D3" s="71" t="s">
        <v>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14.25" customHeight="1">
      <c r="A4" s="320" t="s">
        <v>2</v>
      </c>
      <c r="B4" s="320"/>
      <c r="C4" s="320" t="s">
        <v>3</v>
      </c>
      <c r="D4" s="320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ht="14.25" customHeight="1">
      <c r="A5" s="74" t="s">
        <v>4</v>
      </c>
      <c r="B5" s="74" t="s">
        <v>5</v>
      </c>
      <c r="C5" s="74" t="s">
        <v>4</v>
      </c>
      <c r="D5" s="74" t="s">
        <v>5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s="154" customFormat="1" ht="14.25" customHeight="1">
      <c r="A6" s="161" t="s">
        <v>6</v>
      </c>
      <c r="B6" s="156">
        <v>9340517.8300000001</v>
      </c>
      <c r="C6" s="162" t="s">
        <v>7</v>
      </c>
      <c r="D6" s="156">
        <v>2550808.12</v>
      </c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spans="1:256" s="154" customFormat="1" ht="14.25" customHeight="1">
      <c r="A7" s="161" t="s">
        <v>8</v>
      </c>
      <c r="B7" s="156">
        <v>705000</v>
      </c>
      <c r="C7" s="163" t="s">
        <v>10</v>
      </c>
      <c r="D7" s="156">
        <v>0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spans="1:256" s="154" customFormat="1" ht="14.25" customHeight="1">
      <c r="A8" s="161" t="s">
        <v>11</v>
      </c>
      <c r="B8" s="164"/>
      <c r="C8" s="163" t="s">
        <v>12</v>
      </c>
      <c r="D8" s="156"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spans="1:256" s="154" customFormat="1" ht="14.25" customHeight="1">
      <c r="A9" s="161" t="s">
        <v>13</v>
      </c>
      <c r="B9" s="156">
        <v>0</v>
      </c>
      <c r="C9" s="163" t="s">
        <v>14</v>
      </c>
      <c r="D9" s="156">
        <v>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</row>
    <row r="10" spans="1:256" s="154" customFormat="1" ht="14.25" customHeight="1">
      <c r="A10" s="161" t="s">
        <v>15</v>
      </c>
      <c r="B10" s="156">
        <v>0</v>
      </c>
      <c r="C10" s="162" t="s">
        <v>16</v>
      </c>
      <c r="D10" s="156">
        <v>0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</row>
    <row r="11" spans="1:256" s="154" customFormat="1" ht="14.25" customHeight="1">
      <c r="A11" s="161" t="s">
        <v>17</v>
      </c>
      <c r="B11" s="156">
        <v>0</v>
      </c>
      <c r="C11" s="162" t="s">
        <v>18</v>
      </c>
      <c r="D11" s="156">
        <v>0</v>
      </c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</row>
    <row r="12" spans="1:256" s="154" customFormat="1" ht="14.25" customHeight="1">
      <c r="A12" s="161" t="s">
        <v>19</v>
      </c>
      <c r="B12" s="156">
        <v>0</v>
      </c>
      <c r="C12" s="162" t="s">
        <v>228</v>
      </c>
      <c r="D12" s="156">
        <v>656410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</row>
    <row r="13" spans="1:256" s="154" customFormat="1" ht="14.25" customHeight="1">
      <c r="A13" s="153"/>
      <c r="B13" s="152"/>
      <c r="C13" s="165" t="s">
        <v>20</v>
      </c>
      <c r="D13" s="156">
        <v>568379.06999999995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</row>
    <row r="14" spans="1:256" s="154" customFormat="1" ht="14.25" customHeight="1">
      <c r="A14" s="161"/>
      <c r="B14" s="156"/>
      <c r="C14" s="165" t="s">
        <v>21</v>
      </c>
      <c r="D14" s="156">
        <v>0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</row>
    <row r="15" spans="1:256" s="154" customFormat="1" ht="14.25" customHeight="1">
      <c r="A15" s="161"/>
      <c r="B15" s="156"/>
      <c r="C15" s="165" t="s">
        <v>229</v>
      </c>
      <c r="D15" s="156">
        <v>132451.32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</row>
    <row r="16" spans="1:256" s="154" customFormat="1" ht="14.25" customHeight="1">
      <c r="A16" s="161"/>
      <c r="B16" s="156"/>
      <c r="C16" s="165" t="s">
        <v>22</v>
      </c>
      <c r="D16" s="156">
        <v>0</v>
      </c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  <c r="IV16" s="159"/>
    </row>
    <row r="17" spans="1:256" s="154" customFormat="1" ht="14.25" customHeight="1">
      <c r="A17" s="161"/>
      <c r="B17" s="156"/>
      <c r="C17" s="165" t="s">
        <v>23</v>
      </c>
      <c r="D17" s="156">
        <v>1379840.2</v>
      </c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</row>
    <row r="18" spans="1:256" s="154" customFormat="1" ht="14.25" customHeight="1">
      <c r="A18" s="161"/>
      <c r="B18" s="156"/>
      <c r="C18" s="165" t="s">
        <v>24</v>
      </c>
      <c r="D18" s="156">
        <v>4271473.12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</row>
    <row r="19" spans="1:256" s="154" customFormat="1" ht="14.25" customHeight="1">
      <c r="A19" s="161"/>
      <c r="B19" s="156"/>
      <c r="C19" s="165" t="s">
        <v>25</v>
      </c>
      <c r="D19" s="156">
        <v>0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</row>
    <row r="20" spans="1:256" s="154" customFormat="1" ht="14.25" customHeight="1">
      <c r="A20" s="161"/>
      <c r="B20" s="156"/>
      <c r="C20" s="165" t="s">
        <v>26</v>
      </c>
      <c r="D20" s="156">
        <v>0</v>
      </c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</row>
    <row r="21" spans="1:256" s="154" customFormat="1" ht="14.25" customHeight="1">
      <c r="A21" s="161"/>
      <c r="B21" s="156"/>
      <c r="C21" s="165" t="s">
        <v>27</v>
      </c>
      <c r="D21" s="156">
        <v>0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</row>
    <row r="22" spans="1:256" s="154" customFormat="1" ht="14.25" customHeight="1">
      <c r="A22" s="161"/>
      <c r="B22" s="156"/>
      <c r="C22" s="165" t="s">
        <v>28</v>
      </c>
      <c r="D22" s="156">
        <v>0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</row>
    <row r="23" spans="1:256" s="154" customFormat="1" ht="14.25" customHeight="1">
      <c r="A23" s="161"/>
      <c r="B23" s="156"/>
      <c r="C23" s="165" t="s">
        <v>29</v>
      </c>
      <c r="D23" s="156"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</row>
    <row r="24" spans="1:256" s="154" customFormat="1" ht="14.25" customHeight="1">
      <c r="A24" s="161"/>
      <c r="B24" s="156"/>
      <c r="C24" s="165" t="s">
        <v>230</v>
      </c>
      <c r="D24" s="156">
        <v>0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</row>
    <row r="25" spans="1:256" s="154" customFormat="1" ht="14.25" customHeight="1">
      <c r="A25" s="161"/>
      <c r="B25" s="156"/>
      <c r="C25" s="165" t="s">
        <v>30</v>
      </c>
      <c r="D25" s="156">
        <v>486156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</row>
    <row r="26" spans="1:256" s="154" customFormat="1" ht="14.25" customHeight="1">
      <c r="A26" s="161"/>
      <c r="B26" s="156"/>
      <c r="C26" s="165" t="s">
        <v>31</v>
      </c>
      <c r="D26" s="156">
        <v>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spans="1:256" s="154" customFormat="1" ht="14.25" customHeight="1">
      <c r="A27" s="161"/>
      <c r="B27" s="156"/>
      <c r="C27" s="165" t="s">
        <v>32</v>
      </c>
      <c r="D27" s="156">
        <v>0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</row>
    <row r="28" spans="1:256" s="154" customFormat="1" ht="14.25" customHeight="1">
      <c r="A28" s="161"/>
      <c r="B28" s="156"/>
      <c r="C28" s="165" t="s">
        <v>320</v>
      </c>
      <c r="D28" s="151">
        <v>0</v>
      </c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</row>
    <row r="29" spans="1:256" s="154" customFormat="1" ht="14.25" customHeight="1">
      <c r="A29" s="161"/>
      <c r="B29" s="156"/>
      <c r="C29" s="165" t="s">
        <v>220</v>
      </c>
      <c r="D29" s="156">
        <v>0</v>
      </c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</row>
    <row r="30" spans="1:256" s="154" customFormat="1" ht="14.25" customHeight="1">
      <c r="A30" s="161"/>
      <c r="B30" s="156"/>
      <c r="C30" s="165" t="s">
        <v>221</v>
      </c>
      <c r="D30" s="156">
        <v>0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</row>
    <row r="31" spans="1:256" s="154" customFormat="1" ht="14.25" customHeight="1">
      <c r="A31" s="161"/>
      <c r="B31" s="156"/>
      <c r="C31" s="162" t="s">
        <v>222</v>
      </c>
      <c r="D31" s="156">
        <v>0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</row>
    <row r="32" spans="1:256" s="154" customFormat="1" ht="14.25" customHeight="1">
      <c r="A32" s="161"/>
      <c r="B32" s="156"/>
      <c r="C32" s="165" t="s">
        <v>223</v>
      </c>
      <c r="D32" s="156">
        <v>0</v>
      </c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</row>
    <row r="33" spans="1:256" s="154" customFormat="1" ht="14.25" customHeight="1">
      <c r="A33" s="161"/>
      <c r="B33" s="156"/>
      <c r="C33" s="165" t="s">
        <v>224</v>
      </c>
      <c r="D33" s="156">
        <v>0</v>
      </c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</row>
    <row r="34" spans="1:256" s="154" customFormat="1" ht="14.25" customHeight="1">
      <c r="A34" s="157"/>
      <c r="B34" s="156"/>
      <c r="C34" s="165" t="s">
        <v>225</v>
      </c>
      <c r="D34" s="156">
        <v>0</v>
      </c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</row>
    <row r="35" spans="1:256" s="154" customFormat="1" ht="14.25" customHeight="1">
      <c r="A35" s="160" t="s">
        <v>33</v>
      </c>
      <c r="B35" s="156">
        <v>10045517.83</v>
      </c>
      <c r="C35" s="160" t="s">
        <v>34</v>
      </c>
      <c r="D35" s="156">
        <v>10045517.83</v>
      </c>
      <c r="E35" s="174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</row>
    <row r="36" spans="1:256" ht="14.25" customHeight="1">
      <c r="A36" s="75" t="s">
        <v>35</v>
      </c>
      <c r="B36" s="10"/>
      <c r="C36" s="76" t="s">
        <v>226</v>
      </c>
      <c r="D36" s="10"/>
      <c r="E36" s="2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</row>
    <row r="37" spans="1:256" s="154" customFormat="1" ht="14.25" customHeight="1">
      <c r="A37" s="161" t="s">
        <v>36</v>
      </c>
      <c r="B37" s="156">
        <v>0</v>
      </c>
      <c r="C37" s="165" t="s">
        <v>227</v>
      </c>
      <c r="D37" s="158"/>
    </row>
    <row r="38" spans="1:256" s="154" customFormat="1" ht="14.25" customHeight="1">
      <c r="A38" s="160" t="s">
        <v>37</v>
      </c>
      <c r="B38" s="175">
        <v>10045517.83</v>
      </c>
      <c r="C38" s="160" t="s">
        <v>38</v>
      </c>
      <c r="D38" s="175">
        <v>10045517.83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110"/>
    <col min="2" max="3" width="16.33203125" style="110" customWidth="1"/>
    <col min="4" max="4" width="8.83203125" style="110" customWidth="1"/>
    <col min="5" max="5" width="42" style="110" customWidth="1"/>
    <col min="6" max="8" width="16.83203125" style="110" customWidth="1"/>
    <col min="9" max="16384" width="9.33203125" style="110"/>
  </cols>
  <sheetData>
    <row r="1" spans="1:8" s="109" customFormat="1" ht="15.95" customHeight="1">
      <c r="A1" s="108" t="s">
        <v>321</v>
      </c>
      <c r="B1" s="108"/>
      <c r="C1" s="108"/>
      <c r="D1" s="108"/>
    </row>
    <row r="2" spans="1:8" ht="20.25" customHeight="1">
      <c r="A2" s="406" t="s">
        <v>290</v>
      </c>
      <c r="B2" s="406"/>
      <c r="C2" s="406"/>
      <c r="D2" s="406"/>
      <c r="E2" s="406"/>
      <c r="F2" s="406"/>
      <c r="G2" s="406"/>
      <c r="H2" s="406"/>
    </row>
    <row r="3" spans="1:8" ht="15.95" customHeight="1">
      <c r="A3" s="407" t="s">
        <v>332</v>
      </c>
      <c r="B3" s="407"/>
      <c r="C3" s="407"/>
      <c r="D3" s="407"/>
      <c r="E3" s="407"/>
      <c r="F3" s="407"/>
      <c r="G3" s="407"/>
      <c r="H3" s="407"/>
    </row>
    <row r="4" spans="1:8" s="109" customFormat="1" ht="15.95" customHeight="1">
      <c r="A4" s="111"/>
      <c r="B4" s="111"/>
      <c r="C4" s="111"/>
      <c r="D4" s="111"/>
    </row>
    <row r="5" spans="1:8" s="225" customFormat="1" ht="15.95" customHeight="1">
      <c r="A5" s="394" t="s">
        <v>291</v>
      </c>
      <c r="B5" s="395"/>
      <c r="C5" s="408"/>
      <c r="D5" s="409" t="s">
        <v>499</v>
      </c>
      <c r="E5" s="410"/>
      <c r="F5" s="410"/>
      <c r="G5" s="410"/>
      <c r="H5" s="411"/>
    </row>
    <row r="6" spans="1:8" ht="15.95" customHeight="1">
      <c r="A6" s="381" t="s">
        <v>292</v>
      </c>
      <c r="B6" s="412" t="s">
        <v>293</v>
      </c>
      <c r="C6" s="413"/>
      <c r="D6" s="416" t="s">
        <v>294</v>
      </c>
      <c r="E6" s="417"/>
      <c r="F6" s="400" t="s">
        <v>295</v>
      </c>
      <c r="G6" s="420"/>
      <c r="H6" s="403"/>
    </row>
    <row r="7" spans="1:8" ht="15.95" customHeight="1">
      <c r="A7" s="381"/>
      <c r="B7" s="414"/>
      <c r="C7" s="415"/>
      <c r="D7" s="418"/>
      <c r="E7" s="419"/>
      <c r="F7" s="112" t="s">
        <v>296</v>
      </c>
      <c r="G7" s="112" t="s">
        <v>297</v>
      </c>
      <c r="H7" s="112" t="s">
        <v>298</v>
      </c>
    </row>
    <row r="8" spans="1:8" s="225" customFormat="1" ht="15.95" customHeight="1">
      <c r="A8" s="381"/>
      <c r="B8" s="404" t="s">
        <v>500</v>
      </c>
      <c r="C8" s="405"/>
      <c r="D8" s="382" t="s">
        <v>501</v>
      </c>
      <c r="E8" s="390"/>
      <c r="F8" s="224">
        <v>533.04</v>
      </c>
      <c r="G8" s="224">
        <v>533.04</v>
      </c>
      <c r="H8" s="224">
        <v>0</v>
      </c>
    </row>
    <row r="9" spans="1:8" s="225" customFormat="1" ht="15.95" customHeight="1">
      <c r="A9" s="381"/>
      <c r="B9" s="404" t="s">
        <v>502</v>
      </c>
      <c r="C9" s="405"/>
      <c r="D9" s="382" t="s">
        <v>503</v>
      </c>
      <c r="E9" s="390"/>
      <c r="F9" s="224">
        <v>39.26</v>
      </c>
      <c r="G9" s="224">
        <v>39.26</v>
      </c>
      <c r="H9" s="224">
        <v>0</v>
      </c>
    </row>
    <row r="10" spans="1:8" s="225" customFormat="1" ht="15.95" customHeight="1">
      <c r="A10" s="381"/>
      <c r="B10" s="404" t="s">
        <v>504</v>
      </c>
      <c r="C10" s="405"/>
      <c r="D10" s="382" t="s">
        <v>505</v>
      </c>
      <c r="E10" s="390"/>
      <c r="F10" s="224">
        <v>80</v>
      </c>
      <c r="G10" s="224">
        <v>80</v>
      </c>
      <c r="H10" s="224">
        <v>0</v>
      </c>
    </row>
    <row r="11" spans="1:8" s="225" customFormat="1" ht="15.95" customHeight="1">
      <c r="A11" s="381"/>
      <c r="B11" s="404" t="s">
        <v>494</v>
      </c>
      <c r="C11" s="405"/>
      <c r="D11" s="382" t="s">
        <v>494</v>
      </c>
      <c r="E11" s="390"/>
      <c r="F11" s="224">
        <v>0</v>
      </c>
      <c r="G11" s="224">
        <v>0</v>
      </c>
      <c r="H11" s="224">
        <v>0</v>
      </c>
    </row>
    <row r="12" spans="1:8" s="225" customFormat="1" ht="15.95" customHeight="1">
      <c r="A12" s="381"/>
      <c r="B12" s="404" t="s">
        <v>494</v>
      </c>
      <c r="C12" s="405"/>
      <c r="D12" s="382" t="s">
        <v>494</v>
      </c>
      <c r="E12" s="390"/>
      <c r="F12" s="224">
        <v>0</v>
      </c>
      <c r="G12" s="224">
        <v>0</v>
      </c>
      <c r="H12" s="224">
        <v>0</v>
      </c>
    </row>
    <row r="13" spans="1:8" s="225" customFormat="1" ht="15.95" customHeight="1">
      <c r="A13" s="381"/>
      <c r="B13" s="404" t="s">
        <v>494</v>
      </c>
      <c r="C13" s="405"/>
      <c r="D13" s="382" t="s">
        <v>494</v>
      </c>
      <c r="E13" s="390"/>
      <c r="F13" s="224">
        <v>0</v>
      </c>
      <c r="G13" s="224">
        <v>0</v>
      </c>
      <c r="H13" s="224">
        <v>0</v>
      </c>
    </row>
    <row r="14" spans="1:8" s="225" customFormat="1" ht="15.95" customHeight="1">
      <c r="A14" s="381"/>
      <c r="B14" s="404" t="s">
        <v>494</v>
      </c>
      <c r="C14" s="405"/>
      <c r="D14" s="382" t="s">
        <v>494</v>
      </c>
      <c r="E14" s="390"/>
      <c r="F14" s="224">
        <v>0</v>
      </c>
      <c r="G14" s="224">
        <v>0</v>
      </c>
      <c r="H14" s="224">
        <v>0</v>
      </c>
    </row>
    <row r="15" spans="1:8" s="225" customFormat="1" ht="15.95" customHeight="1">
      <c r="A15" s="381"/>
      <c r="B15" s="404" t="s">
        <v>494</v>
      </c>
      <c r="C15" s="405"/>
      <c r="D15" s="382" t="s">
        <v>494</v>
      </c>
      <c r="E15" s="390"/>
      <c r="F15" s="224">
        <v>0</v>
      </c>
      <c r="G15" s="224">
        <v>0</v>
      </c>
      <c r="H15" s="224">
        <v>0</v>
      </c>
    </row>
    <row r="16" spans="1:8" s="225" customFormat="1" ht="15.95" customHeight="1">
      <c r="A16" s="381"/>
      <c r="B16" s="404" t="s">
        <v>494</v>
      </c>
      <c r="C16" s="405"/>
      <c r="D16" s="382" t="s">
        <v>494</v>
      </c>
      <c r="E16" s="390"/>
      <c r="F16" s="224">
        <v>0</v>
      </c>
      <c r="G16" s="224">
        <v>0</v>
      </c>
      <c r="H16" s="224">
        <v>0</v>
      </c>
    </row>
    <row r="17" spans="1:8" s="225" customFormat="1" ht="15.95" customHeight="1">
      <c r="A17" s="381"/>
      <c r="B17" s="404" t="s">
        <v>494</v>
      </c>
      <c r="C17" s="405"/>
      <c r="D17" s="382" t="s">
        <v>494</v>
      </c>
      <c r="E17" s="390"/>
      <c r="F17" s="224">
        <v>0</v>
      </c>
      <c r="G17" s="224">
        <v>0</v>
      </c>
      <c r="H17" s="224">
        <v>0</v>
      </c>
    </row>
    <row r="18" spans="1:8" s="225" customFormat="1" ht="15.95" customHeight="1">
      <c r="A18" s="381"/>
      <c r="B18" s="404" t="s">
        <v>494</v>
      </c>
      <c r="C18" s="405"/>
      <c r="D18" s="382" t="s">
        <v>494</v>
      </c>
      <c r="E18" s="390"/>
      <c r="F18" s="224">
        <v>0</v>
      </c>
      <c r="G18" s="224">
        <v>0</v>
      </c>
      <c r="H18" s="224">
        <v>0</v>
      </c>
    </row>
    <row r="19" spans="1:8" s="225" customFormat="1" ht="15.95" customHeight="1">
      <c r="A19" s="381"/>
      <c r="B19" s="404" t="s">
        <v>494</v>
      </c>
      <c r="C19" s="405"/>
      <c r="D19" s="382" t="s">
        <v>494</v>
      </c>
      <c r="E19" s="390"/>
      <c r="F19" s="224">
        <v>0</v>
      </c>
      <c r="G19" s="224">
        <v>0</v>
      </c>
      <c r="H19" s="224">
        <v>0</v>
      </c>
    </row>
    <row r="20" spans="1:8" s="225" customFormat="1" ht="15.95" customHeight="1">
      <c r="A20" s="381"/>
      <c r="B20" s="404" t="s">
        <v>494</v>
      </c>
      <c r="C20" s="405"/>
      <c r="D20" s="382" t="s">
        <v>494</v>
      </c>
      <c r="E20" s="390"/>
      <c r="F20" s="224">
        <v>0</v>
      </c>
      <c r="G20" s="224">
        <v>0</v>
      </c>
      <c r="H20" s="224">
        <v>0</v>
      </c>
    </row>
    <row r="21" spans="1:8" s="225" customFormat="1" ht="15.95" customHeight="1">
      <c r="A21" s="381"/>
      <c r="B21" s="404" t="s">
        <v>494</v>
      </c>
      <c r="C21" s="405"/>
      <c r="D21" s="382" t="s">
        <v>494</v>
      </c>
      <c r="E21" s="390"/>
      <c r="F21" s="224">
        <v>0</v>
      </c>
      <c r="G21" s="224">
        <v>0</v>
      </c>
      <c r="H21" s="224">
        <v>0</v>
      </c>
    </row>
    <row r="22" spans="1:8" s="225" customFormat="1" ht="15.95" customHeight="1">
      <c r="A22" s="381"/>
      <c r="B22" s="404" t="s">
        <v>494</v>
      </c>
      <c r="C22" s="405"/>
      <c r="D22" s="382" t="s">
        <v>494</v>
      </c>
      <c r="E22" s="390"/>
      <c r="F22" s="224">
        <v>0</v>
      </c>
      <c r="G22" s="224">
        <v>0</v>
      </c>
      <c r="H22" s="224">
        <v>0</v>
      </c>
    </row>
    <row r="23" spans="1:8" s="225" customFormat="1" ht="15.95" customHeight="1">
      <c r="A23" s="381"/>
      <c r="B23" s="394" t="s">
        <v>299</v>
      </c>
      <c r="C23" s="395"/>
      <c r="D23" s="395"/>
      <c r="E23" s="396"/>
      <c r="F23" s="224">
        <v>652.29999999999995</v>
      </c>
      <c r="G23" s="224">
        <v>652.29999999999995</v>
      </c>
      <c r="H23" s="224">
        <v>0</v>
      </c>
    </row>
    <row r="24" spans="1:8" s="225" customFormat="1" ht="99.95" customHeight="1">
      <c r="A24" s="223" t="s">
        <v>300</v>
      </c>
      <c r="B24" s="397" t="s">
        <v>494</v>
      </c>
      <c r="C24" s="398"/>
      <c r="D24" s="398"/>
      <c r="E24" s="398"/>
      <c r="F24" s="398"/>
      <c r="G24" s="398"/>
      <c r="H24" s="399"/>
    </row>
    <row r="25" spans="1:8" ht="33.950000000000003" customHeight="1">
      <c r="A25" s="381" t="s">
        <v>301</v>
      </c>
      <c r="B25" s="112" t="s">
        <v>302</v>
      </c>
      <c r="C25" s="393" t="s">
        <v>303</v>
      </c>
      <c r="D25" s="393"/>
      <c r="E25" s="400" t="s">
        <v>304</v>
      </c>
      <c r="F25" s="401"/>
      <c r="G25" s="402" t="s">
        <v>305</v>
      </c>
      <c r="H25" s="403"/>
    </row>
    <row r="26" spans="1:8" s="225" customFormat="1" ht="15.95" customHeight="1">
      <c r="A26" s="381"/>
      <c r="B26" s="393" t="s">
        <v>306</v>
      </c>
      <c r="C26" s="393" t="s">
        <v>307</v>
      </c>
      <c r="D26" s="393"/>
      <c r="E26" s="391" t="s">
        <v>506</v>
      </c>
      <c r="F26" s="392"/>
      <c r="G26" s="384" t="s">
        <v>507</v>
      </c>
      <c r="H26" s="385"/>
    </row>
    <row r="27" spans="1:8" s="225" customFormat="1" ht="15.95" customHeight="1">
      <c r="A27" s="381"/>
      <c r="B27" s="393"/>
      <c r="C27" s="393"/>
      <c r="D27" s="393"/>
      <c r="E27" s="391" t="s">
        <v>508</v>
      </c>
      <c r="F27" s="392"/>
      <c r="G27" s="384" t="s">
        <v>509</v>
      </c>
      <c r="H27" s="385"/>
    </row>
    <row r="28" spans="1:8" s="225" customFormat="1" ht="15.95" customHeight="1">
      <c r="A28" s="381"/>
      <c r="B28" s="393"/>
      <c r="C28" s="393"/>
      <c r="D28" s="393"/>
      <c r="E28" s="391" t="s">
        <v>494</v>
      </c>
      <c r="F28" s="392"/>
      <c r="G28" s="384" t="s">
        <v>494</v>
      </c>
      <c r="H28" s="385"/>
    </row>
    <row r="29" spans="1:8" s="225" customFormat="1" ht="15.95" customHeight="1">
      <c r="A29" s="381"/>
      <c r="B29" s="393"/>
      <c r="C29" s="393"/>
      <c r="D29" s="393"/>
      <c r="E29" s="382" t="s">
        <v>494</v>
      </c>
      <c r="F29" s="390"/>
      <c r="G29" s="384" t="s">
        <v>494</v>
      </c>
      <c r="H29" s="385"/>
    </row>
    <row r="30" spans="1:8" s="225" customFormat="1" ht="15.95" customHeight="1">
      <c r="A30" s="381"/>
      <c r="B30" s="393"/>
      <c r="C30" s="393"/>
      <c r="D30" s="393"/>
      <c r="E30" s="382" t="s">
        <v>494</v>
      </c>
      <c r="F30" s="390"/>
      <c r="G30" s="384" t="s">
        <v>494</v>
      </c>
      <c r="H30" s="385"/>
    </row>
    <row r="31" spans="1:8" s="225" customFormat="1" ht="15.95" customHeight="1">
      <c r="A31" s="381"/>
      <c r="B31" s="393"/>
      <c r="C31" s="393"/>
      <c r="D31" s="393"/>
      <c r="E31" s="382" t="s">
        <v>494</v>
      </c>
      <c r="F31" s="390"/>
      <c r="G31" s="384" t="s">
        <v>494</v>
      </c>
      <c r="H31" s="385"/>
    </row>
    <row r="32" spans="1:8" s="225" customFormat="1" ht="15.95" customHeight="1">
      <c r="A32" s="381"/>
      <c r="B32" s="393"/>
      <c r="C32" s="393"/>
      <c r="D32" s="393"/>
      <c r="E32" s="382" t="s">
        <v>494</v>
      </c>
      <c r="F32" s="390"/>
      <c r="G32" s="384" t="s">
        <v>494</v>
      </c>
      <c r="H32" s="385"/>
    </row>
    <row r="33" spans="1:8" s="225" customFormat="1" ht="15.95" customHeight="1">
      <c r="A33" s="381"/>
      <c r="B33" s="393"/>
      <c r="C33" s="393"/>
      <c r="D33" s="393"/>
      <c r="E33" s="382" t="s">
        <v>494</v>
      </c>
      <c r="F33" s="390"/>
      <c r="G33" s="384" t="s">
        <v>494</v>
      </c>
      <c r="H33" s="385"/>
    </row>
    <row r="34" spans="1:8" s="225" customFormat="1" ht="15.95" customHeight="1">
      <c r="A34" s="381"/>
      <c r="B34" s="393"/>
      <c r="C34" s="393"/>
      <c r="D34" s="393"/>
      <c r="E34" s="382" t="s">
        <v>494</v>
      </c>
      <c r="F34" s="390"/>
      <c r="G34" s="384" t="s">
        <v>494</v>
      </c>
      <c r="H34" s="385"/>
    </row>
    <row r="35" spans="1:8" s="225" customFormat="1" ht="15.95" customHeight="1">
      <c r="A35" s="381"/>
      <c r="B35" s="393"/>
      <c r="C35" s="393"/>
      <c r="D35" s="393"/>
      <c r="E35" s="382" t="s">
        <v>494</v>
      </c>
      <c r="F35" s="390"/>
      <c r="G35" s="384" t="s">
        <v>494</v>
      </c>
      <c r="H35" s="385"/>
    </row>
    <row r="36" spans="1:8" s="225" customFormat="1" ht="15.95" customHeight="1">
      <c r="A36" s="381"/>
      <c r="B36" s="393"/>
      <c r="C36" s="381" t="s">
        <v>308</v>
      </c>
      <c r="D36" s="381"/>
      <c r="E36" s="391" t="s">
        <v>510</v>
      </c>
      <c r="F36" s="392"/>
      <c r="G36" s="384" t="s">
        <v>511</v>
      </c>
      <c r="H36" s="385"/>
    </row>
    <row r="37" spans="1:8" s="225" customFormat="1" ht="15.95" customHeight="1">
      <c r="A37" s="381"/>
      <c r="B37" s="393"/>
      <c r="C37" s="381"/>
      <c r="D37" s="381"/>
      <c r="E37" s="391" t="s">
        <v>494</v>
      </c>
      <c r="F37" s="392"/>
      <c r="G37" s="384" t="s">
        <v>494</v>
      </c>
      <c r="H37" s="385"/>
    </row>
    <row r="38" spans="1:8" s="225" customFormat="1" ht="15.95" customHeight="1">
      <c r="A38" s="381"/>
      <c r="B38" s="393"/>
      <c r="C38" s="381"/>
      <c r="D38" s="381"/>
      <c r="E38" s="391" t="s">
        <v>494</v>
      </c>
      <c r="F38" s="392"/>
      <c r="G38" s="384" t="s">
        <v>494</v>
      </c>
      <c r="H38" s="385"/>
    </row>
    <row r="39" spans="1:8" s="225" customFormat="1" ht="15.95" customHeight="1">
      <c r="A39" s="381"/>
      <c r="B39" s="393"/>
      <c r="C39" s="381"/>
      <c r="D39" s="381"/>
      <c r="E39" s="382" t="s">
        <v>494</v>
      </c>
      <c r="F39" s="390"/>
      <c r="G39" s="384" t="s">
        <v>494</v>
      </c>
      <c r="H39" s="385"/>
    </row>
    <row r="40" spans="1:8" s="225" customFormat="1" ht="15.95" customHeight="1">
      <c r="A40" s="381"/>
      <c r="B40" s="393"/>
      <c r="C40" s="381"/>
      <c r="D40" s="381"/>
      <c r="E40" s="382" t="s">
        <v>494</v>
      </c>
      <c r="F40" s="390"/>
      <c r="G40" s="384" t="s">
        <v>494</v>
      </c>
      <c r="H40" s="385"/>
    </row>
    <row r="41" spans="1:8" s="225" customFormat="1" ht="15.95" customHeight="1">
      <c r="A41" s="381"/>
      <c r="B41" s="393"/>
      <c r="C41" s="381"/>
      <c r="D41" s="381"/>
      <c r="E41" s="382" t="s">
        <v>494</v>
      </c>
      <c r="F41" s="390"/>
      <c r="G41" s="384" t="s">
        <v>494</v>
      </c>
      <c r="H41" s="385"/>
    </row>
    <row r="42" spans="1:8" s="225" customFormat="1" ht="15.95" customHeight="1">
      <c r="A42" s="381"/>
      <c r="B42" s="393"/>
      <c r="C42" s="381"/>
      <c r="D42" s="381"/>
      <c r="E42" s="382" t="s">
        <v>494</v>
      </c>
      <c r="F42" s="390"/>
      <c r="G42" s="384" t="s">
        <v>494</v>
      </c>
      <c r="H42" s="385"/>
    </row>
    <row r="43" spans="1:8" s="225" customFormat="1" ht="15.95" customHeight="1">
      <c r="A43" s="381"/>
      <c r="B43" s="393"/>
      <c r="C43" s="381"/>
      <c r="D43" s="381"/>
      <c r="E43" s="382" t="s">
        <v>494</v>
      </c>
      <c r="F43" s="390"/>
      <c r="G43" s="384" t="s">
        <v>494</v>
      </c>
      <c r="H43" s="385"/>
    </row>
    <row r="44" spans="1:8" s="225" customFormat="1" ht="15.95" customHeight="1">
      <c r="A44" s="381"/>
      <c r="B44" s="393"/>
      <c r="C44" s="381"/>
      <c r="D44" s="381"/>
      <c r="E44" s="382" t="s">
        <v>494</v>
      </c>
      <c r="F44" s="390"/>
      <c r="G44" s="384" t="s">
        <v>494</v>
      </c>
      <c r="H44" s="385"/>
    </row>
    <row r="45" spans="1:8" s="225" customFormat="1" ht="15.95" customHeight="1">
      <c r="A45" s="381"/>
      <c r="B45" s="393"/>
      <c r="C45" s="381"/>
      <c r="D45" s="381"/>
      <c r="E45" s="382" t="s">
        <v>494</v>
      </c>
      <c r="F45" s="390"/>
      <c r="G45" s="384" t="s">
        <v>494</v>
      </c>
      <c r="H45" s="385"/>
    </row>
    <row r="46" spans="1:8" s="225" customFormat="1" ht="15.95" customHeight="1">
      <c r="A46" s="381"/>
      <c r="B46" s="393"/>
      <c r="C46" s="381" t="s">
        <v>309</v>
      </c>
      <c r="D46" s="381"/>
      <c r="E46" s="391" t="s">
        <v>494</v>
      </c>
      <c r="F46" s="392"/>
      <c r="G46" s="384" t="s">
        <v>494</v>
      </c>
      <c r="H46" s="385"/>
    </row>
    <row r="47" spans="1:8" s="225" customFormat="1" ht="15.95" customHeight="1">
      <c r="A47" s="381"/>
      <c r="B47" s="393"/>
      <c r="C47" s="381"/>
      <c r="D47" s="381"/>
      <c r="E47" s="391" t="s">
        <v>494</v>
      </c>
      <c r="F47" s="392"/>
      <c r="G47" s="384" t="s">
        <v>494</v>
      </c>
      <c r="H47" s="385"/>
    </row>
    <row r="48" spans="1:8" s="225" customFormat="1" ht="15.95" customHeight="1">
      <c r="A48" s="381"/>
      <c r="B48" s="393"/>
      <c r="C48" s="381"/>
      <c r="D48" s="381"/>
      <c r="E48" s="391" t="s">
        <v>494</v>
      </c>
      <c r="F48" s="392"/>
      <c r="G48" s="384" t="s">
        <v>494</v>
      </c>
      <c r="H48" s="385"/>
    </row>
    <row r="49" spans="1:8" s="225" customFormat="1" ht="15.95" customHeight="1">
      <c r="A49" s="381"/>
      <c r="B49" s="393"/>
      <c r="C49" s="381"/>
      <c r="D49" s="381"/>
      <c r="E49" s="382" t="s">
        <v>494</v>
      </c>
      <c r="F49" s="390"/>
      <c r="G49" s="384" t="s">
        <v>494</v>
      </c>
      <c r="H49" s="385"/>
    </row>
    <row r="50" spans="1:8" s="225" customFormat="1" ht="15.95" customHeight="1">
      <c r="A50" s="381"/>
      <c r="B50" s="393"/>
      <c r="C50" s="381"/>
      <c r="D50" s="381"/>
      <c r="E50" s="382" t="s">
        <v>494</v>
      </c>
      <c r="F50" s="390"/>
      <c r="G50" s="384" t="s">
        <v>494</v>
      </c>
      <c r="H50" s="385"/>
    </row>
    <row r="51" spans="1:8" s="225" customFormat="1" ht="15.95" customHeight="1">
      <c r="A51" s="381"/>
      <c r="B51" s="393"/>
      <c r="C51" s="381"/>
      <c r="D51" s="381"/>
      <c r="E51" s="382" t="s">
        <v>494</v>
      </c>
      <c r="F51" s="390"/>
      <c r="G51" s="384" t="s">
        <v>494</v>
      </c>
      <c r="H51" s="385"/>
    </row>
    <row r="52" spans="1:8" s="225" customFormat="1" ht="15.95" customHeight="1">
      <c r="A52" s="381"/>
      <c r="B52" s="393"/>
      <c r="C52" s="381"/>
      <c r="D52" s="381"/>
      <c r="E52" s="382" t="s">
        <v>494</v>
      </c>
      <c r="F52" s="390"/>
      <c r="G52" s="384" t="s">
        <v>494</v>
      </c>
      <c r="H52" s="385"/>
    </row>
    <row r="53" spans="1:8" s="225" customFormat="1" ht="15.95" customHeight="1">
      <c r="A53" s="381"/>
      <c r="B53" s="393"/>
      <c r="C53" s="381"/>
      <c r="D53" s="381"/>
      <c r="E53" s="382" t="s">
        <v>494</v>
      </c>
      <c r="F53" s="390"/>
      <c r="G53" s="384" t="s">
        <v>494</v>
      </c>
      <c r="H53" s="385"/>
    </row>
    <row r="54" spans="1:8" s="225" customFormat="1" ht="15.95" customHeight="1">
      <c r="A54" s="381"/>
      <c r="B54" s="393"/>
      <c r="C54" s="381"/>
      <c r="D54" s="381"/>
      <c r="E54" s="382" t="s">
        <v>494</v>
      </c>
      <c r="F54" s="390"/>
      <c r="G54" s="384" t="s">
        <v>494</v>
      </c>
      <c r="H54" s="385"/>
    </row>
    <row r="55" spans="1:8" s="225" customFormat="1" ht="15.95" customHeight="1">
      <c r="A55" s="381"/>
      <c r="B55" s="393"/>
      <c r="C55" s="381"/>
      <c r="D55" s="381"/>
      <c r="E55" s="382" t="s">
        <v>494</v>
      </c>
      <c r="F55" s="390"/>
      <c r="G55" s="384" t="s">
        <v>494</v>
      </c>
      <c r="H55" s="385"/>
    </row>
    <row r="56" spans="1:8" s="225" customFormat="1" ht="15.95" customHeight="1">
      <c r="A56" s="381"/>
      <c r="B56" s="393"/>
      <c r="C56" s="381" t="s">
        <v>310</v>
      </c>
      <c r="D56" s="381"/>
      <c r="E56" s="391" t="s">
        <v>494</v>
      </c>
      <c r="F56" s="392"/>
      <c r="G56" s="384" t="s">
        <v>494</v>
      </c>
      <c r="H56" s="385"/>
    </row>
    <row r="57" spans="1:8" s="225" customFormat="1" ht="15.95" customHeight="1">
      <c r="A57" s="381"/>
      <c r="B57" s="393"/>
      <c r="C57" s="381"/>
      <c r="D57" s="381"/>
      <c r="E57" s="391" t="s">
        <v>494</v>
      </c>
      <c r="F57" s="392"/>
      <c r="G57" s="384" t="s">
        <v>494</v>
      </c>
      <c r="H57" s="385"/>
    </row>
    <row r="58" spans="1:8" s="225" customFormat="1" ht="15.95" customHeight="1">
      <c r="A58" s="381"/>
      <c r="B58" s="393"/>
      <c r="C58" s="381"/>
      <c r="D58" s="381"/>
      <c r="E58" s="391" t="s">
        <v>494</v>
      </c>
      <c r="F58" s="392"/>
      <c r="G58" s="384" t="s">
        <v>494</v>
      </c>
      <c r="H58" s="385"/>
    </row>
    <row r="59" spans="1:8" s="225" customFormat="1" ht="15.95" customHeight="1">
      <c r="A59" s="381"/>
      <c r="B59" s="393"/>
      <c r="C59" s="381"/>
      <c r="D59" s="381"/>
      <c r="E59" s="382" t="s">
        <v>494</v>
      </c>
      <c r="F59" s="390"/>
      <c r="G59" s="384" t="s">
        <v>494</v>
      </c>
      <c r="H59" s="385"/>
    </row>
    <row r="60" spans="1:8" s="225" customFormat="1" ht="15.95" customHeight="1">
      <c r="A60" s="381"/>
      <c r="B60" s="393"/>
      <c r="C60" s="381"/>
      <c r="D60" s="381"/>
      <c r="E60" s="382" t="s">
        <v>494</v>
      </c>
      <c r="F60" s="390"/>
      <c r="G60" s="384" t="s">
        <v>494</v>
      </c>
      <c r="H60" s="385"/>
    </row>
    <row r="61" spans="1:8" s="225" customFormat="1" ht="15.95" customHeight="1">
      <c r="A61" s="381"/>
      <c r="B61" s="393"/>
      <c r="C61" s="381"/>
      <c r="D61" s="381"/>
      <c r="E61" s="382" t="s">
        <v>494</v>
      </c>
      <c r="F61" s="390"/>
      <c r="G61" s="384" t="s">
        <v>494</v>
      </c>
      <c r="H61" s="385"/>
    </row>
    <row r="62" spans="1:8" s="225" customFormat="1" ht="15.95" customHeight="1">
      <c r="A62" s="381"/>
      <c r="B62" s="393"/>
      <c r="C62" s="381"/>
      <c r="D62" s="381"/>
      <c r="E62" s="382" t="s">
        <v>494</v>
      </c>
      <c r="F62" s="390"/>
      <c r="G62" s="384" t="s">
        <v>494</v>
      </c>
      <c r="H62" s="385"/>
    </row>
    <row r="63" spans="1:8" s="225" customFormat="1" ht="15.95" customHeight="1">
      <c r="A63" s="381"/>
      <c r="B63" s="393"/>
      <c r="C63" s="381"/>
      <c r="D63" s="381"/>
      <c r="E63" s="382" t="s">
        <v>494</v>
      </c>
      <c r="F63" s="390"/>
      <c r="G63" s="384" t="s">
        <v>494</v>
      </c>
      <c r="H63" s="385"/>
    </row>
    <row r="64" spans="1:8" s="225" customFormat="1" ht="15.95" customHeight="1">
      <c r="A64" s="381"/>
      <c r="B64" s="393"/>
      <c r="C64" s="381"/>
      <c r="D64" s="381"/>
      <c r="E64" s="382" t="s">
        <v>494</v>
      </c>
      <c r="F64" s="390"/>
      <c r="G64" s="384" t="s">
        <v>494</v>
      </c>
      <c r="H64" s="385"/>
    </row>
    <row r="65" spans="1:8" s="225" customFormat="1" ht="15.95" customHeight="1">
      <c r="A65" s="381"/>
      <c r="B65" s="393"/>
      <c r="C65" s="381"/>
      <c r="D65" s="381"/>
      <c r="E65" s="382" t="s">
        <v>494</v>
      </c>
      <c r="F65" s="390"/>
      <c r="G65" s="384" t="s">
        <v>494</v>
      </c>
      <c r="H65" s="385"/>
    </row>
    <row r="66" spans="1:8" ht="15.95" customHeight="1">
      <c r="A66" s="381"/>
      <c r="B66" s="393"/>
      <c r="C66" s="381" t="s">
        <v>311</v>
      </c>
      <c r="D66" s="381"/>
      <c r="E66" s="386"/>
      <c r="F66" s="387"/>
      <c r="G66" s="388"/>
      <c r="H66" s="389"/>
    </row>
    <row r="67" spans="1:8" s="225" customFormat="1" ht="15.95" customHeight="1">
      <c r="A67" s="381"/>
      <c r="B67" s="393" t="s">
        <v>312</v>
      </c>
      <c r="C67" s="381" t="s">
        <v>313</v>
      </c>
      <c r="D67" s="381"/>
      <c r="E67" s="391" t="s">
        <v>494</v>
      </c>
      <c r="F67" s="392"/>
      <c r="G67" s="384" t="s">
        <v>494</v>
      </c>
      <c r="H67" s="385"/>
    </row>
    <row r="68" spans="1:8" s="225" customFormat="1" ht="15.95" customHeight="1">
      <c r="A68" s="381"/>
      <c r="B68" s="393"/>
      <c r="C68" s="381"/>
      <c r="D68" s="381"/>
      <c r="E68" s="391" t="s">
        <v>494</v>
      </c>
      <c r="F68" s="392"/>
      <c r="G68" s="384" t="s">
        <v>494</v>
      </c>
      <c r="H68" s="385"/>
    </row>
    <row r="69" spans="1:8" s="225" customFormat="1" ht="15.95" customHeight="1">
      <c r="A69" s="381"/>
      <c r="B69" s="393"/>
      <c r="C69" s="381"/>
      <c r="D69" s="381"/>
      <c r="E69" s="382" t="s">
        <v>494</v>
      </c>
      <c r="F69" s="390"/>
      <c r="G69" s="384" t="s">
        <v>494</v>
      </c>
      <c r="H69" s="385"/>
    </row>
    <row r="70" spans="1:8" s="225" customFormat="1" ht="15.95" customHeight="1">
      <c r="A70" s="381"/>
      <c r="B70" s="393"/>
      <c r="C70" s="381"/>
      <c r="D70" s="381"/>
      <c r="E70" s="382" t="s">
        <v>494</v>
      </c>
      <c r="F70" s="390"/>
      <c r="G70" s="384" t="s">
        <v>494</v>
      </c>
      <c r="H70" s="385"/>
    </row>
    <row r="71" spans="1:8" s="225" customFormat="1" ht="15.95" customHeight="1">
      <c r="A71" s="381"/>
      <c r="B71" s="393"/>
      <c r="C71" s="381"/>
      <c r="D71" s="381"/>
      <c r="E71" s="391" t="s">
        <v>494</v>
      </c>
      <c r="F71" s="392"/>
      <c r="G71" s="384" t="s">
        <v>494</v>
      </c>
      <c r="H71" s="385"/>
    </row>
    <row r="72" spans="1:8" s="225" customFormat="1" ht="15.95" customHeight="1">
      <c r="A72" s="381"/>
      <c r="B72" s="393"/>
      <c r="C72" s="381" t="s">
        <v>314</v>
      </c>
      <c r="D72" s="381"/>
      <c r="E72" s="391" t="s">
        <v>494</v>
      </c>
      <c r="F72" s="392"/>
      <c r="G72" s="384" t="s">
        <v>494</v>
      </c>
      <c r="H72" s="385"/>
    </row>
    <row r="73" spans="1:8" s="225" customFormat="1" ht="15.95" customHeight="1">
      <c r="A73" s="381"/>
      <c r="B73" s="393"/>
      <c r="C73" s="381"/>
      <c r="D73" s="381"/>
      <c r="E73" s="391" t="s">
        <v>494</v>
      </c>
      <c r="F73" s="392"/>
      <c r="G73" s="384" t="s">
        <v>494</v>
      </c>
      <c r="H73" s="385"/>
    </row>
    <row r="74" spans="1:8" s="225" customFormat="1" ht="15.95" customHeight="1">
      <c r="A74" s="381"/>
      <c r="B74" s="393"/>
      <c r="C74" s="381"/>
      <c r="D74" s="381"/>
      <c r="E74" s="382" t="s">
        <v>494</v>
      </c>
      <c r="F74" s="390"/>
      <c r="G74" s="384" t="s">
        <v>494</v>
      </c>
      <c r="H74" s="385"/>
    </row>
    <row r="75" spans="1:8" s="225" customFormat="1" ht="15.95" customHeight="1">
      <c r="A75" s="381"/>
      <c r="B75" s="393"/>
      <c r="C75" s="381"/>
      <c r="D75" s="381"/>
      <c r="E75" s="382" t="s">
        <v>494</v>
      </c>
      <c r="F75" s="390"/>
      <c r="G75" s="384" t="s">
        <v>494</v>
      </c>
      <c r="H75" s="385"/>
    </row>
    <row r="76" spans="1:8" s="225" customFormat="1" ht="15.95" customHeight="1">
      <c r="A76" s="381"/>
      <c r="B76" s="393"/>
      <c r="C76" s="381"/>
      <c r="D76" s="381"/>
      <c r="E76" s="391" t="s">
        <v>494</v>
      </c>
      <c r="F76" s="392"/>
      <c r="G76" s="384" t="s">
        <v>494</v>
      </c>
      <c r="H76" s="385"/>
    </row>
    <row r="77" spans="1:8" s="225" customFormat="1" ht="15.95" customHeight="1">
      <c r="A77" s="381"/>
      <c r="B77" s="393"/>
      <c r="C77" s="381" t="s">
        <v>315</v>
      </c>
      <c r="D77" s="381"/>
      <c r="E77" s="391" t="s">
        <v>494</v>
      </c>
      <c r="F77" s="392"/>
      <c r="G77" s="384" t="s">
        <v>494</v>
      </c>
      <c r="H77" s="385"/>
    </row>
    <row r="78" spans="1:8" s="225" customFormat="1" ht="15.95" customHeight="1">
      <c r="A78" s="381"/>
      <c r="B78" s="393"/>
      <c r="C78" s="381"/>
      <c r="D78" s="381"/>
      <c r="E78" s="391" t="s">
        <v>494</v>
      </c>
      <c r="F78" s="392"/>
      <c r="G78" s="384" t="s">
        <v>494</v>
      </c>
      <c r="H78" s="385"/>
    </row>
    <row r="79" spans="1:8" s="225" customFormat="1" ht="15.95" customHeight="1">
      <c r="A79" s="381"/>
      <c r="B79" s="393"/>
      <c r="C79" s="381"/>
      <c r="D79" s="381"/>
      <c r="E79" s="382" t="s">
        <v>494</v>
      </c>
      <c r="F79" s="390"/>
      <c r="G79" s="384" t="s">
        <v>494</v>
      </c>
      <c r="H79" s="385"/>
    </row>
    <row r="80" spans="1:8" s="225" customFormat="1" ht="15.95" customHeight="1">
      <c r="A80" s="381"/>
      <c r="B80" s="393"/>
      <c r="C80" s="381"/>
      <c r="D80" s="381"/>
      <c r="E80" s="382" t="s">
        <v>494</v>
      </c>
      <c r="F80" s="390"/>
      <c r="G80" s="384" t="s">
        <v>494</v>
      </c>
      <c r="H80" s="385"/>
    </row>
    <row r="81" spans="1:8" s="225" customFormat="1" ht="15.95" customHeight="1">
      <c r="A81" s="381"/>
      <c r="B81" s="393"/>
      <c r="C81" s="381"/>
      <c r="D81" s="381"/>
      <c r="E81" s="391" t="s">
        <v>494</v>
      </c>
      <c r="F81" s="392"/>
      <c r="G81" s="384" t="s">
        <v>494</v>
      </c>
      <c r="H81" s="385"/>
    </row>
    <row r="82" spans="1:8" s="225" customFormat="1" ht="15.95" customHeight="1">
      <c r="A82" s="381"/>
      <c r="B82" s="393"/>
      <c r="C82" s="381" t="s">
        <v>316</v>
      </c>
      <c r="D82" s="381"/>
      <c r="E82" s="391" t="s">
        <v>494</v>
      </c>
      <c r="F82" s="392"/>
      <c r="G82" s="384" t="s">
        <v>494</v>
      </c>
      <c r="H82" s="385"/>
    </row>
    <row r="83" spans="1:8" s="225" customFormat="1" ht="15.95" customHeight="1">
      <c r="A83" s="381"/>
      <c r="B83" s="393"/>
      <c r="C83" s="381"/>
      <c r="D83" s="381"/>
      <c r="E83" s="391" t="s">
        <v>494</v>
      </c>
      <c r="F83" s="392"/>
      <c r="G83" s="384" t="s">
        <v>494</v>
      </c>
      <c r="H83" s="385"/>
    </row>
    <row r="84" spans="1:8" s="225" customFormat="1" ht="15.95" customHeight="1">
      <c r="A84" s="381"/>
      <c r="B84" s="393"/>
      <c r="C84" s="381"/>
      <c r="D84" s="381"/>
      <c r="E84" s="382" t="s">
        <v>494</v>
      </c>
      <c r="F84" s="390"/>
      <c r="G84" s="384" t="s">
        <v>494</v>
      </c>
      <c r="H84" s="385"/>
    </row>
    <row r="85" spans="1:8" s="225" customFormat="1" ht="15.95" customHeight="1">
      <c r="A85" s="381"/>
      <c r="B85" s="393"/>
      <c r="C85" s="381"/>
      <c r="D85" s="381"/>
      <c r="E85" s="382" t="s">
        <v>494</v>
      </c>
      <c r="F85" s="390"/>
      <c r="G85" s="384" t="s">
        <v>494</v>
      </c>
      <c r="H85" s="385"/>
    </row>
    <row r="86" spans="1:8" s="225" customFormat="1" ht="15.95" customHeight="1">
      <c r="A86" s="381"/>
      <c r="B86" s="393"/>
      <c r="C86" s="381"/>
      <c r="D86" s="381"/>
      <c r="E86" s="391" t="s">
        <v>494</v>
      </c>
      <c r="F86" s="392"/>
      <c r="G86" s="384" t="s">
        <v>494</v>
      </c>
      <c r="H86" s="385"/>
    </row>
    <row r="87" spans="1:8" ht="15.95" customHeight="1">
      <c r="A87" s="381"/>
      <c r="B87" s="393"/>
      <c r="C87" s="381" t="s">
        <v>311</v>
      </c>
      <c r="D87" s="381"/>
      <c r="E87" s="386"/>
      <c r="F87" s="387"/>
      <c r="G87" s="388"/>
      <c r="H87" s="389"/>
    </row>
    <row r="88" spans="1:8" s="225" customFormat="1" ht="15.95" customHeight="1">
      <c r="A88" s="381"/>
      <c r="B88" s="381" t="s">
        <v>317</v>
      </c>
      <c r="C88" s="381" t="s">
        <v>318</v>
      </c>
      <c r="D88" s="381"/>
      <c r="E88" s="382" t="s">
        <v>494</v>
      </c>
      <c r="F88" s="383"/>
      <c r="G88" s="384" t="s">
        <v>494</v>
      </c>
      <c r="H88" s="385"/>
    </row>
    <row r="89" spans="1:8" s="225" customFormat="1" ht="15.95" customHeight="1">
      <c r="A89" s="381"/>
      <c r="B89" s="381"/>
      <c r="C89" s="381"/>
      <c r="D89" s="381"/>
      <c r="E89" s="382" t="s">
        <v>494</v>
      </c>
      <c r="F89" s="383"/>
      <c r="G89" s="384" t="s">
        <v>494</v>
      </c>
      <c r="H89" s="385"/>
    </row>
    <row r="90" spans="1:8" s="225" customFormat="1" ht="15.95" customHeight="1">
      <c r="A90" s="381"/>
      <c r="B90" s="381"/>
      <c r="C90" s="381"/>
      <c r="D90" s="381"/>
      <c r="E90" s="382" t="s">
        <v>494</v>
      </c>
      <c r="F90" s="390"/>
      <c r="G90" s="384" t="s">
        <v>494</v>
      </c>
      <c r="H90" s="385"/>
    </row>
    <row r="91" spans="1:8" s="225" customFormat="1" ht="15.95" customHeight="1">
      <c r="A91" s="381"/>
      <c r="B91" s="381"/>
      <c r="C91" s="381"/>
      <c r="D91" s="381"/>
      <c r="E91" s="382" t="s">
        <v>494</v>
      </c>
      <c r="F91" s="390"/>
      <c r="G91" s="384" t="s">
        <v>494</v>
      </c>
      <c r="H91" s="385"/>
    </row>
    <row r="92" spans="1:8" s="225" customFormat="1" ht="15.95" customHeight="1">
      <c r="A92" s="381"/>
      <c r="B92" s="381"/>
      <c r="C92" s="381"/>
      <c r="D92" s="381"/>
      <c r="E92" s="382" t="s">
        <v>494</v>
      </c>
      <c r="F92" s="383"/>
      <c r="G92" s="384" t="s">
        <v>494</v>
      </c>
      <c r="H92" s="385"/>
    </row>
    <row r="93" spans="1:8" ht="15.95" customHeight="1">
      <c r="A93" s="381"/>
      <c r="B93" s="381"/>
      <c r="C93" s="381" t="s">
        <v>311</v>
      </c>
      <c r="D93" s="381"/>
      <c r="E93" s="386"/>
      <c r="F93" s="387"/>
      <c r="G93" s="388"/>
      <c r="H93" s="389"/>
    </row>
  </sheetData>
  <sheetProtection formatCells="0" formatColumns="0" formatRows="0"/>
  <mergeCells count="195"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G32:H32"/>
    <mergeCell ref="C36:D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5:F35"/>
    <mergeCell ref="G35:H35"/>
    <mergeCell ref="E44:F44"/>
    <mergeCell ref="G44:H44"/>
    <mergeCell ref="E45:F45"/>
    <mergeCell ref="G45:H45"/>
    <mergeCell ref="E42:F42"/>
    <mergeCell ref="G42:H42"/>
    <mergeCell ref="E43:F43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8:F58"/>
    <mergeCell ref="G58:H58"/>
    <mergeCell ref="E59:F59"/>
    <mergeCell ref="G59:H59"/>
    <mergeCell ref="E55:F55"/>
    <mergeCell ref="G55:H55"/>
    <mergeCell ref="E57:F57"/>
    <mergeCell ref="G57:H57"/>
    <mergeCell ref="E60:F60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5:H75"/>
    <mergeCell ref="E76:F76"/>
    <mergeCell ref="G76:H76"/>
    <mergeCell ref="G84:H84"/>
    <mergeCell ref="G73:H73"/>
    <mergeCell ref="E74:F74"/>
    <mergeCell ref="G74:H74"/>
    <mergeCell ref="E75:F75"/>
    <mergeCell ref="C77:D81"/>
    <mergeCell ref="E77:F77"/>
    <mergeCell ref="G77:H77"/>
    <mergeCell ref="E78:F78"/>
    <mergeCell ref="G78:H78"/>
    <mergeCell ref="E79:F79"/>
    <mergeCell ref="G79:H79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89:H89"/>
    <mergeCell ref="E90:F90"/>
    <mergeCell ref="G90:H9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74"/>
  <sheetViews>
    <sheetView showGridLines="0" showZeros="0" workbookViewId="0"/>
  </sheetViews>
  <sheetFormatPr defaultColWidth="9.1640625" defaultRowHeight="18" customHeight="1"/>
  <cols>
    <col min="1" max="1" width="17.6640625" style="120" customWidth="1"/>
    <col min="2" max="2" width="16.33203125" style="120" customWidth="1"/>
    <col min="3" max="4" width="32.83203125" style="120" customWidth="1"/>
    <col min="5" max="5" width="49.83203125" style="120" customWidth="1"/>
    <col min="6" max="7" width="20.5" style="120" customWidth="1"/>
    <col min="8" max="8" width="71" style="120" customWidth="1"/>
    <col min="9" max="9" width="43" style="120" customWidth="1"/>
    <col min="10" max="244" width="9" style="115" customWidth="1"/>
    <col min="245" max="248" width="9.1640625" style="120" customWidth="1"/>
    <col min="249" max="16384" width="9.1640625" style="120"/>
  </cols>
  <sheetData>
    <row r="1" spans="1:9" ht="18" customHeight="1">
      <c r="A1" s="113"/>
      <c r="B1" s="113"/>
      <c r="C1" s="113"/>
      <c r="D1" s="113"/>
      <c r="E1" s="113"/>
      <c r="F1" s="114"/>
      <c r="G1" s="114"/>
      <c r="H1" s="114"/>
      <c r="I1" s="114"/>
    </row>
    <row r="2" spans="1:9" ht="18" customHeight="1">
      <c r="A2" s="116" t="s">
        <v>333</v>
      </c>
      <c r="B2" s="116"/>
      <c r="C2" s="117"/>
      <c r="D2" s="117"/>
      <c r="E2" s="117"/>
      <c r="F2" s="118"/>
      <c r="G2" s="118"/>
      <c r="H2" s="118"/>
      <c r="I2" s="118"/>
    </row>
    <row r="3" spans="1:9" ht="18" customHeight="1">
      <c r="A3" s="119"/>
      <c r="B3" s="119"/>
      <c r="C3" s="119"/>
      <c r="D3" s="119"/>
      <c r="E3" s="119"/>
      <c r="I3" s="121"/>
    </row>
    <row r="4" spans="1:9" ht="18" customHeight="1">
      <c r="A4" s="122"/>
      <c r="B4" s="122"/>
      <c r="C4" s="122"/>
      <c r="D4" s="122"/>
      <c r="E4" s="122"/>
      <c r="F4" s="123" t="s">
        <v>322</v>
      </c>
      <c r="G4" s="123"/>
      <c r="H4" s="123"/>
      <c r="I4" s="124"/>
    </row>
    <row r="5" spans="1:9" ht="18" customHeight="1">
      <c r="A5" s="424" t="s">
        <v>323</v>
      </c>
      <c r="B5" s="424" t="s">
        <v>324</v>
      </c>
      <c r="C5" s="424" t="s">
        <v>217</v>
      </c>
      <c r="D5" s="424" t="s">
        <v>325</v>
      </c>
      <c r="E5" s="424" t="s">
        <v>326</v>
      </c>
      <c r="F5" s="426" t="s">
        <v>327</v>
      </c>
      <c r="G5" s="421" t="s">
        <v>328</v>
      </c>
      <c r="H5" s="421" t="s">
        <v>329</v>
      </c>
      <c r="I5" s="423" t="s">
        <v>330</v>
      </c>
    </row>
    <row r="6" spans="1:9" ht="18" customHeight="1">
      <c r="A6" s="425"/>
      <c r="B6" s="425"/>
      <c r="C6" s="425"/>
      <c r="D6" s="425"/>
      <c r="E6" s="425"/>
      <c r="F6" s="426"/>
      <c r="G6" s="422"/>
      <c r="H6" s="422"/>
      <c r="I6" s="423"/>
    </row>
    <row r="7" spans="1:9" ht="18" customHeight="1">
      <c r="A7" s="125" t="s">
        <v>319</v>
      </c>
      <c r="B7" s="125" t="s">
        <v>331</v>
      </c>
      <c r="C7" s="125" t="s">
        <v>319</v>
      </c>
      <c r="D7" s="125" t="s">
        <v>331</v>
      </c>
      <c r="E7" s="125" t="s">
        <v>331</v>
      </c>
      <c r="F7" s="126">
        <v>1</v>
      </c>
      <c r="G7" s="126">
        <v>2</v>
      </c>
      <c r="H7" s="126">
        <v>3</v>
      </c>
      <c r="I7" s="126">
        <v>4</v>
      </c>
    </row>
    <row r="8" spans="1:9" s="319" customFormat="1" ht="18" customHeight="1">
      <c r="A8" s="208" t="s">
        <v>41</v>
      </c>
      <c r="B8" s="263"/>
      <c r="C8" s="242"/>
      <c r="D8" s="242"/>
      <c r="E8" s="226"/>
      <c r="F8" s="207"/>
      <c r="G8" s="206"/>
      <c r="H8" s="206"/>
      <c r="I8" s="207"/>
    </row>
    <row r="9" spans="1:9" ht="18" customHeight="1">
      <c r="A9" s="208" t="s">
        <v>512</v>
      </c>
      <c r="B9" s="263"/>
      <c r="C9" s="242"/>
      <c r="D9" s="242"/>
      <c r="E9" s="226"/>
      <c r="F9" s="207"/>
      <c r="G9" s="206"/>
      <c r="H9" s="206"/>
      <c r="I9" s="207"/>
    </row>
    <row r="10" spans="1:9" ht="18" customHeight="1">
      <c r="A10" s="208" t="s">
        <v>513</v>
      </c>
      <c r="B10" s="263" t="s">
        <v>379</v>
      </c>
      <c r="C10" s="242" t="s">
        <v>380</v>
      </c>
      <c r="D10" s="242"/>
      <c r="E10" s="226" t="s">
        <v>514</v>
      </c>
      <c r="F10" s="207" t="s">
        <v>515</v>
      </c>
      <c r="G10" s="206" t="s">
        <v>515</v>
      </c>
      <c r="H10" s="206" t="s">
        <v>516</v>
      </c>
      <c r="I10" s="207" t="s">
        <v>517</v>
      </c>
    </row>
    <row r="11" spans="1:9" ht="18" customHeight="1">
      <c r="A11" s="208" t="s">
        <v>513</v>
      </c>
      <c r="B11" s="263" t="s">
        <v>379</v>
      </c>
      <c r="C11" s="242" t="s">
        <v>380</v>
      </c>
      <c r="D11" s="242"/>
      <c r="E11" s="226"/>
      <c r="F11" s="207" t="s">
        <v>306</v>
      </c>
      <c r="G11" s="206" t="s">
        <v>307</v>
      </c>
      <c r="H11" s="206" t="s">
        <v>518</v>
      </c>
      <c r="I11" s="207" t="s">
        <v>519</v>
      </c>
    </row>
    <row r="12" spans="1:9" ht="18" customHeight="1">
      <c r="A12" s="208" t="s">
        <v>513</v>
      </c>
      <c r="B12" s="263" t="s">
        <v>379</v>
      </c>
      <c r="C12" s="242" t="s">
        <v>380</v>
      </c>
      <c r="D12" s="242"/>
      <c r="E12" s="226"/>
      <c r="F12" s="207"/>
      <c r="G12" s="206" t="s">
        <v>307</v>
      </c>
      <c r="H12" s="206" t="s">
        <v>520</v>
      </c>
      <c r="I12" s="207" t="s">
        <v>521</v>
      </c>
    </row>
    <row r="13" spans="1:9" ht="18" customHeight="1">
      <c r="A13" s="208" t="s">
        <v>513</v>
      </c>
      <c r="B13" s="263" t="s">
        <v>379</v>
      </c>
      <c r="C13" s="242" t="s">
        <v>380</v>
      </c>
      <c r="D13" s="242"/>
      <c r="E13" s="226"/>
      <c r="F13" s="207"/>
      <c r="G13" s="206" t="s">
        <v>307</v>
      </c>
      <c r="H13" s="206" t="s">
        <v>522</v>
      </c>
      <c r="I13" s="207" t="s">
        <v>523</v>
      </c>
    </row>
    <row r="14" spans="1:9" ht="18" customHeight="1">
      <c r="A14" s="208" t="s">
        <v>513</v>
      </c>
      <c r="B14" s="263" t="s">
        <v>379</v>
      </c>
      <c r="C14" s="242" t="s">
        <v>380</v>
      </c>
      <c r="D14" s="242"/>
      <c r="E14" s="226" t="s">
        <v>524</v>
      </c>
      <c r="F14" s="207" t="s">
        <v>515</v>
      </c>
      <c r="G14" s="206" t="s">
        <v>515</v>
      </c>
      <c r="H14" s="206" t="s">
        <v>525</v>
      </c>
      <c r="I14" s="207" t="s">
        <v>526</v>
      </c>
    </row>
    <row r="15" spans="1:9" ht="18" customHeight="1">
      <c r="A15" s="208" t="s">
        <v>513</v>
      </c>
      <c r="B15" s="263" t="s">
        <v>379</v>
      </c>
      <c r="C15" s="242" t="s">
        <v>380</v>
      </c>
      <c r="D15" s="242"/>
      <c r="E15" s="226"/>
      <c r="F15" s="207" t="s">
        <v>306</v>
      </c>
      <c r="G15" s="206" t="s">
        <v>307</v>
      </c>
      <c r="H15" s="206" t="s">
        <v>527</v>
      </c>
      <c r="I15" s="207" t="s">
        <v>528</v>
      </c>
    </row>
    <row r="16" spans="1:9" ht="18" customHeight="1">
      <c r="A16" s="208" t="s">
        <v>513</v>
      </c>
      <c r="B16" s="263" t="s">
        <v>379</v>
      </c>
      <c r="C16" s="242" t="s">
        <v>380</v>
      </c>
      <c r="D16" s="242"/>
      <c r="E16" s="226"/>
      <c r="F16" s="207"/>
      <c r="G16" s="206" t="s">
        <v>307</v>
      </c>
      <c r="H16" s="206" t="s">
        <v>529</v>
      </c>
      <c r="I16" s="207" t="s">
        <v>530</v>
      </c>
    </row>
    <row r="17" spans="1:9" ht="18" customHeight="1">
      <c r="A17" s="208" t="s">
        <v>513</v>
      </c>
      <c r="B17" s="263" t="s">
        <v>379</v>
      </c>
      <c r="C17" s="242" t="s">
        <v>380</v>
      </c>
      <c r="D17" s="242"/>
      <c r="E17" s="226"/>
      <c r="F17" s="207"/>
      <c r="G17" s="206" t="s">
        <v>307</v>
      </c>
      <c r="H17" s="206" t="s">
        <v>531</v>
      </c>
      <c r="I17" s="207" t="s">
        <v>532</v>
      </c>
    </row>
    <row r="18" spans="1:9" ht="18" customHeight="1">
      <c r="A18" s="208" t="s">
        <v>513</v>
      </c>
      <c r="B18" s="263" t="s">
        <v>379</v>
      </c>
      <c r="C18" s="242" t="s">
        <v>380</v>
      </c>
      <c r="D18" s="242"/>
      <c r="E18" s="226" t="s">
        <v>533</v>
      </c>
      <c r="F18" s="207"/>
      <c r="G18" s="206" t="s">
        <v>307</v>
      </c>
      <c r="H18" s="206" t="s">
        <v>534</v>
      </c>
      <c r="I18" s="207" t="s">
        <v>535</v>
      </c>
    </row>
    <row r="19" spans="1:9" ht="18" customHeight="1">
      <c r="A19" s="208" t="s">
        <v>513</v>
      </c>
      <c r="B19" s="263" t="s">
        <v>379</v>
      </c>
      <c r="C19" s="242" t="s">
        <v>380</v>
      </c>
      <c r="D19" s="242"/>
      <c r="E19" s="226"/>
      <c r="F19" s="207"/>
      <c r="G19" s="206" t="s">
        <v>307</v>
      </c>
      <c r="H19" s="206" t="s">
        <v>536</v>
      </c>
      <c r="I19" s="207" t="s">
        <v>537</v>
      </c>
    </row>
    <row r="20" spans="1:9" ht="18" customHeight="1">
      <c r="A20" s="208" t="s">
        <v>513</v>
      </c>
      <c r="B20" s="263" t="s">
        <v>379</v>
      </c>
      <c r="C20" s="242" t="s">
        <v>380</v>
      </c>
      <c r="D20" s="242"/>
      <c r="E20" s="226"/>
      <c r="F20" s="207"/>
      <c r="G20" s="206" t="s">
        <v>307</v>
      </c>
      <c r="H20" s="206"/>
      <c r="I20" s="207"/>
    </row>
    <row r="21" spans="1:9" ht="18" customHeight="1">
      <c r="A21" s="208" t="s">
        <v>513</v>
      </c>
      <c r="B21" s="263" t="s">
        <v>379</v>
      </c>
      <c r="C21" s="242" t="s">
        <v>380</v>
      </c>
      <c r="D21" s="242"/>
      <c r="E21" s="226"/>
      <c r="F21" s="207"/>
      <c r="G21" s="206" t="s">
        <v>308</v>
      </c>
      <c r="H21" s="206" t="s">
        <v>538</v>
      </c>
      <c r="I21" s="207" t="s">
        <v>523</v>
      </c>
    </row>
    <row r="22" spans="1:9" ht="18" customHeight="1">
      <c r="A22" s="208" t="s">
        <v>513</v>
      </c>
      <c r="B22" s="263" t="s">
        <v>379</v>
      </c>
      <c r="C22" s="242" t="s">
        <v>380</v>
      </c>
      <c r="D22" s="242"/>
      <c r="E22" s="226" t="s">
        <v>539</v>
      </c>
      <c r="F22" s="207" t="s">
        <v>515</v>
      </c>
      <c r="G22" s="206" t="s">
        <v>515</v>
      </c>
      <c r="H22" s="206" t="s">
        <v>540</v>
      </c>
      <c r="I22" s="207" t="s">
        <v>541</v>
      </c>
    </row>
    <row r="23" spans="1:9" ht="18" customHeight="1">
      <c r="A23" s="208" t="s">
        <v>513</v>
      </c>
      <c r="B23" s="263" t="s">
        <v>379</v>
      </c>
      <c r="C23" s="242" t="s">
        <v>380</v>
      </c>
      <c r="D23" s="242"/>
      <c r="E23" s="226"/>
      <c r="F23" s="207" t="s">
        <v>306</v>
      </c>
      <c r="G23" s="206" t="s">
        <v>307</v>
      </c>
      <c r="H23" s="206" t="s">
        <v>542</v>
      </c>
      <c r="I23" s="207" t="s">
        <v>543</v>
      </c>
    </row>
    <row r="24" spans="1:9" ht="18" customHeight="1">
      <c r="A24" s="208" t="s">
        <v>513</v>
      </c>
      <c r="B24" s="263" t="s">
        <v>379</v>
      </c>
      <c r="C24" s="242" t="s">
        <v>380</v>
      </c>
      <c r="D24" s="242"/>
      <c r="E24" s="226"/>
      <c r="F24" s="207"/>
      <c r="G24" s="206" t="s">
        <v>307</v>
      </c>
      <c r="H24" s="206" t="s">
        <v>544</v>
      </c>
      <c r="I24" s="207" t="s">
        <v>545</v>
      </c>
    </row>
    <row r="25" spans="1:9" ht="18" customHeight="1">
      <c r="A25" s="208" t="s">
        <v>513</v>
      </c>
      <c r="B25" s="263" t="s">
        <v>379</v>
      </c>
      <c r="C25" s="242" t="s">
        <v>380</v>
      </c>
      <c r="D25" s="242"/>
      <c r="E25" s="226"/>
      <c r="F25" s="207" t="s">
        <v>312</v>
      </c>
      <c r="G25" s="206" t="s">
        <v>546</v>
      </c>
      <c r="H25" s="206" t="s">
        <v>547</v>
      </c>
      <c r="I25" s="207" t="s">
        <v>548</v>
      </c>
    </row>
    <row r="26" spans="1:9" ht="18" customHeight="1">
      <c r="A26" s="208" t="s">
        <v>513</v>
      </c>
      <c r="B26" s="263" t="s">
        <v>379</v>
      </c>
      <c r="C26" s="242" t="s">
        <v>380</v>
      </c>
      <c r="D26" s="242"/>
      <c r="E26" s="226" t="s">
        <v>549</v>
      </c>
      <c r="F26" s="207" t="s">
        <v>515</v>
      </c>
      <c r="G26" s="206" t="s">
        <v>515</v>
      </c>
      <c r="H26" s="206" t="s">
        <v>550</v>
      </c>
      <c r="I26" s="207" t="s">
        <v>551</v>
      </c>
    </row>
    <row r="27" spans="1:9" ht="18" customHeight="1">
      <c r="A27" s="208" t="s">
        <v>513</v>
      </c>
      <c r="B27" s="263" t="s">
        <v>379</v>
      </c>
      <c r="C27" s="242" t="s">
        <v>380</v>
      </c>
      <c r="D27" s="242"/>
      <c r="E27" s="226"/>
      <c r="F27" s="207" t="s">
        <v>306</v>
      </c>
      <c r="G27" s="206" t="s">
        <v>307</v>
      </c>
      <c r="H27" s="206" t="s">
        <v>552</v>
      </c>
      <c r="I27" s="207" t="s">
        <v>553</v>
      </c>
    </row>
    <row r="28" spans="1:9" ht="18" customHeight="1">
      <c r="A28" s="208" t="s">
        <v>513</v>
      </c>
      <c r="B28" s="263" t="s">
        <v>379</v>
      </c>
      <c r="C28" s="242" t="s">
        <v>380</v>
      </c>
      <c r="D28" s="242"/>
      <c r="E28" s="226"/>
      <c r="F28" s="207"/>
      <c r="G28" s="206" t="s">
        <v>307</v>
      </c>
      <c r="H28" s="206" t="s">
        <v>554</v>
      </c>
      <c r="I28" s="207" t="s">
        <v>555</v>
      </c>
    </row>
    <row r="29" spans="1:9" ht="18" customHeight="1">
      <c r="A29" s="208" t="s">
        <v>513</v>
      </c>
      <c r="B29" s="263" t="s">
        <v>379</v>
      </c>
      <c r="C29" s="242" t="s">
        <v>380</v>
      </c>
      <c r="D29" s="242"/>
      <c r="E29" s="226"/>
      <c r="F29" s="207"/>
      <c r="G29" s="206" t="s">
        <v>307</v>
      </c>
      <c r="H29" s="206" t="s">
        <v>556</v>
      </c>
      <c r="I29" s="207" t="s">
        <v>557</v>
      </c>
    </row>
    <row r="30" spans="1:9" ht="18" customHeight="1">
      <c r="A30" s="208" t="s">
        <v>513</v>
      </c>
      <c r="B30" s="263" t="s">
        <v>379</v>
      </c>
      <c r="C30" s="242" t="s">
        <v>380</v>
      </c>
      <c r="D30" s="242"/>
      <c r="E30" s="226" t="s">
        <v>558</v>
      </c>
      <c r="F30" s="207" t="s">
        <v>515</v>
      </c>
      <c r="G30" s="206" t="s">
        <v>515</v>
      </c>
      <c r="H30" s="206" t="s">
        <v>559</v>
      </c>
      <c r="I30" s="207" t="s">
        <v>560</v>
      </c>
    </row>
    <row r="31" spans="1:9" ht="18" customHeight="1">
      <c r="A31" s="208" t="s">
        <v>513</v>
      </c>
      <c r="B31" s="263" t="s">
        <v>379</v>
      </c>
      <c r="C31" s="242" t="s">
        <v>380</v>
      </c>
      <c r="D31" s="242"/>
      <c r="E31" s="226"/>
      <c r="F31" s="207" t="s">
        <v>306</v>
      </c>
      <c r="G31" s="206" t="s">
        <v>307</v>
      </c>
      <c r="H31" s="206" t="s">
        <v>561</v>
      </c>
      <c r="I31" s="207" t="s">
        <v>530</v>
      </c>
    </row>
    <row r="32" spans="1:9" ht="18" customHeight="1">
      <c r="A32" s="208" t="s">
        <v>513</v>
      </c>
      <c r="B32" s="263" t="s">
        <v>379</v>
      </c>
      <c r="C32" s="242" t="s">
        <v>380</v>
      </c>
      <c r="D32" s="242"/>
      <c r="E32" s="226"/>
      <c r="F32" s="207"/>
      <c r="G32" s="206" t="s">
        <v>307</v>
      </c>
      <c r="H32" s="206" t="s">
        <v>562</v>
      </c>
      <c r="I32" s="207" t="s">
        <v>563</v>
      </c>
    </row>
    <row r="33" spans="1:9" ht="18" customHeight="1">
      <c r="A33" s="208" t="s">
        <v>513</v>
      </c>
      <c r="B33" s="263" t="s">
        <v>379</v>
      </c>
      <c r="C33" s="242" t="s">
        <v>380</v>
      </c>
      <c r="D33" s="242"/>
      <c r="E33" s="226"/>
      <c r="F33" s="207"/>
      <c r="G33" s="206" t="s">
        <v>307</v>
      </c>
      <c r="H33" s="206" t="s">
        <v>564</v>
      </c>
      <c r="I33" s="207" t="s">
        <v>530</v>
      </c>
    </row>
    <row r="34" spans="1:9" ht="18" customHeight="1">
      <c r="A34" s="208" t="s">
        <v>513</v>
      </c>
      <c r="B34" s="263" t="s">
        <v>379</v>
      </c>
      <c r="C34" s="242" t="s">
        <v>380</v>
      </c>
      <c r="D34" s="242"/>
      <c r="E34" s="226" t="s">
        <v>565</v>
      </c>
      <c r="F34" s="207" t="s">
        <v>515</v>
      </c>
      <c r="G34" s="206" t="s">
        <v>515</v>
      </c>
      <c r="H34" s="206" t="s">
        <v>566</v>
      </c>
      <c r="I34" s="207" t="s">
        <v>567</v>
      </c>
    </row>
    <row r="35" spans="1:9" ht="18" customHeight="1">
      <c r="A35" s="208" t="s">
        <v>513</v>
      </c>
      <c r="B35" s="263" t="s">
        <v>379</v>
      </c>
      <c r="C35" s="242" t="s">
        <v>380</v>
      </c>
      <c r="D35" s="242"/>
      <c r="E35" s="226"/>
      <c r="F35" s="207" t="s">
        <v>306</v>
      </c>
      <c r="G35" s="206" t="s">
        <v>307</v>
      </c>
      <c r="H35" s="206" t="s">
        <v>568</v>
      </c>
      <c r="I35" s="207" t="s">
        <v>569</v>
      </c>
    </row>
    <row r="36" spans="1:9" ht="18" customHeight="1">
      <c r="A36" s="208" t="s">
        <v>513</v>
      </c>
      <c r="B36" s="263" t="s">
        <v>379</v>
      </c>
      <c r="C36" s="242" t="s">
        <v>380</v>
      </c>
      <c r="D36" s="242"/>
      <c r="E36" s="226"/>
      <c r="F36" s="207"/>
      <c r="G36" s="206" t="s">
        <v>307</v>
      </c>
      <c r="H36" s="206" t="s">
        <v>570</v>
      </c>
      <c r="I36" s="207" t="s">
        <v>569</v>
      </c>
    </row>
    <row r="37" spans="1:9" ht="18" customHeight="1">
      <c r="A37" s="208" t="s">
        <v>513</v>
      </c>
      <c r="B37" s="263" t="s">
        <v>379</v>
      </c>
      <c r="C37" s="242" t="s">
        <v>380</v>
      </c>
      <c r="D37" s="242"/>
      <c r="E37" s="226"/>
      <c r="F37" s="207"/>
      <c r="G37" s="206" t="s">
        <v>308</v>
      </c>
      <c r="H37" s="206" t="s">
        <v>571</v>
      </c>
      <c r="I37" s="207" t="s">
        <v>523</v>
      </c>
    </row>
    <row r="38" spans="1:9" ht="18" customHeight="1">
      <c r="A38" s="208" t="s">
        <v>513</v>
      </c>
      <c r="B38" s="263" t="s">
        <v>379</v>
      </c>
      <c r="C38" s="242" t="s">
        <v>380</v>
      </c>
      <c r="D38" s="242"/>
      <c r="E38" s="226" t="s">
        <v>572</v>
      </c>
      <c r="F38" s="207" t="s">
        <v>515</v>
      </c>
      <c r="G38" s="206" t="s">
        <v>515</v>
      </c>
      <c r="H38" s="206" t="s">
        <v>573</v>
      </c>
      <c r="I38" s="207" t="s">
        <v>574</v>
      </c>
    </row>
    <row r="39" spans="1:9" ht="18" customHeight="1">
      <c r="A39" s="208" t="s">
        <v>513</v>
      </c>
      <c r="B39" s="263" t="s">
        <v>379</v>
      </c>
      <c r="C39" s="242" t="s">
        <v>380</v>
      </c>
      <c r="D39" s="242"/>
      <c r="E39" s="226"/>
      <c r="F39" s="207" t="s">
        <v>306</v>
      </c>
      <c r="G39" s="206" t="s">
        <v>307</v>
      </c>
      <c r="H39" s="206" t="s">
        <v>575</v>
      </c>
      <c r="I39" s="207" t="s">
        <v>576</v>
      </c>
    </row>
    <row r="40" spans="1:9" ht="18" customHeight="1">
      <c r="A40" s="208" t="s">
        <v>513</v>
      </c>
      <c r="B40" s="263" t="s">
        <v>379</v>
      </c>
      <c r="C40" s="242" t="s">
        <v>380</v>
      </c>
      <c r="D40" s="242"/>
      <c r="E40" s="226"/>
      <c r="F40" s="207"/>
      <c r="G40" s="206" t="s">
        <v>307</v>
      </c>
      <c r="H40" s="206" t="s">
        <v>577</v>
      </c>
      <c r="I40" s="207" t="s">
        <v>578</v>
      </c>
    </row>
    <row r="41" spans="1:9" ht="18" customHeight="1">
      <c r="A41" s="208" t="s">
        <v>513</v>
      </c>
      <c r="B41" s="263" t="s">
        <v>379</v>
      </c>
      <c r="C41" s="242" t="s">
        <v>380</v>
      </c>
      <c r="D41" s="242"/>
      <c r="E41" s="226"/>
      <c r="F41" s="207" t="s">
        <v>312</v>
      </c>
      <c r="G41" s="206" t="s">
        <v>579</v>
      </c>
      <c r="H41" s="206" t="s">
        <v>580</v>
      </c>
      <c r="I41" s="207" t="s">
        <v>581</v>
      </c>
    </row>
    <row r="42" spans="1:9" ht="18" customHeight="1">
      <c r="A42" s="208" t="s">
        <v>513</v>
      </c>
      <c r="B42" s="263" t="s">
        <v>379</v>
      </c>
      <c r="C42" s="242" t="s">
        <v>380</v>
      </c>
      <c r="D42" s="242"/>
      <c r="E42" s="226" t="s">
        <v>582</v>
      </c>
      <c r="F42" s="207" t="s">
        <v>515</v>
      </c>
      <c r="G42" s="206" t="s">
        <v>515</v>
      </c>
      <c r="H42" s="206" t="s">
        <v>583</v>
      </c>
      <c r="I42" s="207" t="s">
        <v>584</v>
      </c>
    </row>
    <row r="43" spans="1:9" ht="18" customHeight="1">
      <c r="A43" s="208" t="s">
        <v>513</v>
      </c>
      <c r="B43" s="263" t="s">
        <v>379</v>
      </c>
      <c r="C43" s="242" t="s">
        <v>380</v>
      </c>
      <c r="D43" s="242"/>
      <c r="E43" s="226"/>
      <c r="F43" s="207" t="s">
        <v>306</v>
      </c>
      <c r="G43" s="206" t="s">
        <v>307</v>
      </c>
      <c r="H43" s="206" t="s">
        <v>585</v>
      </c>
      <c r="I43" s="207" t="s">
        <v>586</v>
      </c>
    </row>
    <row r="44" spans="1:9" ht="18" customHeight="1">
      <c r="A44" s="208" t="s">
        <v>513</v>
      </c>
      <c r="B44" s="263" t="s">
        <v>379</v>
      </c>
      <c r="C44" s="242" t="s">
        <v>380</v>
      </c>
      <c r="D44" s="242"/>
      <c r="E44" s="226"/>
      <c r="F44" s="207"/>
      <c r="G44" s="206" t="s">
        <v>307</v>
      </c>
      <c r="H44" s="206" t="s">
        <v>587</v>
      </c>
      <c r="I44" s="207" t="s">
        <v>588</v>
      </c>
    </row>
    <row r="45" spans="1:9" ht="18" customHeight="1">
      <c r="A45" s="208" t="s">
        <v>513</v>
      </c>
      <c r="B45" s="263" t="s">
        <v>379</v>
      </c>
      <c r="C45" s="242" t="s">
        <v>380</v>
      </c>
      <c r="D45" s="242"/>
      <c r="E45" s="226"/>
      <c r="F45" s="207" t="s">
        <v>312</v>
      </c>
      <c r="G45" s="206" t="s">
        <v>546</v>
      </c>
      <c r="H45" s="206" t="s">
        <v>589</v>
      </c>
      <c r="I45" s="207" t="s">
        <v>590</v>
      </c>
    </row>
    <row r="46" spans="1:9" ht="18" customHeight="1">
      <c r="A46" s="208" t="s">
        <v>513</v>
      </c>
      <c r="B46" s="263" t="s">
        <v>379</v>
      </c>
      <c r="C46" s="242" t="s">
        <v>380</v>
      </c>
      <c r="D46" s="242"/>
      <c r="E46" s="226" t="s">
        <v>591</v>
      </c>
      <c r="F46" s="207" t="s">
        <v>515</v>
      </c>
      <c r="G46" s="206" t="s">
        <v>515</v>
      </c>
      <c r="H46" s="206" t="s">
        <v>592</v>
      </c>
      <c r="I46" s="207" t="s">
        <v>593</v>
      </c>
    </row>
    <row r="47" spans="1:9" ht="18" customHeight="1">
      <c r="A47" s="208" t="s">
        <v>513</v>
      </c>
      <c r="B47" s="263" t="s">
        <v>379</v>
      </c>
      <c r="C47" s="242" t="s">
        <v>380</v>
      </c>
      <c r="D47" s="242"/>
      <c r="E47" s="226"/>
      <c r="F47" s="207" t="s">
        <v>306</v>
      </c>
      <c r="G47" s="206" t="s">
        <v>307</v>
      </c>
      <c r="H47" s="206" t="s">
        <v>594</v>
      </c>
      <c r="I47" s="207" t="s">
        <v>595</v>
      </c>
    </row>
    <row r="48" spans="1:9" ht="18" customHeight="1">
      <c r="A48" s="208" t="s">
        <v>513</v>
      </c>
      <c r="B48" s="263" t="s">
        <v>379</v>
      </c>
      <c r="C48" s="242" t="s">
        <v>380</v>
      </c>
      <c r="D48" s="242"/>
      <c r="E48" s="226"/>
      <c r="F48" s="207"/>
      <c r="G48" s="206" t="s">
        <v>307</v>
      </c>
      <c r="H48" s="206" t="s">
        <v>596</v>
      </c>
      <c r="I48" s="207" t="s">
        <v>519</v>
      </c>
    </row>
    <row r="49" spans="1:9" ht="18" customHeight="1">
      <c r="A49" s="208" t="s">
        <v>513</v>
      </c>
      <c r="B49" s="263" t="s">
        <v>379</v>
      </c>
      <c r="C49" s="242" t="s">
        <v>380</v>
      </c>
      <c r="D49" s="242"/>
      <c r="E49" s="226"/>
      <c r="F49" s="207"/>
      <c r="G49" s="206" t="s">
        <v>307</v>
      </c>
      <c r="H49" s="206" t="s">
        <v>597</v>
      </c>
      <c r="I49" s="207" t="s">
        <v>598</v>
      </c>
    </row>
    <row r="50" spans="1:9" ht="18" customHeight="1">
      <c r="A50" s="208" t="s">
        <v>513</v>
      </c>
      <c r="B50" s="263" t="s">
        <v>379</v>
      </c>
      <c r="C50" s="242" t="s">
        <v>380</v>
      </c>
      <c r="D50" s="242"/>
      <c r="E50" s="226" t="s">
        <v>599</v>
      </c>
      <c r="F50" s="207" t="s">
        <v>515</v>
      </c>
      <c r="G50" s="206" t="s">
        <v>515</v>
      </c>
      <c r="H50" s="206" t="s">
        <v>600</v>
      </c>
      <c r="I50" s="207" t="s">
        <v>601</v>
      </c>
    </row>
    <row r="51" spans="1:9" ht="18" customHeight="1">
      <c r="A51" s="208" t="s">
        <v>513</v>
      </c>
      <c r="B51" s="263" t="s">
        <v>379</v>
      </c>
      <c r="C51" s="242" t="s">
        <v>380</v>
      </c>
      <c r="D51" s="242"/>
      <c r="E51" s="226"/>
      <c r="F51" s="207" t="s">
        <v>306</v>
      </c>
      <c r="G51" s="206" t="s">
        <v>307</v>
      </c>
      <c r="H51" s="206" t="s">
        <v>602</v>
      </c>
      <c r="I51" s="207" t="s">
        <v>603</v>
      </c>
    </row>
    <row r="52" spans="1:9" ht="18" customHeight="1">
      <c r="A52" s="208" t="s">
        <v>513</v>
      </c>
      <c r="B52" s="263" t="s">
        <v>379</v>
      </c>
      <c r="C52" s="242" t="s">
        <v>380</v>
      </c>
      <c r="D52" s="242"/>
      <c r="E52" s="226"/>
      <c r="F52" s="207"/>
      <c r="G52" s="206" t="s">
        <v>307</v>
      </c>
      <c r="H52" s="206" t="s">
        <v>604</v>
      </c>
      <c r="I52" s="207" t="s">
        <v>605</v>
      </c>
    </row>
    <row r="53" spans="1:9" ht="18" customHeight="1">
      <c r="A53" s="208" t="s">
        <v>513</v>
      </c>
      <c r="B53" s="263" t="s">
        <v>379</v>
      </c>
      <c r="C53" s="242" t="s">
        <v>380</v>
      </c>
      <c r="D53" s="242"/>
      <c r="E53" s="226"/>
      <c r="F53" s="207" t="s">
        <v>312</v>
      </c>
      <c r="G53" s="206" t="s">
        <v>579</v>
      </c>
      <c r="H53" s="206" t="s">
        <v>606</v>
      </c>
      <c r="I53" s="207" t="s">
        <v>607</v>
      </c>
    </row>
    <row r="54" spans="1:9" ht="18" customHeight="1">
      <c r="A54" s="208" t="s">
        <v>513</v>
      </c>
      <c r="B54" s="263" t="s">
        <v>379</v>
      </c>
      <c r="C54" s="242" t="s">
        <v>380</v>
      </c>
      <c r="D54" s="242"/>
      <c r="E54" s="226" t="s">
        <v>608</v>
      </c>
      <c r="F54" s="207" t="s">
        <v>515</v>
      </c>
      <c r="G54" s="206" t="s">
        <v>515</v>
      </c>
      <c r="H54" s="206" t="s">
        <v>609</v>
      </c>
      <c r="I54" s="207" t="s">
        <v>610</v>
      </c>
    </row>
    <row r="55" spans="1:9" ht="18" customHeight="1">
      <c r="A55" s="208" t="s">
        <v>513</v>
      </c>
      <c r="B55" s="263" t="s">
        <v>379</v>
      </c>
      <c r="C55" s="242" t="s">
        <v>380</v>
      </c>
      <c r="D55" s="242"/>
      <c r="E55" s="226"/>
      <c r="F55" s="207" t="s">
        <v>306</v>
      </c>
      <c r="G55" s="206" t="s">
        <v>307</v>
      </c>
      <c r="H55" s="206" t="s">
        <v>611</v>
      </c>
      <c r="I55" s="207" t="s">
        <v>612</v>
      </c>
    </row>
    <row r="56" spans="1:9" ht="18" customHeight="1">
      <c r="A56" s="208" t="s">
        <v>513</v>
      </c>
      <c r="B56" s="263" t="s">
        <v>379</v>
      </c>
      <c r="C56" s="242" t="s">
        <v>380</v>
      </c>
      <c r="D56" s="242"/>
      <c r="E56" s="226"/>
      <c r="F56" s="207"/>
      <c r="G56" s="206" t="s">
        <v>307</v>
      </c>
      <c r="H56" s="206" t="s">
        <v>613</v>
      </c>
      <c r="I56" s="207" t="s">
        <v>614</v>
      </c>
    </row>
    <row r="57" spans="1:9" ht="18" customHeight="1">
      <c r="A57" s="208" t="s">
        <v>513</v>
      </c>
      <c r="B57" s="263" t="s">
        <v>379</v>
      </c>
      <c r="C57" s="242" t="s">
        <v>380</v>
      </c>
      <c r="D57" s="242"/>
      <c r="E57" s="226"/>
      <c r="F57" s="207"/>
      <c r="G57" s="206" t="s">
        <v>307</v>
      </c>
      <c r="H57" s="206" t="s">
        <v>615</v>
      </c>
      <c r="I57" s="207" t="s">
        <v>598</v>
      </c>
    </row>
    <row r="58" spans="1:9" ht="18" customHeight="1">
      <c r="A58" s="208" t="s">
        <v>513</v>
      </c>
      <c r="B58" s="263" t="s">
        <v>379</v>
      </c>
      <c r="C58" s="242" t="s">
        <v>380</v>
      </c>
      <c r="D58" s="242"/>
      <c r="E58" s="226" t="s">
        <v>616</v>
      </c>
      <c r="F58" s="207" t="s">
        <v>515</v>
      </c>
      <c r="G58" s="206" t="s">
        <v>515</v>
      </c>
      <c r="H58" s="206" t="s">
        <v>617</v>
      </c>
      <c r="I58" s="207" t="s">
        <v>618</v>
      </c>
    </row>
    <row r="59" spans="1:9" ht="18" customHeight="1">
      <c r="A59" s="208" t="s">
        <v>513</v>
      </c>
      <c r="B59" s="263" t="s">
        <v>379</v>
      </c>
      <c r="C59" s="242" t="s">
        <v>380</v>
      </c>
      <c r="D59" s="242"/>
      <c r="E59" s="226"/>
      <c r="F59" s="207" t="s">
        <v>306</v>
      </c>
      <c r="G59" s="206" t="s">
        <v>307</v>
      </c>
      <c r="H59" s="206" t="s">
        <v>619</v>
      </c>
      <c r="I59" s="207" t="s">
        <v>620</v>
      </c>
    </row>
    <row r="60" spans="1:9" ht="18" customHeight="1">
      <c r="A60" s="208" t="s">
        <v>513</v>
      </c>
      <c r="B60" s="263" t="s">
        <v>379</v>
      </c>
      <c r="C60" s="242" t="s">
        <v>380</v>
      </c>
      <c r="D60" s="242"/>
      <c r="E60" s="226"/>
      <c r="F60" s="207"/>
      <c r="G60" s="206" t="s">
        <v>307</v>
      </c>
      <c r="H60" s="206" t="s">
        <v>621</v>
      </c>
      <c r="I60" s="207" t="s">
        <v>620</v>
      </c>
    </row>
    <row r="61" spans="1:9" ht="18" customHeight="1">
      <c r="A61" s="208" t="s">
        <v>513</v>
      </c>
      <c r="B61" s="263" t="s">
        <v>379</v>
      </c>
      <c r="C61" s="242" t="s">
        <v>380</v>
      </c>
      <c r="D61" s="242"/>
      <c r="E61" s="226"/>
      <c r="F61" s="207"/>
      <c r="G61" s="206" t="s">
        <v>307</v>
      </c>
      <c r="H61" s="206"/>
      <c r="I61" s="207"/>
    </row>
    <row r="62" spans="1:9" ht="18" customHeight="1">
      <c r="A62" s="208" t="s">
        <v>513</v>
      </c>
      <c r="B62" s="263" t="s">
        <v>379</v>
      </c>
      <c r="C62" s="242" t="s">
        <v>380</v>
      </c>
      <c r="D62" s="242"/>
      <c r="E62" s="226"/>
      <c r="F62" s="207"/>
      <c r="G62" s="206" t="s">
        <v>308</v>
      </c>
      <c r="H62" s="206" t="s">
        <v>622</v>
      </c>
      <c r="I62" s="207" t="s">
        <v>523</v>
      </c>
    </row>
    <row r="63" spans="1:9" ht="18" customHeight="1">
      <c r="A63" s="208" t="s">
        <v>513</v>
      </c>
      <c r="B63" s="263" t="s">
        <v>379</v>
      </c>
      <c r="C63" s="242" t="s">
        <v>380</v>
      </c>
      <c r="D63" s="242"/>
      <c r="E63" s="226" t="s">
        <v>623</v>
      </c>
      <c r="F63" s="207" t="s">
        <v>515</v>
      </c>
      <c r="G63" s="206" t="s">
        <v>515</v>
      </c>
      <c r="H63" s="206" t="s">
        <v>624</v>
      </c>
      <c r="I63" s="207" t="s">
        <v>625</v>
      </c>
    </row>
    <row r="64" spans="1:9" ht="18" customHeight="1">
      <c r="A64" s="208" t="s">
        <v>513</v>
      </c>
      <c r="B64" s="263" t="s">
        <v>379</v>
      </c>
      <c r="C64" s="242" t="s">
        <v>380</v>
      </c>
      <c r="D64" s="242"/>
      <c r="E64" s="226"/>
      <c r="F64" s="207" t="s">
        <v>306</v>
      </c>
      <c r="G64" s="206" t="s">
        <v>307</v>
      </c>
      <c r="H64" s="206" t="s">
        <v>626</v>
      </c>
      <c r="I64" s="207" t="s">
        <v>627</v>
      </c>
    </row>
    <row r="65" spans="1:9" ht="18" customHeight="1">
      <c r="A65" s="208" t="s">
        <v>513</v>
      </c>
      <c r="B65" s="263" t="s">
        <v>379</v>
      </c>
      <c r="C65" s="242" t="s">
        <v>380</v>
      </c>
      <c r="D65" s="242"/>
      <c r="E65" s="226"/>
      <c r="F65" s="207"/>
      <c r="G65" s="206" t="s">
        <v>307</v>
      </c>
      <c r="H65" s="206" t="s">
        <v>628</v>
      </c>
      <c r="I65" s="207" t="s">
        <v>629</v>
      </c>
    </row>
    <row r="66" spans="1:9" ht="18" customHeight="1">
      <c r="A66" s="208" t="s">
        <v>513</v>
      </c>
      <c r="B66" s="263" t="s">
        <v>379</v>
      </c>
      <c r="C66" s="242" t="s">
        <v>380</v>
      </c>
      <c r="D66" s="242"/>
      <c r="E66" s="226"/>
      <c r="F66" s="207"/>
      <c r="G66" s="206" t="s">
        <v>308</v>
      </c>
      <c r="H66" s="206" t="s">
        <v>630</v>
      </c>
      <c r="I66" s="207" t="s">
        <v>631</v>
      </c>
    </row>
    <row r="67" spans="1:9" ht="18" customHeight="1">
      <c r="A67" s="208" t="s">
        <v>513</v>
      </c>
      <c r="B67" s="263" t="s">
        <v>379</v>
      </c>
      <c r="C67" s="242" t="s">
        <v>380</v>
      </c>
      <c r="D67" s="242"/>
      <c r="E67" s="226" t="s">
        <v>632</v>
      </c>
      <c r="F67" s="207" t="s">
        <v>515</v>
      </c>
      <c r="G67" s="206" t="s">
        <v>515</v>
      </c>
      <c r="H67" s="206" t="s">
        <v>633</v>
      </c>
      <c r="I67" s="207" t="s">
        <v>634</v>
      </c>
    </row>
    <row r="68" spans="1:9" ht="18" customHeight="1">
      <c r="A68" s="208" t="s">
        <v>513</v>
      </c>
      <c r="B68" s="263" t="s">
        <v>379</v>
      </c>
      <c r="C68" s="242" t="s">
        <v>380</v>
      </c>
      <c r="D68" s="242"/>
      <c r="E68" s="226"/>
      <c r="F68" s="207" t="s">
        <v>306</v>
      </c>
      <c r="G68" s="206" t="s">
        <v>307</v>
      </c>
      <c r="H68" s="206" t="s">
        <v>635</v>
      </c>
      <c r="I68" s="207" t="s">
        <v>636</v>
      </c>
    </row>
    <row r="69" spans="1:9" ht="18" customHeight="1">
      <c r="A69" s="208" t="s">
        <v>513</v>
      </c>
      <c r="B69" s="263" t="s">
        <v>379</v>
      </c>
      <c r="C69" s="242" t="s">
        <v>380</v>
      </c>
      <c r="D69" s="242"/>
      <c r="E69" s="226"/>
      <c r="F69" s="207"/>
      <c r="G69" s="206" t="s">
        <v>307</v>
      </c>
      <c r="H69" s="206" t="s">
        <v>637</v>
      </c>
      <c r="I69" s="207" t="s">
        <v>557</v>
      </c>
    </row>
    <row r="70" spans="1:9" ht="18" customHeight="1">
      <c r="A70" s="208" t="s">
        <v>513</v>
      </c>
      <c r="B70" s="263" t="s">
        <v>379</v>
      </c>
      <c r="C70" s="242" t="s">
        <v>380</v>
      </c>
      <c r="D70" s="242"/>
      <c r="E70" s="226"/>
      <c r="F70" s="207"/>
      <c r="G70" s="206" t="s">
        <v>307</v>
      </c>
      <c r="H70" s="206" t="s">
        <v>638</v>
      </c>
      <c r="I70" s="207" t="s">
        <v>636</v>
      </c>
    </row>
    <row r="71" spans="1:9" ht="18" customHeight="1">
      <c r="A71" s="208" t="s">
        <v>513</v>
      </c>
      <c r="B71" s="263" t="s">
        <v>379</v>
      </c>
      <c r="C71" s="242" t="s">
        <v>380</v>
      </c>
      <c r="D71" s="242"/>
      <c r="E71" s="226" t="s">
        <v>639</v>
      </c>
      <c r="F71" s="207" t="s">
        <v>515</v>
      </c>
      <c r="G71" s="206" t="s">
        <v>515</v>
      </c>
      <c r="H71" s="206" t="s">
        <v>640</v>
      </c>
      <c r="I71" s="207" t="s">
        <v>641</v>
      </c>
    </row>
    <row r="72" spans="1:9" ht="18" customHeight="1">
      <c r="A72" s="208" t="s">
        <v>513</v>
      </c>
      <c r="B72" s="263" t="s">
        <v>379</v>
      </c>
      <c r="C72" s="242" t="s">
        <v>380</v>
      </c>
      <c r="D72" s="242"/>
      <c r="E72" s="226"/>
      <c r="F72" s="207" t="s">
        <v>306</v>
      </c>
      <c r="G72" s="206" t="s">
        <v>307</v>
      </c>
      <c r="H72" s="206" t="s">
        <v>642</v>
      </c>
      <c r="I72" s="207" t="s">
        <v>636</v>
      </c>
    </row>
    <row r="73" spans="1:9" ht="18" customHeight="1">
      <c r="A73" s="208" t="s">
        <v>513</v>
      </c>
      <c r="B73" s="263" t="s">
        <v>379</v>
      </c>
      <c r="C73" s="242" t="s">
        <v>380</v>
      </c>
      <c r="D73" s="242"/>
      <c r="E73" s="226"/>
      <c r="F73" s="207"/>
      <c r="G73" s="206" t="s">
        <v>307</v>
      </c>
      <c r="H73" s="206" t="s">
        <v>643</v>
      </c>
      <c r="I73" s="207" t="s">
        <v>644</v>
      </c>
    </row>
    <row r="74" spans="1:9" ht="18" customHeight="1">
      <c r="A74" s="208" t="s">
        <v>513</v>
      </c>
      <c r="B74" s="263" t="s">
        <v>379</v>
      </c>
      <c r="C74" s="242" t="s">
        <v>380</v>
      </c>
      <c r="D74" s="242"/>
      <c r="E74" s="226"/>
      <c r="F74" s="207"/>
      <c r="G74" s="206" t="s">
        <v>307</v>
      </c>
      <c r="H74" s="206" t="s">
        <v>645</v>
      </c>
      <c r="I74" s="207" t="s">
        <v>646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4"/>
  <sheetViews>
    <sheetView showGridLines="0" showZeros="0" tabSelected="1" workbookViewId="0">
      <selection sqref="A1:XFD1048576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61"/>
      <c r="F1" s="61"/>
      <c r="G1" s="61"/>
      <c r="H1" s="61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7" t="s">
        <v>39</v>
      </c>
    </row>
    <row r="2" spans="1:255" ht="20.100000000000001" customHeight="1">
      <c r="A2" s="62" t="s">
        <v>242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55" ht="14.25" customHeight="1">
      <c r="A3" s="142" t="s">
        <v>377</v>
      </c>
      <c r="B3" s="3"/>
      <c r="C3" s="3"/>
      <c r="D3" s="3"/>
      <c r="E3" s="3"/>
      <c r="F3" s="61"/>
      <c r="G3" s="61"/>
      <c r="H3" s="61"/>
      <c r="I3" s="67"/>
      <c r="J3" s="67"/>
      <c r="K3" s="67"/>
      <c r="L3" s="67"/>
      <c r="M3" s="67"/>
      <c r="N3" s="67"/>
      <c r="O3" s="67"/>
      <c r="P3" s="67"/>
      <c r="Q3" s="68"/>
      <c r="R3" s="68"/>
      <c r="S3" s="68"/>
      <c r="T3" s="68"/>
      <c r="U3" s="69" t="s">
        <v>1</v>
      </c>
    </row>
    <row r="4" spans="1:255" ht="14.25" customHeight="1">
      <c r="A4" s="332" t="s">
        <v>40</v>
      </c>
      <c r="B4" s="332"/>
      <c r="C4" s="332"/>
      <c r="D4" s="333"/>
      <c r="E4" s="334"/>
      <c r="F4" s="330" t="s">
        <v>267</v>
      </c>
      <c r="G4" s="99" t="s">
        <v>268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323" t="s">
        <v>284</v>
      </c>
    </row>
    <row r="5" spans="1:255" ht="14.25" customHeight="1">
      <c r="A5" s="332" t="s">
        <v>42</v>
      </c>
      <c r="B5" s="332"/>
      <c r="C5" s="335"/>
      <c r="D5" s="335" t="s">
        <v>43</v>
      </c>
      <c r="E5" s="335" t="s">
        <v>44</v>
      </c>
      <c r="F5" s="330"/>
      <c r="G5" s="321" t="s">
        <v>269</v>
      </c>
      <c r="H5" s="98" t="s">
        <v>270</v>
      </c>
      <c r="I5" s="98"/>
      <c r="J5" s="98"/>
      <c r="K5" s="98"/>
      <c r="L5" s="98"/>
      <c r="M5" s="98"/>
      <c r="N5" s="329" t="s">
        <v>277</v>
      </c>
      <c r="O5" s="329" t="s">
        <v>278</v>
      </c>
      <c r="P5" s="329" t="s">
        <v>279</v>
      </c>
      <c r="Q5" s="326" t="s">
        <v>280</v>
      </c>
      <c r="R5" s="328" t="s">
        <v>281</v>
      </c>
      <c r="S5" s="328" t="s">
        <v>282</v>
      </c>
      <c r="T5" s="328" t="s">
        <v>283</v>
      </c>
      <c r="U5" s="324"/>
    </row>
    <row r="6" spans="1:255" ht="14.25" customHeight="1">
      <c r="A6" s="64" t="s">
        <v>46</v>
      </c>
      <c r="B6" s="64" t="s">
        <v>47</v>
      </c>
      <c r="C6" s="65" t="s">
        <v>48</v>
      </c>
      <c r="D6" s="334"/>
      <c r="E6" s="334"/>
      <c r="F6" s="331"/>
      <c r="G6" s="322"/>
      <c r="H6" s="95" t="s">
        <v>271</v>
      </c>
      <c r="I6" s="96" t="s">
        <v>272</v>
      </c>
      <c r="J6" s="96" t="s">
        <v>273</v>
      </c>
      <c r="K6" s="97" t="s">
        <v>274</v>
      </c>
      <c r="L6" s="97" t="s">
        <v>275</v>
      </c>
      <c r="M6" s="95" t="s">
        <v>276</v>
      </c>
      <c r="N6" s="329"/>
      <c r="O6" s="329"/>
      <c r="P6" s="329"/>
      <c r="Q6" s="327"/>
      <c r="R6" s="328"/>
      <c r="S6" s="328"/>
      <c r="T6" s="328"/>
      <c r="U6" s="325"/>
    </row>
    <row r="7" spans="1:255" s="147" customFormat="1" ht="14.25" customHeight="1">
      <c r="A7" s="155"/>
      <c r="B7" s="155"/>
      <c r="C7" s="155"/>
      <c r="D7" s="155"/>
      <c r="E7" s="155" t="s">
        <v>41</v>
      </c>
      <c r="F7" s="146">
        <f t="shared" ref="F7:N8" si="0">F8</f>
        <v>10045517.83</v>
      </c>
      <c r="G7" s="149">
        <f t="shared" si="0"/>
        <v>10045517.83</v>
      </c>
      <c r="H7" s="149">
        <f t="shared" si="0"/>
        <v>9340517.8300000001</v>
      </c>
      <c r="I7" s="145">
        <f t="shared" si="0"/>
        <v>9340517.8300000001</v>
      </c>
      <c r="J7" s="145">
        <f t="shared" si="0"/>
        <v>0</v>
      </c>
      <c r="K7" s="149">
        <f t="shared" si="0"/>
        <v>0</v>
      </c>
      <c r="L7" s="149">
        <f t="shared" si="0"/>
        <v>0</v>
      </c>
      <c r="M7" s="144">
        <f t="shared" si="0"/>
        <v>0</v>
      </c>
      <c r="N7" s="149">
        <f t="shared" si="0"/>
        <v>705000</v>
      </c>
      <c r="O7" s="149">
        <f>SUM(0)</f>
        <v>0</v>
      </c>
      <c r="P7" s="149">
        <f>SUM(0)</f>
        <v>0</v>
      </c>
      <c r="Q7" s="149">
        <f t="shared" ref="Q7:U8" si="1">Q8</f>
        <v>0</v>
      </c>
      <c r="R7" s="143">
        <f t="shared" si="1"/>
        <v>0</v>
      </c>
      <c r="S7" s="143">
        <f t="shared" si="1"/>
        <v>0</v>
      </c>
      <c r="T7" s="143">
        <f t="shared" si="1"/>
        <v>0</v>
      </c>
      <c r="U7" s="156">
        <f t="shared" si="1"/>
        <v>0</v>
      </c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</row>
    <row r="8" spans="1:255" ht="14.25" customHeight="1">
      <c r="A8" s="155"/>
      <c r="B8" s="155"/>
      <c r="C8" s="155"/>
      <c r="D8" s="155" t="s">
        <v>338</v>
      </c>
      <c r="E8" s="155" t="s">
        <v>339</v>
      </c>
      <c r="F8" s="146">
        <f t="shared" si="0"/>
        <v>10045517.83</v>
      </c>
      <c r="G8" s="149">
        <f t="shared" si="0"/>
        <v>10045517.83</v>
      </c>
      <c r="H8" s="149">
        <f t="shared" si="0"/>
        <v>9340517.8300000001</v>
      </c>
      <c r="I8" s="145">
        <f t="shared" si="0"/>
        <v>9340517.8300000001</v>
      </c>
      <c r="J8" s="145">
        <f t="shared" si="0"/>
        <v>0</v>
      </c>
      <c r="K8" s="149">
        <f t="shared" si="0"/>
        <v>0</v>
      </c>
      <c r="L8" s="149">
        <f t="shared" si="0"/>
        <v>0</v>
      </c>
      <c r="M8" s="144">
        <f t="shared" si="0"/>
        <v>0</v>
      </c>
      <c r="N8" s="149">
        <f t="shared" si="0"/>
        <v>705000</v>
      </c>
      <c r="O8" s="149">
        <f t="shared" ref="O8:P24" si="2">SUM(0)</f>
        <v>0</v>
      </c>
      <c r="P8" s="149">
        <f t="shared" si="2"/>
        <v>0</v>
      </c>
      <c r="Q8" s="149">
        <f t="shared" si="1"/>
        <v>0</v>
      </c>
      <c r="R8" s="143">
        <f t="shared" si="1"/>
        <v>0</v>
      </c>
      <c r="S8" s="143">
        <f t="shared" si="1"/>
        <v>0</v>
      </c>
      <c r="T8" s="143">
        <f t="shared" si="1"/>
        <v>0</v>
      </c>
      <c r="U8" s="156">
        <f t="shared" si="1"/>
        <v>0</v>
      </c>
    </row>
    <row r="9" spans="1:255" ht="14.25" customHeight="1">
      <c r="A9" s="155"/>
      <c r="B9" s="155"/>
      <c r="C9" s="155"/>
      <c r="D9" s="155" t="s">
        <v>340</v>
      </c>
      <c r="E9" s="155" t="s">
        <v>341</v>
      </c>
      <c r="F9" s="146">
        <f t="shared" ref="F9:N9" si="3">SUM(F10:F24)</f>
        <v>10045517.83</v>
      </c>
      <c r="G9" s="149">
        <f t="shared" si="3"/>
        <v>10045517.83</v>
      </c>
      <c r="H9" s="149">
        <f t="shared" si="3"/>
        <v>9340517.8300000001</v>
      </c>
      <c r="I9" s="145">
        <f t="shared" si="3"/>
        <v>9340517.8300000001</v>
      </c>
      <c r="J9" s="145">
        <f t="shared" si="3"/>
        <v>0</v>
      </c>
      <c r="K9" s="149">
        <f t="shared" si="3"/>
        <v>0</v>
      </c>
      <c r="L9" s="149">
        <f t="shared" si="3"/>
        <v>0</v>
      </c>
      <c r="M9" s="144">
        <f t="shared" si="3"/>
        <v>0</v>
      </c>
      <c r="N9" s="149">
        <f t="shared" si="3"/>
        <v>705000</v>
      </c>
      <c r="O9" s="149">
        <f t="shared" si="2"/>
        <v>0</v>
      </c>
      <c r="P9" s="149">
        <f t="shared" si="2"/>
        <v>0</v>
      </c>
      <c r="Q9" s="149">
        <f>SUM(Q10:Q24)</f>
        <v>0</v>
      </c>
      <c r="R9" s="143">
        <f>SUM(R10:R24)</f>
        <v>0</v>
      </c>
      <c r="S9" s="143">
        <f>SUM(S10:S24)</f>
        <v>0</v>
      </c>
      <c r="T9" s="143">
        <f>SUM(T10:T24)</f>
        <v>0</v>
      </c>
      <c r="U9" s="156">
        <f>SUM(U10:U24)</f>
        <v>0</v>
      </c>
    </row>
    <row r="10" spans="1:255" ht="14.25" customHeight="1">
      <c r="A10" s="155" t="s">
        <v>342</v>
      </c>
      <c r="B10" s="155" t="s">
        <v>343</v>
      </c>
      <c r="C10" s="155" t="s">
        <v>344</v>
      </c>
      <c r="D10" s="155" t="s">
        <v>345</v>
      </c>
      <c r="E10" s="155" t="s">
        <v>346</v>
      </c>
      <c r="F10" s="146">
        <v>2189870.12</v>
      </c>
      <c r="G10" s="149">
        <v>2189870.12</v>
      </c>
      <c r="H10" s="149">
        <v>2189870.12</v>
      </c>
      <c r="I10" s="145">
        <v>2189870.12</v>
      </c>
      <c r="J10" s="145">
        <v>0</v>
      </c>
      <c r="K10" s="149">
        <v>0</v>
      </c>
      <c r="L10" s="149">
        <v>0</v>
      </c>
      <c r="M10" s="144">
        <v>0</v>
      </c>
      <c r="N10" s="149">
        <v>0</v>
      </c>
      <c r="O10" s="149">
        <f t="shared" si="2"/>
        <v>0</v>
      </c>
      <c r="P10" s="149">
        <f t="shared" si="2"/>
        <v>0</v>
      </c>
      <c r="Q10" s="149">
        <v>0</v>
      </c>
      <c r="R10" s="143">
        <v>0</v>
      </c>
      <c r="S10" s="143">
        <v>0</v>
      </c>
      <c r="T10" s="143">
        <v>0</v>
      </c>
      <c r="U10" s="156">
        <v>0</v>
      </c>
    </row>
    <row r="11" spans="1:255" ht="14.25" customHeight="1">
      <c r="A11" s="155" t="s">
        <v>342</v>
      </c>
      <c r="B11" s="155" t="s">
        <v>343</v>
      </c>
      <c r="C11" s="155" t="s">
        <v>347</v>
      </c>
      <c r="D11" s="155" t="s">
        <v>345</v>
      </c>
      <c r="E11" s="155" t="s">
        <v>348</v>
      </c>
      <c r="F11" s="146">
        <v>276352</v>
      </c>
      <c r="G11" s="149">
        <v>276352</v>
      </c>
      <c r="H11" s="149">
        <v>276352</v>
      </c>
      <c r="I11" s="145">
        <v>276352</v>
      </c>
      <c r="J11" s="145">
        <v>0</v>
      </c>
      <c r="K11" s="149">
        <v>0</v>
      </c>
      <c r="L11" s="149">
        <v>0</v>
      </c>
      <c r="M11" s="144">
        <v>0</v>
      </c>
      <c r="N11" s="149">
        <v>0</v>
      </c>
      <c r="O11" s="149">
        <f t="shared" si="2"/>
        <v>0</v>
      </c>
      <c r="P11" s="149">
        <f t="shared" si="2"/>
        <v>0</v>
      </c>
      <c r="Q11" s="149">
        <v>0</v>
      </c>
      <c r="R11" s="143">
        <v>0</v>
      </c>
      <c r="S11" s="143">
        <v>0</v>
      </c>
      <c r="T11" s="143">
        <v>0</v>
      </c>
      <c r="U11" s="156">
        <v>0</v>
      </c>
    </row>
    <row r="12" spans="1:255" ht="14.25" customHeight="1">
      <c r="A12" s="155" t="s">
        <v>342</v>
      </c>
      <c r="B12" s="155" t="s">
        <v>349</v>
      </c>
      <c r="C12" s="155" t="s">
        <v>350</v>
      </c>
      <c r="D12" s="155" t="s">
        <v>345</v>
      </c>
      <c r="E12" s="155" t="s">
        <v>351</v>
      </c>
      <c r="F12" s="146">
        <v>84586</v>
      </c>
      <c r="G12" s="149">
        <v>84586</v>
      </c>
      <c r="H12" s="149">
        <v>84586</v>
      </c>
      <c r="I12" s="145">
        <v>84586</v>
      </c>
      <c r="J12" s="145">
        <v>0</v>
      </c>
      <c r="K12" s="149">
        <v>0</v>
      </c>
      <c r="L12" s="149">
        <v>0</v>
      </c>
      <c r="M12" s="144">
        <v>0</v>
      </c>
      <c r="N12" s="149">
        <v>0</v>
      </c>
      <c r="O12" s="149">
        <f t="shared" si="2"/>
        <v>0</v>
      </c>
      <c r="P12" s="149">
        <f t="shared" si="2"/>
        <v>0</v>
      </c>
      <c r="Q12" s="149">
        <v>0</v>
      </c>
      <c r="R12" s="143">
        <v>0</v>
      </c>
      <c r="S12" s="143">
        <v>0</v>
      </c>
      <c r="T12" s="143">
        <v>0</v>
      </c>
      <c r="U12" s="156">
        <v>0</v>
      </c>
    </row>
    <row r="13" spans="1:255" ht="14.25" customHeight="1">
      <c r="A13" s="155" t="s">
        <v>352</v>
      </c>
      <c r="B13" s="155" t="s">
        <v>344</v>
      </c>
      <c r="C13" s="155" t="s">
        <v>353</v>
      </c>
      <c r="D13" s="155" t="s">
        <v>345</v>
      </c>
      <c r="E13" s="155" t="s">
        <v>354</v>
      </c>
      <c r="F13" s="146">
        <v>656410</v>
      </c>
      <c r="G13" s="149">
        <v>656410</v>
      </c>
      <c r="H13" s="149">
        <v>656410</v>
      </c>
      <c r="I13" s="145">
        <v>656410</v>
      </c>
      <c r="J13" s="145">
        <v>0</v>
      </c>
      <c r="K13" s="149">
        <v>0</v>
      </c>
      <c r="L13" s="149">
        <v>0</v>
      </c>
      <c r="M13" s="144">
        <v>0</v>
      </c>
      <c r="N13" s="149">
        <v>0</v>
      </c>
      <c r="O13" s="149">
        <f t="shared" si="2"/>
        <v>0</v>
      </c>
      <c r="P13" s="149">
        <f t="shared" si="2"/>
        <v>0</v>
      </c>
      <c r="Q13" s="149">
        <v>0</v>
      </c>
      <c r="R13" s="143">
        <v>0</v>
      </c>
      <c r="S13" s="143">
        <v>0</v>
      </c>
      <c r="T13" s="143">
        <v>0</v>
      </c>
      <c r="U13" s="156">
        <v>0</v>
      </c>
    </row>
    <row r="14" spans="1:255" ht="14.25" customHeight="1">
      <c r="A14" s="155" t="s">
        <v>355</v>
      </c>
      <c r="B14" s="155" t="s">
        <v>356</v>
      </c>
      <c r="C14" s="155" t="s">
        <v>356</v>
      </c>
      <c r="D14" s="155" t="s">
        <v>345</v>
      </c>
      <c r="E14" s="155" t="s">
        <v>357</v>
      </c>
      <c r="F14" s="146">
        <v>327033.92</v>
      </c>
      <c r="G14" s="149">
        <v>327033.92</v>
      </c>
      <c r="H14" s="149">
        <v>327033.92</v>
      </c>
      <c r="I14" s="145">
        <v>327033.92</v>
      </c>
      <c r="J14" s="145">
        <v>0</v>
      </c>
      <c r="K14" s="149">
        <v>0</v>
      </c>
      <c r="L14" s="149">
        <v>0</v>
      </c>
      <c r="M14" s="144">
        <v>0</v>
      </c>
      <c r="N14" s="149">
        <v>0</v>
      </c>
      <c r="O14" s="149">
        <f t="shared" si="2"/>
        <v>0</v>
      </c>
      <c r="P14" s="149">
        <f t="shared" si="2"/>
        <v>0</v>
      </c>
      <c r="Q14" s="149">
        <v>0</v>
      </c>
      <c r="R14" s="143">
        <v>0</v>
      </c>
      <c r="S14" s="143">
        <v>0</v>
      </c>
      <c r="T14" s="143">
        <v>0</v>
      </c>
      <c r="U14" s="156">
        <v>0</v>
      </c>
    </row>
    <row r="15" spans="1:255" ht="14.25" customHeight="1">
      <c r="A15" s="155" t="s">
        <v>355</v>
      </c>
      <c r="B15" s="155" t="s">
        <v>356</v>
      </c>
      <c r="C15" s="155" t="s">
        <v>349</v>
      </c>
      <c r="D15" s="155" t="s">
        <v>345</v>
      </c>
      <c r="E15" s="155" t="s">
        <v>358</v>
      </c>
      <c r="F15" s="146">
        <v>163516.96</v>
      </c>
      <c r="G15" s="149">
        <v>163516.96</v>
      </c>
      <c r="H15" s="149">
        <v>163516.96</v>
      </c>
      <c r="I15" s="145">
        <v>163516.96</v>
      </c>
      <c r="J15" s="145">
        <v>0</v>
      </c>
      <c r="K15" s="149">
        <v>0</v>
      </c>
      <c r="L15" s="149">
        <v>0</v>
      </c>
      <c r="M15" s="144">
        <v>0</v>
      </c>
      <c r="N15" s="149">
        <v>0</v>
      </c>
      <c r="O15" s="149">
        <f t="shared" si="2"/>
        <v>0</v>
      </c>
      <c r="P15" s="149">
        <f t="shared" si="2"/>
        <v>0</v>
      </c>
      <c r="Q15" s="149">
        <v>0</v>
      </c>
      <c r="R15" s="143">
        <v>0</v>
      </c>
      <c r="S15" s="143">
        <v>0</v>
      </c>
      <c r="T15" s="143">
        <v>0</v>
      </c>
      <c r="U15" s="156">
        <v>0</v>
      </c>
    </row>
    <row r="16" spans="1:255" ht="14.25" customHeight="1">
      <c r="A16" s="155" t="s">
        <v>355</v>
      </c>
      <c r="B16" s="155" t="s">
        <v>359</v>
      </c>
      <c r="C16" s="155" t="s">
        <v>347</v>
      </c>
      <c r="D16" s="155" t="s">
        <v>345</v>
      </c>
      <c r="E16" s="155" t="s">
        <v>360</v>
      </c>
      <c r="F16" s="146">
        <v>60168</v>
      </c>
      <c r="G16" s="149">
        <v>60168</v>
      </c>
      <c r="H16" s="149">
        <v>60168</v>
      </c>
      <c r="I16" s="145">
        <v>60168</v>
      </c>
      <c r="J16" s="145">
        <v>0</v>
      </c>
      <c r="K16" s="149">
        <v>0</v>
      </c>
      <c r="L16" s="149">
        <v>0</v>
      </c>
      <c r="M16" s="144">
        <v>0</v>
      </c>
      <c r="N16" s="149">
        <v>0</v>
      </c>
      <c r="O16" s="149">
        <f t="shared" si="2"/>
        <v>0</v>
      </c>
      <c r="P16" s="149">
        <f t="shared" si="2"/>
        <v>0</v>
      </c>
      <c r="Q16" s="149">
        <v>0</v>
      </c>
      <c r="R16" s="143">
        <v>0</v>
      </c>
      <c r="S16" s="143">
        <v>0</v>
      </c>
      <c r="T16" s="143">
        <v>0</v>
      </c>
      <c r="U16" s="156">
        <v>0</v>
      </c>
    </row>
    <row r="17" spans="1:21" ht="14.25" customHeight="1">
      <c r="A17" s="155" t="s">
        <v>355</v>
      </c>
      <c r="B17" s="155" t="s">
        <v>347</v>
      </c>
      <c r="C17" s="155" t="s">
        <v>344</v>
      </c>
      <c r="D17" s="155" t="s">
        <v>345</v>
      </c>
      <c r="E17" s="155" t="s">
        <v>361</v>
      </c>
      <c r="F17" s="146">
        <v>17660.189999999999</v>
      </c>
      <c r="G17" s="149">
        <v>17660.189999999999</v>
      </c>
      <c r="H17" s="149">
        <v>17660.189999999999</v>
      </c>
      <c r="I17" s="145">
        <v>17660.189999999999</v>
      </c>
      <c r="J17" s="145">
        <v>0</v>
      </c>
      <c r="K17" s="149">
        <v>0</v>
      </c>
      <c r="L17" s="149">
        <v>0</v>
      </c>
      <c r="M17" s="144">
        <v>0</v>
      </c>
      <c r="N17" s="149">
        <v>0</v>
      </c>
      <c r="O17" s="149">
        <f t="shared" si="2"/>
        <v>0</v>
      </c>
      <c r="P17" s="149">
        <f t="shared" si="2"/>
        <v>0</v>
      </c>
      <c r="Q17" s="149">
        <v>0</v>
      </c>
      <c r="R17" s="143">
        <v>0</v>
      </c>
      <c r="S17" s="143">
        <v>0</v>
      </c>
      <c r="T17" s="143">
        <v>0</v>
      </c>
      <c r="U17" s="156">
        <v>0</v>
      </c>
    </row>
    <row r="18" spans="1:21" ht="14.25" customHeight="1">
      <c r="A18" s="155" t="s">
        <v>362</v>
      </c>
      <c r="B18" s="155" t="s">
        <v>363</v>
      </c>
      <c r="C18" s="155" t="s">
        <v>344</v>
      </c>
      <c r="D18" s="155" t="s">
        <v>345</v>
      </c>
      <c r="E18" s="155" t="s">
        <v>364</v>
      </c>
      <c r="F18" s="146">
        <v>132451.32</v>
      </c>
      <c r="G18" s="149">
        <v>132451.32</v>
      </c>
      <c r="H18" s="149">
        <v>132451.32</v>
      </c>
      <c r="I18" s="145">
        <v>132451.32</v>
      </c>
      <c r="J18" s="145">
        <v>0</v>
      </c>
      <c r="K18" s="149">
        <v>0</v>
      </c>
      <c r="L18" s="149">
        <v>0</v>
      </c>
      <c r="M18" s="144">
        <v>0</v>
      </c>
      <c r="N18" s="149">
        <v>0</v>
      </c>
      <c r="O18" s="149">
        <f t="shared" si="2"/>
        <v>0</v>
      </c>
      <c r="P18" s="149">
        <f t="shared" si="2"/>
        <v>0</v>
      </c>
      <c r="Q18" s="149">
        <v>0</v>
      </c>
      <c r="R18" s="143">
        <v>0</v>
      </c>
      <c r="S18" s="143">
        <v>0</v>
      </c>
      <c r="T18" s="143">
        <v>0</v>
      </c>
      <c r="U18" s="156">
        <v>0</v>
      </c>
    </row>
    <row r="19" spans="1:21" ht="14.25" customHeight="1">
      <c r="A19" s="155" t="s">
        <v>365</v>
      </c>
      <c r="B19" s="155" t="s">
        <v>356</v>
      </c>
      <c r="C19" s="155" t="s">
        <v>344</v>
      </c>
      <c r="D19" s="155" t="s">
        <v>345</v>
      </c>
      <c r="E19" s="155" t="s">
        <v>366</v>
      </c>
      <c r="F19" s="146">
        <v>674840.2</v>
      </c>
      <c r="G19" s="149">
        <v>674840.2</v>
      </c>
      <c r="H19" s="149">
        <v>674840.2</v>
      </c>
      <c r="I19" s="145">
        <v>674840.2</v>
      </c>
      <c r="J19" s="145">
        <v>0</v>
      </c>
      <c r="K19" s="149">
        <v>0</v>
      </c>
      <c r="L19" s="149">
        <v>0</v>
      </c>
      <c r="M19" s="144">
        <v>0</v>
      </c>
      <c r="N19" s="149">
        <v>0</v>
      </c>
      <c r="O19" s="149">
        <f t="shared" si="2"/>
        <v>0</v>
      </c>
      <c r="P19" s="149">
        <f t="shared" si="2"/>
        <v>0</v>
      </c>
      <c r="Q19" s="149">
        <v>0</v>
      </c>
      <c r="R19" s="143">
        <v>0</v>
      </c>
      <c r="S19" s="143">
        <v>0</v>
      </c>
      <c r="T19" s="143">
        <v>0</v>
      </c>
      <c r="U19" s="156">
        <v>0</v>
      </c>
    </row>
    <row r="20" spans="1:21" ht="14.25" customHeight="1">
      <c r="A20" s="155" t="s">
        <v>365</v>
      </c>
      <c r="B20" s="155" t="s">
        <v>359</v>
      </c>
      <c r="C20" s="155" t="s">
        <v>367</v>
      </c>
      <c r="D20" s="155" t="s">
        <v>345</v>
      </c>
      <c r="E20" s="155" t="s">
        <v>368</v>
      </c>
      <c r="F20" s="146">
        <v>465000</v>
      </c>
      <c r="G20" s="149">
        <v>465000</v>
      </c>
      <c r="H20" s="149">
        <v>0</v>
      </c>
      <c r="I20" s="145">
        <v>0</v>
      </c>
      <c r="J20" s="145">
        <v>0</v>
      </c>
      <c r="K20" s="149">
        <v>0</v>
      </c>
      <c r="L20" s="149">
        <v>0</v>
      </c>
      <c r="M20" s="144">
        <v>0</v>
      </c>
      <c r="N20" s="149">
        <v>465000</v>
      </c>
      <c r="O20" s="149">
        <f t="shared" si="2"/>
        <v>0</v>
      </c>
      <c r="P20" s="149">
        <f t="shared" si="2"/>
        <v>0</v>
      </c>
      <c r="Q20" s="149">
        <v>0</v>
      </c>
      <c r="R20" s="143">
        <v>0</v>
      </c>
      <c r="S20" s="143">
        <v>0</v>
      </c>
      <c r="T20" s="143">
        <v>0</v>
      </c>
      <c r="U20" s="156">
        <v>0</v>
      </c>
    </row>
    <row r="21" spans="1:21" ht="14.25" customHeight="1">
      <c r="A21" s="155" t="s">
        <v>365</v>
      </c>
      <c r="B21" s="155" t="s">
        <v>359</v>
      </c>
      <c r="C21" s="155" t="s">
        <v>347</v>
      </c>
      <c r="D21" s="155" t="s">
        <v>345</v>
      </c>
      <c r="E21" s="155" t="s">
        <v>369</v>
      </c>
      <c r="F21" s="146">
        <v>240000</v>
      </c>
      <c r="G21" s="149">
        <v>240000</v>
      </c>
      <c r="H21" s="149">
        <v>0</v>
      </c>
      <c r="I21" s="145">
        <v>0</v>
      </c>
      <c r="J21" s="145">
        <v>0</v>
      </c>
      <c r="K21" s="149">
        <v>0</v>
      </c>
      <c r="L21" s="149">
        <v>0</v>
      </c>
      <c r="M21" s="144">
        <v>0</v>
      </c>
      <c r="N21" s="149">
        <v>240000</v>
      </c>
      <c r="O21" s="149">
        <f t="shared" si="2"/>
        <v>0</v>
      </c>
      <c r="P21" s="149">
        <f t="shared" si="2"/>
        <v>0</v>
      </c>
      <c r="Q21" s="149">
        <v>0</v>
      </c>
      <c r="R21" s="143">
        <v>0</v>
      </c>
      <c r="S21" s="143">
        <v>0</v>
      </c>
      <c r="T21" s="143">
        <v>0</v>
      </c>
      <c r="U21" s="156">
        <v>0</v>
      </c>
    </row>
    <row r="22" spans="1:21" ht="14.25" customHeight="1">
      <c r="A22" s="155" t="s">
        <v>370</v>
      </c>
      <c r="B22" s="155" t="s">
        <v>344</v>
      </c>
      <c r="C22" s="155" t="s">
        <v>367</v>
      </c>
      <c r="D22" s="155" t="s">
        <v>345</v>
      </c>
      <c r="E22" s="155" t="s">
        <v>371</v>
      </c>
      <c r="F22" s="146">
        <v>356316</v>
      </c>
      <c r="G22" s="149">
        <v>356316</v>
      </c>
      <c r="H22" s="149">
        <v>356316</v>
      </c>
      <c r="I22" s="145">
        <v>356316</v>
      </c>
      <c r="J22" s="145">
        <v>0</v>
      </c>
      <c r="K22" s="149">
        <v>0</v>
      </c>
      <c r="L22" s="149">
        <v>0</v>
      </c>
      <c r="M22" s="144">
        <v>0</v>
      </c>
      <c r="N22" s="149">
        <v>0</v>
      </c>
      <c r="O22" s="149">
        <f t="shared" si="2"/>
        <v>0</v>
      </c>
      <c r="P22" s="149">
        <f t="shared" si="2"/>
        <v>0</v>
      </c>
      <c r="Q22" s="149">
        <v>0</v>
      </c>
      <c r="R22" s="143">
        <v>0</v>
      </c>
      <c r="S22" s="143">
        <v>0</v>
      </c>
      <c r="T22" s="143">
        <v>0</v>
      </c>
      <c r="U22" s="156">
        <v>0</v>
      </c>
    </row>
    <row r="23" spans="1:21" ht="14.25" customHeight="1">
      <c r="A23" s="155" t="s">
        <v>370</v>
      </c>
      <c r="B23" s="155" t="s">
        <v>372</v>
      </c>
      <c r="C23" s="155" t="s">
        <v>356</v>
      </c>
      <c r="D23" s="155" t="s">
        <v>345</v>
      </c>
      <c r="E23" s="155" t="s">
        <v>373</v>
      </c>
      <c r="F23" s="146">
        <v>3915157.12</v>
      </c>
      <c r="G23" s="149">
        <v>3915157.12</v>
      </c>
      <c r="H23" s="149">
        <v>3915157.12</v>
      </c>
      <c r="I23" s="145">
        <v>3915157.12</v>
      </c>
      <c r="J23" s="145">
        <v>0</v>
      </c>
      <c r="K23" s="149">
        <v>0</v>
      </c>
      <c r="L23" s="149">
        <v>0</v>
      </c>
      <c r="M23" s="144">
        <v>0</v>
      </c>
      <c r="N23" s="149">
        <v>0</v>
      </c>
      <c r="O23" s="149">
        <f t="shared" si="2"/>
        <v>0</v>
      </c>
      <c r="P23" s="149">
        <f t="shared" si="2"/>
        <v>0</v>
      </c>
      <c r="Q23" s="149">
        <v>0</v>
      </c>
      <c r="R23" s="143">
        <v>0</v>
      </c>
      <c r="S23" s="143">
        <v>0</v>
      </c>
      <c r="T23" s="143">
        <v>0</v>
      </c>
      <c r="U23" s="156">
        <v>0</v>
      </c>
    </row>
    <row r="24" spans="1:21" ht="14.25" customHeight="1">
      <c r="A24" s="155" t="s">
        <v>374</v>
      </c>
      <c r="B24" s="155" t="s">
        <v>375</v>
      </c>
      <c r="C24" s="155" t="s">
        <v>344</v>
      </c>
      <c r="D24" s="155" t="s">
        <v>345</v>
      </c>
      <c r="E24" s="155" t="s">
        <v>376</v>
      </c>
      <c r="F24" s="146">
        <v>486156</v>
      </c>
      <c r="G24" s="149">
        <v>486156</v>
      </c>
      <c r="H24" s="149">
        <v>486156</v>
      </c>
      <c r="I24" s="145">
        <v>486156</v>
      </c>
      <c r="J24" s="145">
        <v>0</v>
      </c>
      <c r="K24" s="149">
        <v>0</v>
      </c>
      <c r="L24" s="149">
        <v>0</v>
      </c>
      <c r="M24" s="144">
        <v>0</v>
      </c>
      <c r="N24" s="149">
        <v>0</v>
      </c>
      <c r="O24" s="149">
        <f t="shared" si="2"/>
        <v>0</v>
      </c>
      <c r="P24" s="149">
        <f t="shared" si="2"/>
        <v>0</v>
      </c>
      <c r="Q24" s="149">
        <v>0</v>
      </c>
      <c r="R24" s="143">
        <v>0</v>
      </c>
      <c r="S24" s="143">
        <v>0</v>
      </c>
      <c r="T24" s="143">
        <v>0</v>
      </c>
      <c r="U24" s="156">
        <v>0</v>
      </c>
    </row>
  </sheetData>
  <sheetProtection formatCells="0" formatColumns="0" formatRows="0"/>
  <mergeCells count="14">
    <mergeCell ref="F4:F6"/>
    <mergeCell ref="A4:E4"/>
    <mergeCell ref="A5:C5"/>
    <mergeCell ref="D5:D6"/>
    <mergeCell ref="E5:E6"/>
    <mergeCell ref="G5:G6"/>
    <mergeCell ref="U4:U6"/>
    <mergeCell ref="Q5:Q6"/>
    <mergeCell ref="R5:R6"/>
    <mergeCell ref="S5:S6"/>
    <mergeCell ref="T5:T6"/>
    <mergeCell ref="N5:N6"/>
    <mergeCell ref="O5:O6"/>
    <mergeCell ref="P5:P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4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57" customFormat="1" ht="20.100000000000001" customHeight="1">
      <c r="A2" s="5" t="s">
        <v>241</v>
      </c>
      <c r="B2" s="59"/>
      <c r="C2" s="59"/>
      <c r="D2" s="59"/>
      <c r="E2" s="59"/>
      <c r="F2" s="59"/>
      <c r="G2" s="59"/>
      <c r="H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</row>
    <row r="3" spans="1:254" ht="14.25" customHeight="1">
      <c r="A3" s="142" t="s">
        <v>377</v>
      </c>
      <c r="H3" s="7" t="s">
        <v>1</v>
      </c>
    </row>
    <row r="4" spans="1:254" s="58" customFormat="1" ht="14.25" customHeight="1">
      <c r="A4" s="332" t="s">
        <v>52</v>
      </c>
      <c r="B4" s="332"/>
      <c r="C4" s="332"/>
      <c r="D4" s="332"/>
      <c r="E4" s="335"/>
      <c r="F4" s="332" t="s">
        <v>53</v>
      </c>
      <c r="G4" s="332" t="s">
        <v>54</v>
      </c>
      <c r="H4" s="332" t="s">
        <v>55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8" customFormat="1" ht="14.25" customHeight="1">
      <c r="A5" s="336" t="s">
        <v>42</v>
      </c>
      <c r="B5" s="336"/>
      <c r="C5" s="336"/>
      <c r="D5" s="336" t="s">
        <v>43</v>
      </c>
      <c r="E5" s="336" t="s">
        <v>56</v>
      </c>
      <c r="F5" s="332"/>
      <c r="G5" s="332"/>
      <c r="H5" s="33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46</v>
      </c>
      <c r="B6" s="9" t="s">
        <v>47</v>
      </c>
      <c r="C6" s="9" t="s">
        <v>48</v>
      </c>
      <c r="D6" s="335"/>
      <c r="E6" s="335"/>
      <c r="F6" s="332"/>
      <c r="G6" s="332"/>
      <c r="H6" s="332"/>
    </row>
    <row r="7" spans="1:254" s="176" customFormat="1" ht="14.25" customHeight="1">
      <c r="A7" s="178"/>
      <c r="B7" s="178"/>
      <c r="C7" s="178"/>
      <c r="D7" s="141"/>
      <c r="E7" s="141" t="s">
        <v>41</v>
      </c>
      <c r="F7" s="180">
        <f t="shared" ref="F7:H8" si="0">F8</f>
        <v>10045517.83</v>
      </c>
      <c r="G7" s="180">
        <f t="shared" si="0"/>
        <v>4709008.71</v>
      </c>
      <c r="H7" s="180">
        <f t="shared" si="0"/>
        <v>5336509.12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</row>
    <row r="8" spans="1:254" ht="14.25" customHeight="1">
      <c r="A8" s="178"/>
      <c r="B8" s="178"/>
      <c r="C8" s="178"/>
      <c r="D8" s="141" t="s">
        <v>338</v>
      </c>
      <c r="E8" s="141" t="s">
        <v>339</v>
      </c>
      <c r="F8" s="180">
        <f t="shared" si="0"/>
        <v>10045517.83</v>
      </c>
      <c r="G8" s="180">
        <f t="shared" si="0"/>
        <v>4709008.71</v>
      </c>
      <c r="H8" s="180">
        <f t="shared" si="0"/>
        <v>5336509.12</v>
      </c>
    </row>
    <row r="9" spans="1:254" ht="14.25" customHeight="1">
      <c r="A9" s="178"/>
      <c r="B9" s="178"/>
      <c r="C9" s="178"/>
      <c r="D9" s="141" t="s">
        <v>340</v>
      </c>
      <c r="E9" s="141" t="s">
        <v>341</v>
      </c>
      <c r="F9" s="180">
        <f>SUM(F10:F24)</f>
        <v>10045517.83</v>
      </c>
      <c r="G9" s="180">
        <f>SUM(G10:G24)</f>
        <v>4709008.71</v>
      </c>
      <c r="H9" s="180">
        <f>SUM(H10:H24)</f>
        <v>5336509.12</v>
      </c>
    </row>
    <row r="10" spans="1:254" ht="14.25" customHeight="1">
      <c r="A10" s="178" t="s">
        <v>342</v>
      </c>
      <c r="B10" s="178" t="s">
        <v>343</v>
      </c>
      <c r="C10" s="178" t="s">
        <v>344</v>
      </c>
      <c r="D10" s="141" t="s">
        <v>345</v>
      </c>
      <c r="E10" s="141" t="s">
        <v>346</v>
      </c>
      <c r="F10" s="180">
        <v>2189870.12</v>
      </c>
      <c r="G10" s="180">
        <v>2189870.12</v>
      </c>
      <c r="H10" s="180">
        <v>0</v>
      </c>
    </row>
    <row r="11" spans="1:254" ht="14.25" customHeight="1">
      <c r="A11" s="178" t="s">
        <v>342</v>
      </c>
      <c r="B11" s="178" t="s">
        <v>343</v>
      </c>
      <c r="C11" s="178" t="s">
        <v>347</v>
      </c>
      <c r="D11" s="141" t="s">
        <v>345</v>
      </c>
      <c r="E11" s="141" t="s">
        <v>348</v>
      </c>
      <c r="F11" s="180">
        <v>276352</v>
      </c>
      <c r="G11" s="180">
        <v>0</v>
      </c>
      <c r="H11" s="180">
        <v>276352</v>
      </c>
    </row>
    <row r="12" spans="1:254" ht="14.25" customHeight="1">
      <c r="A12" s="178" t="s">
        <v>342</v>
      </c>
      <c r="B12" s="178" t="s">
        <v>349</v>
      </c>
      <c r="C12" s="178" t="s">
        <v>350</v>
      </c>
      <c r="D12" s="141" t="s">
        <v>345</v>
      </c>
      <c r="E12" s="141" t="s">
        <v>351</v>
      </c>
      <c r="F12" s="180">
        <v>84586</v>
      </c>
      <c r="G12" s="180">
        <v>84586</v>
      </c>
      <c r="H12" s="180">
        <v>0</v>
      </c>
    </row>
    <row r="13" spans="1:254" ht="14.25" customHeight="1">
      <c r="A13" s="178" t="s">
        <v>352</v>
      </c>
      <c r="B13" s="178" t="s">
        <v>344</v>
      </c>
      <c r="C13" s="178" t="s">
        <v>353</v>
      </c>
      <c r="D13" s="141" t="s">
        <v>345</v>
      </c>
      <c r="E13" s="141" t="s">
        <v>354</v>
      </c>
      <c r="F13" s="180">
        <v>656410</v>
      </c>
      <c r="G13" s="180">
        <v>656410</v>
      </c>
      <c r="H13" s="180">
        <v>0</v>
      </c>
    </row>
    <row r="14" spans="1:254" ht="14.25" customHeight="1">
      <c r="A14" s="178" t="s">
        <v>355</v>
      </c>
      <c r="B14" s="178" t="s">
        <v>356</v>
      </c>
      <c r="C14" s="178" t="s">
        <v>356</v>
      </c>
      <c r="D14" s="141" t="s">
        <v>345</v>
      </c>
      <c r="E14" s="141" t="s">
        <v>357</v>
      </c>
      <c r="F14" s="180">
        <v>327033.92</v>
      </c>
      <c r="G14" s="180">
        <v>327033.92</v>
      </c>
      <c r="H14" s="180">
        <v>0</v>
      </c>
    </row>
    <row r="15" spans="1:254" ht="14.25" customHeight="1">
      <c r="A15" s="178" t="s">
        <v>355</v>
      </c>
      <c r="B15" s="178" t="s">
        <v>356</v>
      </c>
      <c r="C15" s="178" t="s">
        <v>349</v>
      </c>
      <c r="D15" s="141" t="s">
        <v>345</v>
      </c>
      <c r="E15" s="141" t="s">
        <v>358</v>
      </c>
      <c r="F15" s="180">
        <v>163516.96</v>
      </c>
      <c r="G15" s="180">
        <v>163516.96</v>
      </c>
      <c r="H15" s="180">
        <v>0</v>
      </c>
    </row>
    <row r="16" spans="1:254" ht="14.25" customHeight="1">
      <c r="A16" s="178" t="s">
        <v>355</v>
      </c>
      <c r="B16" s="178" t="s">
        <v>359</v>
      </c>
      <c r="C16" s="178" t="s">
        <v>347</v>
      </c>
      <c r="D16" s="141" t="s">
        <v>345</v>
      </c>
      <c r="E16" s="141" t="s">
        <v>360</v>
      </c>
      <c r="F16" s="180">
        <v>60168</v>
      </c>
      <c r="G16" s="180">
        <v>60168</v>
      </c>
      <c r="H16" s="180">
        <v>0</v>
      </c>
    </row>
    <row r="17" spans="1:8" ht="14.25" customHeight="1">
      <c r="A17" s="178" t="s">
        <v>355</v>
      </c>
      <c r="B17" s="178" t="s">
        <v>347</v>
      </c>
      <c r="C17" s="178" t="s">
        <v>344</v>
      </c>
      <c r="D17" s="141" t="s">
        <v>345</v>
      </c>
      <c r="E17" s="141" t="s">
        <v>361</v>
      </c>
      <c r="F17" s="180">
        <v>17660.189999999999</v>
      </c>
      <c r="G17" s="180">
        <v>17660.189999999999</v>
      </c>
      <c r="H17" s="180">
        <v>0</v>
      </c>
    </row>
    <row r="18" spans="1:8" ht="14.25" customHeight="1">
      <c r="A18" s="178" t="s">
        <v>362</v>
      </c>
      <c r="B18" s="178" t="s">
        <v>363</v>
      </c>
      <c r="C18" s="178" t="s">
        <v>344</v>
      </c>
      <c r="D18" s="141" t="s">
        <v>345</v>
      </c>
      <c r="E18" s="141" t="s">
        <v>364</v>
      </c>
      <c r="F18" s="180">
        <v>132451.32</v>
      </c>
      <c r="G18" s="180">
        <v>132451.32</v>
      </c>
      <c r="H18" s="180">
        <v>0</v>
      </c>
    </row>
    <row r="19" spans="1:8" ht="14.25" customHeight="1">
      <c r="A19" s="178" t="s">
        <v>365</v>
      </c>
      <c r="B19" s="178" t="s">
        <v>356</v>
      </c>
      <c r="C19" s="178" t="s">
        <v>344</v>
      </c>
      <c r="D19" s="141" t="s">
        <v>345</v>
      </c>
      <c r="E19" s="141" t="s">
        <v>366</v>
      </c>
      <c r="F19" s="180">
        <v>674840.2</v>
      </c>
      <c r="G19" s="180">
        <v>234840.2</v>
      </c>
      <c r="H19" s="180">
        <v>440000</v>
      </c>
    </row>
    <row r="20" spans="1:8" ht="14.25" customHeight="1">
      <c r="A20" s="178" t="s">
        <v>365</v>
      </c>
      <c r="B20" s="178" t="s">
        <v>359</v>
      </c>
      <c r="C20" s="178" t="s">
        <v>367</v>
      </c>
      <c r="D20" s="141" t="s">
        <v>345</v>
      </c>
      <c r="E20" s="141" t="s">
        <v>368</v>
      </c>
      <c r="F20" s="180">
        <v>465000</v>
      </c>
      <c r="G20" s="180">
        <v>0</v>
      </c>
      <c r="H20" s="180">
        <v>465000</v>
      </c>
    </row>
    <row r="21" spans="1:8" ht="14.25" customHeight="1">
      <c r="A21" s="178" t="s">
        <v>365</v>
      </c>
      <c r="B21" s="178" t="s">
        <v>359</v>
      </c>
      <c r="C21" s="178" t="s">
        <v>347</v>
      </c>
      <c r="D21" s="141" t="s">
        <v>345</v>
      </c>
      <c r="E21" s="141" t="s">
        <v>369</v>
      </c>
      <c r="F21" s="180">
        <v>240000</v>
      </c>
      <c r="G21" s="180">
        <v>0</v>
      </c>
      <c r="H21" s="180">
        <v>240000</v>
      </c>
    </row>
    <row r="22" spans="1:8" ht="14.25" customHeight="1">
      <c r="A22" s="178" t="s">
        <v>370</v>
      </c>
      <c r="B22" s="178" t="s">
        <v>344</v>
      </c>
      <c r="C22" s="178" t="s">
        <v>367</v>
      </c>
      <c r="D22" s="141" t="s">
        <v>345</v>
      </c>
      <c r="E22" s="141" t="s">
        <v>371</v>
      </c>
      <c r="F22" s="180">
        <v>356316</v>
      </c>
      <c r="G22" s="180">
        <v>356316</v>
      </c>
      <c r="H22" s="180">
        <v>0</v>
      </c>
    </row>
    <row r="23" spans="1:8" ht="14.25" customHeight="1">
      <c r="A23" s="178" t="s">
        <v>370</v>
      </c>
      <c r="B23" s="178" t="s">
        <v>372</v>
      </c>
      <c r="C23" s="178" t="s">
        <v>356</v>
      </c>
      <c r="D23" s="141" t="s">
        <v>345</v>
      </c>
      <c r="E23" s="141" t="s">
        <v>373</v>
      </c>
      <c r="F23" s="180">
        <v>3915157.12</v>
      </c>
      <c r="G23" s="180">
        <v>0</v>
      </c>
      <c r="H23" s="180">
        <v>3915157.12</v>
      </c>
    </row>
    <row r="24" spans="1:8" ht="14.25" customHeight="1">
      <c r="A24" s="178" t="s">
        <v>374</v>
      </c>
      <c r="B24" s="178" t="s">
        <v>375</v>
      </c>
      <c r="C24" s="178" t="s">
        <v>344</v>
      </c>
      <c r="D24" s="141" t="s">
        <v>345</v>
      </c>
      <c r="E24" s="141" t="s">
        <v>376</v>
      </c>
      <c r="F24" s="180">
        <v>486156</v>
      </c>
      <c r="G24" s="180">
        <v>486156</v>
      </c>
      <c r="H24" s="180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1"/>
      <c r="B1" s="41"/>
      <c r="C1" s="41"/>
      <c r="E1" s="42"/>
      <c r="F1" s="42"/>
      <c r="G1" s="42"/>
      <c r="H1" s="43" t="s">
        <v>57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ht="20.100000000000001" customHeight="1">
      <c r="A2" s="44" t="s">
        <v>243</v>
      </c>
      <c r="B2" s="45"/>
      <c r="C2" s="45"/>
      <c r="D2" s="45"/>
      <c r="E2" s="45"/>
      <c r="F2" s="45"/>
      <c r="G2" s="45"/>
      <c r="H2" s="4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</row>
    <row r="3" spans="1:256" ht="14.25" customHeight="1">
      <c r="A3" s="135" t="s">
        <v>378</v>
      </c>
      <c r="B3" s="41"/>
      <c r="C3" s="41"/>
      <c r="E3" s="42"/>
      <c r="F3" s="42"/>
      <c r="G3" s="42"/>
      <c r="H3" s="46" t="s">
        <v>1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ht="14.25" customHeight="1">
      <c r="A4" s="337" t="s">
        <v>2</v>
      </c>
      <c r="B4" s="338"/>
      <c r="C4" s="332" t="s">
        <v>3</v>
      </c>
      <c r="D4" s="332"/>
      <c r="E4" s="332"/>
      <c r="F4" s="332"/>
      <c r="G4" s="332"/>
      <c r="H4" s="33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ht="14.25" customHeight="1">
      <c r="A5" s="47" t="s">
        <v>4</v>
      </c>
      <c r="B5" s="48" t="s">
        <v>5</v>
      </c>
      <c r="C5" s="49" t="s">
        <v>4</v>
      </c>
      <c r="D5" s="50" t="s">
        <v>41</v>
      </c>
      <c r="E5" s="51" t="s">
        <v>58</v>
      </c>
      <c r="F5" s="51" t="s">
        <v>59</v>
      </c>
      <c r="G5" s="51" t="s">
        <v>60</v>
      </c>
      <c r="H5" s="51" t="s">
        <v>61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</row>
    <row r="6" spans="1:256" s="176" customFormat="1" ht="14.25" customHeight="1">
      <c r="A6" s="183" t="s">
        <v>62</v>
      </c>
      <c r="B6" s="184">
        <v>10045517.83</v>
      </c>
      <c r="C6" s="185" t="s">
        <v>63</v>
      </c>
      <c r="D6" s="140">
        <v>10045517.83</v>
      </c>
      <c r="E6" s="140">
        <v>9340517.8300000001</v>
      </c>
      <c r="F6" s="140">
        <v>705000</v>
      </c>
      <c r="G6" s="193">
        <f>SUM(G7:G35)</f>
        <v>0</v>
      </c>
      <c r="H6" s="127">
        <v>0</v>
      </c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</row>
    <row r="7" spans="1:256" s="176" customFormat="1" ht="14.25" customHeight="1">
      <c r="A7" s="183" t="s">
        <v>64</v>
      </c>
      <c r="B7" s="184">
        <v>9340517.8300000001</v>
      </c>
      <c r="C7" s="185" t="s">
        <v>65</v>
      </c>
      <c r="D7" s="140">
        <v>2550808.12</v>
      </c>
      <c r="E7" s="139">
        <v>2550808.12</v>
      </c>
      <c r="F7" s="138">
        <v>0</v>
      </c>
      <c r="G7" s="137"/>
      <c r="H7" s="184">
        <v>0</v>
      </c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  <c r="IT7" s="202"/>
      <c r="IU7" s="202"/>
      <c r="IV7" s="202"/>
    </row>
    <row r="8" spans="1:256" s="176" customFormat="1" ht="14.25" customHeight="1">
      <c r="A8" s="183" t="s">
        <v>66</v>
      </c>
      <c r="B8" s="180">
        <v>705000</v>
      </c>
      <c r="C8" s="186" t="s">
        <v>67</v>
      </c>
      <c r="D8" s="140">
        <v>0</v>
      </c>
      <c r="E8" s="139">
        <v>0</v>
      </c>
      <c r="F8" s="138">
        <v>0</v>
      </c>
      <c r="G8" s="137"/>
      <c r="H8" s="184">
        <v>0</v>
      </c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  <c r="IM8" s="202"/>
      <c r="IN8" s="202"/>
      <c r="IO8" s="202"/>
      <c r="IP8" s="202"/>
      <c r="IQ8" s="202"/>
      <c r="IR8" s="202"/>
      <c r="IS8" s="202"/>
      <c r="IT8" s="202"/>
      <c r="IU8" s="202"/>
      <c r="IV8" s="202"/>
    </row>
    <row r="9" spans="1:256" s="176" customFormat="1" ht="14.25" customHeight="1">
      <c r="A9" s="183" t="s">
        <v>68</v>
      </c>
      <c r="B9" s="187"/>
      <c r="C9" s="185" t="s">
        <v>69</v>
      </c>
      <c r="D9" s="140">
        <v>0</v>
      </c>
      <c r="E9" s="139">
        <v>0</v>
      </c>
      <c r="F9" s="138">
        <v>0</v>
      </c>
      <c r="G9" s="137"/>
      <c r="H9" s="184">
        <v>0</v>
      </c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</row>
    <row r="10" spans="1:256" s="176" customFormat="1" ht="14.25" customHeight="1">
      <c r="A10" s="183" t="s">
        <v>70</v>
      </c>
      <c r="B10" s="184">
        <v>0</v>
      </c>
      <c r="C10" s="185" t="s">
        <v>71</v>
      </c>
      <c r="D10" s="140">
        <v>0</v>
      </c>
      <c r="E10" s="139">
        <v>0</v>
      </c>
      <c r="F10" s="138">
        <v>0</v>
      </c>
      <c r="G10" s="137"/>
      <c r="H10" s="184">
        <v>0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  <c r="IU10" s="202"/>
      <c r="IV10" s="202"/>
    </row>
    <row r="11" spans="1:256" s="176" customFormat="1" ht="14.25" customHeight="1">
      <c r="A11" s="183" t="s">
        <v>72</v>
      </c>
      <c r="B11" s="184">
        <v>0</v>
      </c>
      <c r="C11" s="185" t="s">
        <v>73</v>
      </c>
      <c r="D11" s="140">
        <v>0</v>
      </c>
      <c r="E11" s="139">
        <v>0</v>
      </c>
      <c r="F11" s="138">
        <v>0</v>
      </c>
      <c r="G11" s="203"/>
      <c r="H11" s="184">
        <v>0</v>
      </c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  <c r="II11" s="202"/>
      <c r="IJ11" s="202"/>
      <c r="IK11" s="202"/>
      <c r="IL11" s="202"/>
      <c r="IM11" s="202"/>
      <c r="IN11" s="202"/>
      <c r="IO11" s="202"/>
      <c r="IP11" s="202"/>
      <c r="IQ11" s="202"/>
      <c r="IR11" s="202"/>
      <c r="IS11" s="202"/>
      <c r="IT11" s="202"/>
      <c r="IU11" s="202"/>
      <c r="IV11" s="202"/>
    </row>
    <row r="12" spans="1:256" s="176" customFormat="1" ht="14.25" customHeight="1">
      <c r="A12" s="183" t="s">
        <v>74</v>
      </c>
      <c r="B12" s="180">
        <v>0</v>
      </c>
      <c r="C12" s="185" t="s">
        <v>75</v>
      </c>
      <c r="D12" s="140">
        <v>0</v>
      </c>
      <c r="E12" s="139">
        <v>0</v>
      </c>
      <c r="F12" s="138">
        <v>0</v>
      </c>
      <c r="G12" s="203"/>
      <c r="H12" s="184">
        <v>0</v>
      </c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  <c r="II12" s="202"/>
      <c r="IJ12" s="202"/>
      <c r="IK12" s="202"/>
      <c r="IL12" s="202"/>
      <c r="IM12" s="202"/>
      <c r="IN12" s="202"/>
      <c r="IO12" s="202"/>
      <c r="IP12" s="202"/>
      <c r="IQ12" s="202"/>
      <c r="IR12" s="202"/>
      <c r="IS12" s="202"/>
      <c r="IT12" s="202"/>
      <c r="IU12" s="202"/>
      <c r="IV12" s="202"/>
    </row>
    <row r="13" spans="1:256" s="176" customFormat="1" ht="14.25" customHeight="1">
      <c r="A13" s="183" t="s">
        <v>76</v>
      </c>
      <c r="B13" s="188"/>
      <c r="C13" s="185" t="s">
        <v>231</v>
      </c>
      <c r="D13" s="140">
        <v>656410</v>
      </c>
      <c r="E13" s="139">
        <v>656410</v>
      </c>
      <c r="F13" s="138">
        <v>0</v>
      </c>
      <c r="G13" s="203"/>
      <c r="H13" s="184">
        <v>0</v>
      </c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  <c r="IU13" s="202"/>
      <c r="IV13" s="202"/>
    </row>
    <row r="14" spans="1:256" s="176" customFormat="1" ht="14.25" customHeight="1">
      <c r="A14" s="189"/>
      <c r="B14" s="187"/>
      <c r="C14" s="185" t="s">
        <v>77</v>
      </c>
      <c r="D14" s="140">
        <v>568379.06999999995</v>
      </c>
      <c r="E14" s="139">
        <v>568379.06999999995</v>
      </c>
      <c r="F14" s="138">
        <v>0</v>
      </c>
      <c r="G14" s="203"/>
      <c r="H14" s="184">
        <v>0</v>
      </c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202"/>
      <c r="IM14" s="202"/>
      <c r="IN14" s="202"/>
      <c r="IO14" s="202"/>
      <c r="IP14" s="202"/>
      <c r="IQ14" s="202"/>
      <c r="IR14" s="202"/>
      <c r="IS14" s="202"/>
      <c r="IT14" s="202"/>
      <c r="IU14" s="202"/>
      <c r="IV14" s="202"/>
    </row>
    <row r="15" spans="1:256" s="176" customFormat="1" ht="14.25" customHeight="1">
      <c r="A15" s="189"/>
      <c r="B15" s="190"/>
      <c r="C15" s="186" t="s">
        <v>78</v>
      </c>
      <c r="D15" s="140">
        <v>0</v>
      </c>
      <c r="E15" s="139">
        <v>0</v>
      </c>
      <c r="F15" s="138">
        <v>0</v>
      </c>
      <c r="G15" s="203"/>
      <c r="H15" s="184">
        <v>0</v>
      </c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  <c r="II15" s="202"/>
      <c r="IJ15" s="202"/>
      <c r="IK15" s="202"/>
      <c r="IL15" s="202"/>
      <c r="IM15" s="202"/>
      <c r="IN15" s="202"/>
      <c r="IO15" s="202"/>
      <c r="IP15" s="202"/>
      <c r="IQ15" s="202"/>
      <c r="IR15" s="202"/>
      <c r="IS15" s="202"/>
      <c r="IT15" s="202"/>
      <c r="IU15" s="202"/>
      <c r="IV15" s="202"/>
    </row>
    <row r="16" spans="1:256" s="176" customFormat="1" ht="14.25" customHeight="1">
      <c r="A16" s="191"/>
      <c r="B16" s="192"/>
      <c r="C16" s="185" t="s">
        <v>232</v>
      </c>
      <c r="D16" s="140">
        <v>132451.32</v>
      </c>
      <c r="E16" s="139">
        <v>132451.32</v>
      </c>
      <c r="F16" s="138">
        <v>0</v>
      </c>
      <c r="G16" s="203"/>
      <c r="H16" s="184">
        <v>0</v>
      </c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  <c r="IM16" s="202"/>
      <c r="IN16" s="202"/>
      <c r="IO16" s="202"/>
      <c r="IP16" s="202"/>
      <c r="IQ16" s="202"/>
      <c r="IR16" s="202"/>
      <c r="IS16" s="202"/>
      <c r="IT16" s="202"/>
      <c r="IU16" s="202"/>
      <c r="IV16" s="202"/>
    </row>
    <row r="17" spans="1:256" s="176" customFormat="1" ht="14.25" customHeight="1">
      <c r="A17" s="136"/>
      <c r="B17" s="193"/>
      <c r="C17" s="189" t="s">
        <v>79</v>
      </c>
      <c r="D17" s="140">
        <v>0</v>
      </c>
      <c r="E17" s="139">
        <v>0</v>
      </c>
      <c r="F17" s="138">
        <v>0</v>
      </c>
      <c r="G17" s="203"/>
      <c r="H17" s="184">
        <v>0</v>
      </c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  <c r="IC17" s="202"/>
      <c r="ID17" s="202"/>
      <c r="IE17" s="202"/>
      <c r="IF17" s="202"/>
      <c r="IG17" s="202"/>
      <c r="IH17" s="202"/>
      <c r="II17" s="202"/>
      <c r="IJ17" s="202"/>
      <c r="IK17" s="202"/>
      <c r="IL17" s="202"/>
      <c r="IM17" s="202"/>
      <c r="IN17" s="202"/>
      <c r="IO17" s="202"/>
      <c r="IP17" s="202"/>
      <c r="IQ17" s="202"/>
      <c r="IR17" s="202"/>
      <c r="IS17" s="202"/>
      <c r="IT17" s="202"/>
      <c r="IU17" s="202"/>
      <c r="IV17" s="202"/>
    </row>
    <row r="18" spans="1:256" s="176" customFormat="1" ht="14.25" customHeight="1">
      <c r="A18" s="191"/>
      <c r="B18" s="193"/>
      <c r="C18" s="189" t="s">
        <v>80</v>
      </c>
      <c r="D18" s="140">
        <v>1379840.2</v>
      </c>
      <c r="E18" s="139">
        <v>674840.2</v>
      </c>
      <c r="F18" s="138">
        <v>705000</v>
      </c>
      <c r="G18" s="203"/>
      <c r="H18" s="184">
        <v>0</v>
      </c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202"/>
      <c r="GE18" s="202"/>
      <c r="GF18" s="202"/>
      <c r="GG18" s="202"/>
      <c r="GH18" s="202"/>
      <c r="GI18" s="202"/>
      <c r="GJ18" s="202"/>
      <c r="GK18" s="202"/>
      <c r="GL18" s="202"/>
      <c r="GM18" s="202"/>
      <c r="GN18" s="202"/>
      <c r="GO18" s="202"/>
      <c r="GP18" s="202"/>
      <c r="GQ18" s="202"/>
      <c r="GR18" s="202"/>
      <c r="GS18" s="202"/>
      <c r="GT18" s="202"/>
      <c r="GU18" s="202"/>
      <c r="GV18" s="202"/>
      <c r="GW18" s="202"/>
      <c r="GX18" s="202"/>
      <c r="GY18" s="202"/>
      <c r="GZ18" s="202"/>
      <c r="HA18" s="202"/>
      <c r="HB18" s="202"/>
      <c r="HC18" s="202"/>
      <c r="HD18" s="202"/>
      <c r="HE18" s="202"/>
      <c r="HF18" s="202"/>
      <c r="HG18" s="202"/>
      <c r="HH18" s="202"/>
      <c r="HI18" s="202"/>
      <c r="HJ18" s="202"/>
      <c r="HK18" s="202"/>
      <c r="HL18" s="202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2"/>
      <c r="II18" s="202"/>
      <c r="IJ18" s="202"/>
      <c r="IK18" s="202"/>
      <c r="IL18" s="202"/>
      <c r="IM18" s="202"/>
      <c r="IN18" s="202"/>
      <c r="IO18" s="202"/>
      <c r="IP18" s="202"/>
      <c r="IQ18" s="202"/>
      <c r="IR18" s="202"/>
      <c r="IS18" s="202"/>
      <c r="IT18" s="202"/>
      <c r="IU18" s="202"/>
      <c r="IV18" s="202"/>
    </row>
    <row r="19" spans="1:256" s="176" customFormat="1" ht="14.25" customHeight="1">
      <c r="A19" s="191"/>
      <c r="B19" s="193"/>
      <c r="C19" s="189" t="s">
        <v>81</v>
      </c>
      <c r="D19" s="140">
        <v>4271473.12</v>
      </c>
      <c r="E19" s="139">
        <v>4271473.12</v>
      </c>
      <c r="F19" s="138">
        <v>0</v>
      </c>
      <c r="G19" s="203"/>
      <c r="H19" s="184">
        <v>0</v>
      </c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202"/>
      <c r="IM19" s="202"/>
      <c r="IN19" s="202"/>
      <c r="IO19" s="202"/>
      <c r="IP19" s="202"/>
      <c r="IQ19" s="202"/>
      <c r="IR19" s="202"/>
      <c r="IS19" s="202"/>
      <c r="IT19" s="202"/>
      <c r="IU19" s="202"/>
      <c r="IV19" s="202"/>
    </row>
    <row r="20" spans="1:256" s="176" customFormat="1" ht="14.25" customHeight="1">
      <c r="A20" s="191"/>
      <c r="B20" s="193"/>
      <c r="C20" s="189" t="s">
        <v>82</v>
      </c>
      <c r="D20" s="140">
        <v>0</v>
      </c>
      <c r="E20" s="139">
        <v>0</v>
      </c>
      <c r="F20" s="138">
        <v>0</v>
      </c>
      <c r="G20" s="203"/>
      <c r="H20" s="184">
        <v>0</v>
      </c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202"/>
      <c r="DI20" s="202"/>
      <c r="DJ20" s="202"/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2"/>
      <c r="DX20" s="202"/>
      <c r="DY20" s="202"/>
      <c r="DZ20" s="202"/>
      <c r="EA20" s="202"/>
      <c r="EB20" s="202"/>
      <c r="EC20" s="202"/>
      <c r="ED20" s="202"/>
      <c r="EE20" s="202"/>
      <c r="EF20" s="202"/>
      <c r="EG20" s="202"/>
      <c r="EH20" s="202"/>
      <c r="EI20" s="202"/>
      <c r="EJ20" s="202"/>
      <c r="EK20" s="202"/>
      <c r="EL20" s="202"/>
      <c r="EM20" s="202"/>
      <c r="EN20" s="202"/>
      <c r="EO20" s="202"/>
      <c r="EP20" s="202"/>
      <c r="EQ20" s="202"/>
      <c r="ER20" s="202"/>
      <c r="ES20" s="202"/>
      <c r="ET20" s="202"/>
      <c r="EU20" s="202"/>
      <c r="EV20" s="202"/>
      <c r="EW20" s="202"/>
      <c r="EX20" s="202"/>
      <c r="EY20" s="202"/>
      <c r="EZ20" s="202"/>
      <c r="FA20" s="202"/>
      <c r="FB20" s="202"/>
      <c r="FC20" s="202"/>
      <c r="FD20" s="202"/>
      <c r="FE20" s="202"/>
      <c r="FF20" s="202"/>
      <c r="FG20" s="202"/>
      <c r="FH20" s="202"/>
      <c r="FI20" s="202"/>
      <c r="FJ20" s="202"/>
      <c r="FK20" s="202"/>
      <c r="FL20" s="202"/>
      <c r="FM20" s="202"/>
      <c r="FN20" s="202"/>
      <c r="FO20" s="202"/>
      <c r="FP20" s="202"/>
      <c r="FQ20" s="202"/>
      <c r="FR20" s="202"/>
      <c r="FS20" s="202"/>
      <c r="FT20" s="202"/>
      <c r="FU20" s="202"/>
      <c r="FV20" s="202"/>
      <c r="FW20" s="202"/>
      <c r="FX20" s="202"/>
      <c r="FY20" s="202"/>
      <c r="FZ20" s="202"/>
      <c r="GA20" s="202"/>
      <c r="GB20" s="202"/>
      <c r="GC20" s="202"/>
      <c r="GD20" s="202"/>
      <c r="GE20" s="202"/>
      <c r="GF20" s="202"/>
      <c r="GG20" s="202"/>
      <c r="GH20" s="202"/>
      <c r="GI20" s="202"/>
      <c r="GJ20" s="202"/>
      <c r="GK20" s="202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2"/>
      <c r="HI20" s="202"/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2"/>
      <c r="IF20" s="202"/>
      <c r="IG20" s="202"/>
      <c r="IH20" s="202"/>
      <c r="II20" s="202"/>
      <c r="IJ20" s="202"/>
      <c r="IK20" s="202"/>
      <c r="IL20" s="202"/>
      <c r="IM20" s="202"/>
      <c r="IN20" s="202"/>
      <c r="IO20" s="202"/>
      <c r="IP20" s="202"/>
      <c r="IQ20" s="202"/>
      <c r="IR20" s="202"/>
      <c r="IS20" s="202"/>
      <c r="IT20" s="202"/>
      <c r="IU20" s="202"/>
      <c r="IV20" s="202"/>
    </row>
    <row r="21" spans="1:256" s="176" customFormat="1" ht="14.25" customHeight="1">
      <c r="A21" s="191"/>
      <c r="B21" s="193"/>
      <c r="C21" s="189" t="s">
        <v>83</v>
      </c>
      <c r="D21" s="140">
        <v>0</v>
      </c>
      <c r="E21" s="139">
        <v>0</v>
      </c>
      <c r="F21" s="138">
        <v>0</v>
      </c>
      <c r="G21" s="203"/>
      <c r="H21" s="184">
        <v>0</v>
      </c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2"/>
      <c r="EF21" s="202"/>
      <c r="EG21" s="202"/>
      <c r="EH21" s="202"/>
      <c r="EI21" s="202"/>
      <c r="EJ21" s="202"/>
      <c r="EK21" s="202"/>
      <c r="EL21" s="202"/>
      <c r="EM21" s="202"/>
      <c r="EN21" s="202"/>
      <c r="EO21" s="202"/>
      <c r="EP21" s="202"/>
      <c r="EQ21" s="202"/>
      <c r="ER21" s="202"/>
      <c r="ES21" s="202"/>
      <c r="ET21" s="202"/>
      <c r="EU21" s="202"/>
      <c r="EV21" s="202"/>
      <c r="EW21" s="202"/>
      <c r="EX21" s="202"/>
      <c r="EY21" s="202"/>
      <c r="EZ21" s="202"/>
      <c r="FA21" s="202"/>
      <c r="FB21" s="202"/>
      <c r="FC21" s="202"/>
      <c r="FD21" s="202"/>
      <c r="FE21" s="202"/>
      <c r="FF21" s="202"/>
      <c r="FG21" s="202"/>
      <c r="FH21" s="202"/>
      <c r="FI21" s="202"/>
      <c r="FJ21" s="202"/>
      <c r="FK21" s="202"/>
      <c r="FL21" s="202"/>
      <c r="FM21" s="202"/>
      <c r="FN21" s="202"/>
      <c r="FO21" s="202"/>
      <c r="FP21" s="202"/>
      <c r="FQ21" s="202"/>
      <c r="FR21" s="202"/>
      <c r="FS21" s="202"/>
      <c r="FT21" s="202"/>
      <c r="FU21" s="202"/>
      <c r="FV21" s="202"/>
      <c r="FW21" s="202"/>
      <c r="FX21" s="202"/>
      <c r="FY21" s="202"/>
      <c r="FZ21" s="202"/>
      <c r="GA21" s="202"/>
      <c r="GB21" s="202"/>
      <c r="GC21" s="202"/>
      <c r="GD21" s="202"/>
      <c r="GE21" s="202"/>
      <c r="GF21" s="202"/>
      <c r="GG21" s="202"/>
      <c r="GH21" s="202"/>
      <c r="GI21" s="202"/>
      <c r="GJ21" s="202"/>
      <c r="GK21" s="202"/>
      <c r="GL21" s="202"/>
      <c r="GM21" s="202"/>
      <c r="GN21" s="202"/>
      <c r="GO21" s="202"/>
      <c r="GP21" s="202"/>
      <c r="GQ21" s="202"/>
      <c r="GR21" s="202"/>
      <c r="GS21" s="202"/>
      <c r="GT21" s="202"/>
      <c r="GU21" s="202"/>
      <c r="GV21" s="202"/>
      <c r="GW21" s="202"/>
      <c r="GX21" s="202"/>
      <c r="GY21" s="202"/>
      <c r="GZ21" s="202"/>
      <c r="HA21" s="202"/>
      <c r="HB21" s="202"/>
      <c r="HC21" s="202"/>
      <c r="HD21" s="202"/>
      <c r="HE21" s="202"/>
      <c r="HF21" s="202"/>
      <c r="HG21" s="202"/>
      <c r="HH21" s="202"/>
      <c r="HI21" s="202"/>
      <c r="HJ21" s="202"/>
      <c r="HK21" s="202"/>
      <c r="HL21" s="202"/>
      <c r="HM21" s="202"/>
      <c r="HN21" s="202"/>
      <c r="HO21" s="202"/>
      <c r="HP21" s="202"/>
      <c r="HQ21" s="202"/>
      <c r="HR21" s="202"/>
      <c r="HS21" s="202"/>
      <c r="HT21" s="202"/>
      <c r="HU21" s="202"/>
      <c r="HV21" s="202"/>
      <c r="HW21" s="202"/>
      <c r="HX21" s="202"/>
      <c r="HY21" s="202"/>
      <c r="HZ21" s="202"/>
      <c r="IA21" s="202"/>
      <c r="IB21" s="202"/>
      <c r="IC21" s="202"/>
      <c r="ID21" s="202"/>
      <c r="IE21" s="202"/>
      <c r="IF21" s="202"/>
      <c r="IG21" s="202"/>
      <c r="IH21" s="202"/>
      <c r="II21" s="202"/>
      <c r="IJ21" s="202"/>
      <c r="IK21" s="202"/>
      <c r="IL21" s="202"/>
      <c r="IM21" s="202"/>
      <c r="IN21" s="202"/>
      <c r="IO21" s="202"/>
      <c r="IP21" s="202"/>
      <c r="IQ21" s="202"/>
      <c r="IR21" s="202"/>
      <c r="IS21" s="202"/>
      <c r="IT21" s="202"/>
      <c r="IU21" s="202"/>
      <c r="IV21" s="202"/>
    </row>
    <row r="22" spans="1:256" s="176" customFormat="1" ht="14.25" customHeight="1">
      <c r="A22" s="191"/>
      <c r="B22" s="194"/>
      <c r="C22" s="195" t="s">
        <v>84</v>
      </c>
      <c r="D22" s="140">
        <v>0</v>
      </c>
      <c r="E22" s="139">
        <v>0</v>
      </c>
      <c r="F22" s="138">
        <v>0</v>
      </c>
      <c r="G22" s="203"/>
      <c r="H22" s="184">
        <v>0</v>
      </c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2"/>
      <c r="FP22" s="202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2"/>
      <c r="GJ22" s="202"/>
      <c r="GK22" s="202"/>
      <c r="GL22" s="202"/>
      <c r="GM22" s="202"/>
      <c r="GN22" s="202"/>
      <c r="GO22" s="202"/>
      <c r="GP22" s="202"/>
      <c r="GQ22" s="202"/>
      <c r="GR22" s="202"/>
      <c r="GS22" s="202"/>
      <c r="GT22" s="202"/>
      <c r="GU22" s="202"/>
      <c r="GV22" s="202"/>
      <c r="GW22" s="202"/>
      <c r="GX22" s="202"/>
      <c r="GY22" s="202"/>
      <c r="GZ22" s="202"/>
      <c r="HA22" s="202"/>
      <c r="HB22" s="202"/>
      <c r="HC22" s="202"/>
      <c r="HD22" s="202"/>
      <c r="HE22" s="202"/>
      <c r="HF22" s="202"/>
      <c r="HG22" s="202"/>
      <c r="HH22" s="202"/>
      <c r="HI22" s="202"/>
      <c r="HJ22" s="202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2"/>
      <c r="II22" s="202"/>
      <c r="IJ22" s="202"/>
      <c r="IK22" s="202"/>
      <c r="IL22" s="202"/>
      <c r="IM22" s="202"/>
      <c r="IN22" s="202"/>
      <c r="IO22" s="202"/>
      <c r="IP22" s="202"/>
      <c r="IQ22" s="202"/>
      <c r="IR22" s="202"/>
      <c r="IS22" s="202"/>
      <c r="IT22" s="202"/>
      <c r="IU22" s="202"/>
      <c r="IV22" s="202"/>
    </row>
    <row r="23" spans="1:256" s="176" customFormat="1" ht="14.25" customHeight="1">
      <c r="A23" s="136"/>
      <c r="B23" s="193"/>
      <c r="C23" s="196" t="s">
        <v>85</v>
      </c>
      <c r="D23" s="140">
        <v>0</v>
      </c>
      <c r="E23" s="139">
        <v>0</v>
      </c>
      <c r="F23" s="138">
        <v>0</v>
      </c>
      <c r="G23" s="203"/>
      <c r="H23" s="184">
        <v>0</v>
      </c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  <c r="EU23" s="202"/>
      <c r="EV23" s="202"/>
      <c r="EW23" s="202"/>
      <c r="EX23" s="202"/>
      <c r="EY23" s="202"/>
      <c r="EZ23" s="202"/>
      <c r="FA23" s="202"/>
      <c r="FB23" s="202"/>
      <c r="FC23" s="202"/>
      <c r="FD23" s="202"/>
      <c r="FE23" s="202"/>
      <c r="FF23" s="202"/>
      <c r="FG23" s="202"/>
      <c r="FH23" s="202"/>
      <c r="FI23" s="202"/>
      <c r="FJ23" s="202"/>
      <c r="FK23" s="202"/>
      <c r="FL23" s="202"/>
      <c r="FM23" s="202"/>
      <c r="FN23" s="202"/>
      <c r="FO23" s="202"/>
      <c r="FP23" s="202"/>
      <c r="FQ23" s="202"/>
      <c r="FR23" s="202"/>
      <c r="FS23" s="202"/>
      <c r="FT23" s="202"/>
      <c r="FU23" s="202"/>
      <c r="FV23" s="202"/>
      <c r="FW23" s="202"/>
      <c r="FX23" s="202"/>
      <c r="FY23" s="202"/>
      <c r="FZ23" s="202"/>
      <c r="GA23" s="202"/>
      <c r="GB23" s="202"/>
      <c r="GC23" s="202"/>
      <c r="GD23" s="202"/>
      <c r="GE23" s="202"/>
      <c r="GF23" s="202"/>
      <c r="GG23" s="202"/>
      <c r="GH23" s="202"/>
      <c r="GI23" s="202"/>
      <c r="GJ23" s="202"/>
      <c r="GK23" s="202"/>
      <c r="GL23" s="202"/>
      <c r="GM23" s="202"/>
      <c r="GN23" s="202"/>
      <c r="GO23" s="202"/>
      <c r="GP23" s="202"/>
      <c r="GQ23" s="202"/>
      <c r="GR23" s="202"/>
      <c r="GS23" s="202"/>
      <c r="GT23" s="202"/>
      <c r="GU23" s="202"/>
      <c r="GV23" s="202"/>
      <c r="GW23" s="202"/>
      <c r="GX23" s="202"/>
      <c r="GY23" s="202"/>
      <c r="GZ23" s="202"/>
      <c r="HA23" s="202"/>
      <c r="HB23" s="202"/>
      <c r="HC23" s="202"/>
      <c r="HD23" s="202"/>
      <c r="HE23" s="202"/>
      <c r="HF23" s="202"/>
      <c r="HG23" s="202"/>
      <c r="HH23" s="202"/>
      <c r="HI23" s="202"/>
      <c r="HJ23" s="202"/>
      <c r="HK23" s="202"/>
      <c r="HL23" s="202"/>
      <c r="HM23" s="202"/>
      <c r="HN23" s="202"/>
      <c r="HO23" s="202"/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2"/>
      <c r="IA23" s="202"/>
      <c r="IB23" s="202"/>
      <c r="IC23" s="202"/>
      <c r="ID23" s="202"/>
      <c r="IE23" s="202"/>
      <c r="IF23" s="202"/>
      <c r="IG23" s="202"/>
      <c r="IH23" s="202"/>
      <c r="II23" s="202"/>
      <c r="IJ23" s="202"/>
      <c r="IK23" s="202"/>
      <c r="IL23" s="202"/>
      <c r="IM23" s="202"/>
      <c r="IN23" s="202"/>
      <c r="IO23" s="202"/>
      <c r="IP23" s="202"/>
      <c r="IQ23" s="202"/>
      <c r="IR23" s="202"/>
      <c r="IS23" s="202"/>
      <c r="IT23" s="202"/>
      <c r="IU23" s="202"/>
      <c r="IV23" s="202"/>
    </row>
    <row r="24" spans="1:256" s="176" customFormat="1" ht="14.25" customHeight="1">
      <c r="A24" s="136"/>
      <c r="B24" s="193"/>
      <c r="C24" s="197" t="s">
        <v>86</v>
      </c>
      <c r="D24" s="140">
        <v>0</v>
      </c>
      <c r="E24" s="139">
        <v>0</v>
      </c>
      <c r="F24" s="138">
        <v>0</v>
      </c>
      <c r="G24" s="203"/>
      <c r="H24" s="184">
        <v>0</v>
      </c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2"/>
      <c r="CZ24" s="202"/>
      <c r="DA24" s="202"/>
      <c r="DB24" s="202"/>
      <c r="DC24" s="202"/>
      <c r="DD24" s="202"/>
      <c r="DE24" s="202"/>
      <c r="DF24" s="202"/>
      <c r="DG24" s="202"/>
      <c r="DH24" s="202"/>
      <c r="DI24" s="202"/>
      <c r="DJ24" s="202"/>
      <c r="DK24" s="202"/>
      <c r="DL24" s="202"/>
      <c r="DM24" s="202"/>
      <c r="DN24" s="202"/>
      <c r="DO24" s="202"/>
      <c r="DP24" s="202"/>
      <c r="DQ24" s="202"/>
      <c r="DR24" s="202"/>
      <c r="DS24" s="202"/>
      <c r="DT24" s="202"/>
      <c r="DU24" s="202"/>
      <c r="DV24" s="202"/>
      <c r="DW24" s="202"/>
      <c r="DX24" s="202"/>
      <c r="DY24" s="202"/>
      <c r="DZ24" s="202"/>
      <c r="EA24" s="202"/>
      <c r="EB24" s="202"/>
      <c r="EC24" s="202"/>
      <c r="ED24" s="202"/>
      <c r="EE24" s="202"/>
      <c r="EF24" s="202"/>
      <c r="EG24" s="202"/>
      <c r="EH24" s="202"/>
      <c r="EI24" s="202"/>
      <c r="EJ24" s="202"/>
      <c r="EK24" s="202"/>
      <c r="EL24" s="202"/>
      <c r="EM24" s="202"/>
      <c r="EN24" s="202"/>
      <c r="EO24" s="202"/>
      <c r="EP24" s="202"/>
      <c r="EQ24" s="202"/>
      <c r="ER24" s="202"/>
      <c r="ES24" s="202"/>
      <c r="ET24" s="202"/>
      <c r="EU24" s="202"/>
      <c r="EV24" s="202"/>
      <c r="EW24" s="202"/>
      <c r="EX24" s="202"/>
      <c r="EY24" s="202"/>
      <c r="EZ24" s="202"/>
      <c r="FA24" s="202"/>
      <c r="FB24" s="202"/>
      <c r="FC24" s="202"/>
      <c r="FD24" s="202"/>
      <c r="FE24" s="202"/>
      <c r="FF24" s="202"/>
      <c r="FG24" s="202"/>
      <c r="FH24" s="202"/>
      <c r="FI24" s="202"/>
      <c r="FJ24" s="202"/>
      <c r="FK24" s="202"/>
      <c r="FL24" s="202"/>
      <c r="FM24" s="202"/>
      <c r="FN24" s="202"/>
      <c r="FO24" s="202"/>
      <c r="FP24" s="202"/>
      <c r="FQ24" s="202"/>
      <c r="FR24" s="202"/>
      <c r="FS24" s="202"/>
      <c r="FT24" s="202"/>
      <c r="FU24" s="202"/>
      <c r="FV24" s="202"/>
      <c r="FW24" s="202"/>
      <c r="FX24" s="202"/>
      <c r="FY24" s="202"/>
      <c r="FZ24" s="202"/>
      <c r="GA24" s="202"/>
      <c r="GB24" s="202"/>
      <c r="GC24" s="202"/>
      <c r="GD24" s="202"/>
      <c r="GE24" s="202"/>
      <c r="GF24" s="202"/>
      <c r="GG24" s="202"/>
      <c r="GH24" s="202"/>
      <c r="GI24" s="202"/>
      <c r="GJ24" s="202"/>
      <c r="GK24" s="202"/>
      <c r="GL24" s="202"/>
      <c r="GM24" s="202"/>
      <c r="GN24" s="202"/>
      <c r="GO24" s="202"/>
      <c r="GP24" s="202"/>
      <c r="GQ24" s="202"/>
      <c r="GR24" s="202"/>
      <c r="GS24" s="202"/>
      <c r="GT24" s="202"/>
      <c r="GU24" s="202"/>
      <c r="GV24" s="202"/>
      <c r="GW24" s="202"/>
      <c r="GX24" s="202"/>
      <c r="GY24" s="202"/>
      <c r="GZ24" s="202"/>
      <c r="HA24" s="202"/>
      <c r="HB24" s="202"/>
      <c r="HC24" s="202"/>
      <c r="HD24" s="202"/>
      <c r="HE24" s="202"/>
      <c r="HF24" s="202"/>
      <c r="HG24" s="202"/>
      <c r="HH24" s="202"/>
      <c r="HI24" s="202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2"/>
      <c r="HU24" s="202"/>
      <c r="HV24" s="202"/>
      <c r="HW24" s="202"/>
      <c r="HX24" s="202"/>
      <c r="HY24" s="202"/>
      <c r="HZ24" s="202"/>
      <c r="IA24" s="202"/>
      <c r="IB24" s="202"/>
      <c r="IC24" s="202"/>
      <c r="ID24" s="202"/>
      <c r="IE24" s="202"/>
      <c r="IF24" s="202"/>
      <c r="IG24" s="202"/>
      <c r="IH24" s="202"/>
      <c r="II24" s="202"/>
      <c r="IJ24" s="202"/>
      <c r="IK24" s="202"/>
      <c r="IL24" s="202"/>
      <c r="IM24" s="202"/>
      <c r="IN24" s="202"/>
      <c r="IO24" s="202"/>
      <c r="IP24" s="202"/>
      <c r="IQ24" s="202"/>
      <c r="IR24" s="202"/>
      <c r="IS24" s="202"/>
      <c r="IT24" s="202"/>
      <c r="IU24" s="202"/>
      <c r="IV24" s="202"/>
    </row>
    <row r="25" spans="1:256" s="176" customFormat="1" ht="14.25" customHeight="1">
      <c r="A25" s="136"/>
      <c r="B25" s="193"/>
      <c r="C25" s="189" t="s">
        <v>233</v>
      </c>
      <c r="D25" s="140">
        <v>0</v>
      </c>
      <c r="E25" s="139">
        <v>0</v>
      </c>
      <c r="F25" s="138">
        <v>0</v>
      </c>
      <c r="G25" s="137"/>
      <c r="H25" s="184">
        <v>0</v>
      </c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2"/>
      <c r="FO25" s="202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2"/>
      <c r="GA25" s="202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2"/>
      <c r="GN25" s="202"/>
      <c r="GO25" s="202"/>
      <c r="GP25" s="202"/>
      <c r="GQ25" s="202"/>
      <c r="GR25" s="202"/>
      <c r="GS25" s="202"/>
      <c r="GT25" s="202"/>
      <c r="GU25" s="202"/>
      <c r="GV25" s="202"/>
      <c r="GW25" s="202"/>
      <c r="GX25" s="202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  <c r="IE25" s="202"/>
      <c r="IF25" s="202"/>
      <c r="IG25" s="202"/>
      <c r="IH25" s="202"/>
      <c r="II25" s="202"/>
      <c r="IJ25" s="202"/>
      <c r="IK25" s="202"/>
      <c r="IL25" s="202"/>
      <c r="IM25" s="202"/>
      <c r="IN25" s="202"/>
      <c r="IO25" s="202"/>
      <c r="IP25" s="202"/>
      <c r="IQ25" s="202"/>
      <c r="IR25" s="202"/>
      <c r="IS25" s="202"/>
      <c r="IT25" s="202"/>
      <c r="IU25" s="202"/>
      <c r="IV25" s="202"/>
    </row>
    <row r="26" spans="1:256" s="176" customFormat="1" ht="14.25" customHeight="1">
      <c r="A26" s="136"/>
      <c r="B26" s="193"/>
      <c r="C26" s="189" t="s">
        <v>87</v>
      </c>
      <c r="D26" s="140">
        <v>486156</v>
      </c>
      <c r="E26" s="139">
        <v>486156</v>
      </c>
      <c r="F26" s="138">
        <v>0</v>
      </c>
      <c r="G26" s="203"/>
      <c r="H26" s="184">
        <v>0</v>
      </c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2"/>
      <c r="DJ26" s="202"/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2"/>
      <c r="EB26" s="202"/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2"/>
      <c r="ET26" s="202"/>
      <c r="EU26" s="202"/>
      <c r="EV26" s="202"/>
      <c r="EW26" s="202"/>
      <c r="EX26" s="202"/>
      <c r="EY26" s="202"/>
      <c r="EZ26" s="202"/>
      <c r="FA26" s="202"/>
      <c r="FB26" s="202"/>
      <c r="FC26" s="202"/>
      <c r="FD26" s="202"/>
      <c r="FE26" s="202"/>
      <c r="FF26" s="202"/>
      <c r="FG26" s="202"/>
      <c r="FH26" s="202"/>
      <c r="FI26" s="202"/>
      <c r="FJ26" s="202"/>
      <c r="FK26" s="202"/>
      <c r="FL26" s="202"/>
      <c r="FM26" s="202"/>
      <c r="FN26" s="202"/>
      <c r="FO26" s="202"/>
      <c r="FP26" s="202"/>
      <c r="FQ26" s="202"/>
      <c r="FR26" s="202"/>
      <c r="FS26" s="202"/>
      <c r="FT26" s="202"/>
      <c r="FU26" s="202"/>
      <c r="FV26" s="202"/>
      <c r="FW26" s="202"/>
      <c r="FX26" s="202"/>
      <c r="FY26" s="202"/>
      <c r="FZ26" s="202"/>
      <c r="GA26" s="202"/>
      <c r="GB26" s="202"/>
      <c r="GC26" s="202"/>
      <c r="GD26" s="202"/>
      <c r="GE26" s="202"/>
      <c r="GF26" s="202"/>
      <c r="GG26" s="202"/>
      <c r="GH26" s="202"/>
      <c r="GI26" s="202"/>
      <c r="GJ26" s="202"/>
      <c r="GK26" s="202"/>
      <c r="GL26" s="202"/>
      <c r="GM26" s="202"/>
      <c r="GN26" s="202"/>
      <c r="GO26" s="202"/>
      <c r="GP26" s="202"/>
      <c r="GQ26" s="202"/>
      <c r="GR26" s="202"/>
      <c r="GS26" s="202"/>
      <c r="GT26" s="202"/>
      <c r="GU26" s="202"/>
      <c r="GV26" s="202"/>
      <c r="GW26" s="202"/>
      <c r="GX26" s="202"/>
      <c r="GY26" s="202"/>
      <c r="GZ26" s="202"/>
      <c r="HA26" s="202"/>
      <c r="HB26" s="202"/>
      <c r="HC26" s="202"/>
      <c r="HD26" s="202"/>
      <c r="HE26" s="202"/>
      <c r="HF26" s="202"/>
      <c r="HG26" s="202"/>
      <c r="HH26" s="202"/>
      <c r="HI26" s="202"/>
      <c r="HJ26" s="202"/>
      <c r="HK26" s="202"/>
      <c r="HL26" s="202"/>
      <c r="HM26" s="202"/>
      <c r="HN26" s="202"/>
      <c r="HO26" s="202"/>
      <c r="HP26" s="202"/>
      <c r="HQ26" s="202"/>
      <c r="HR26" s="202"/>
      <c r="HS26" s="202"/>
      <c r="HT26" s="202"/>
      <c r="HU26" s="202"/>
      <c r="HV26" s="202"/>
      <c r="HW26" s="202"/>
      <c r="HX26" s="202"/>
      <c r="HY26" s="202"/>
      <c r="HZ26" s="202"/>
      <c r="IA26" s="202"/>
      <c r="IB26" s="202"/>
      <c r="IC26" s="202"/>
      <c r="ID26" s="202"/>
      <c r="IE26" s="202"/>
      <c r="IF26" s="202"/>
      <c r="IG26" s="202"/>
      <c r="IH26" s="202"/>
      <c r="II26" s="202"/>
      <c r="IJ26" s="202"/>
      <c r="IK26" s="202"/>
      <c r="IL26" s="202"/>
      <c r="IM26" s="202"/>
      <c r="IN26" s="202"/>
      <c r="IO26" s="202"/>
      <c r="IP26" s="202"/>
      <c r="IQ26" s="202"/>
      <c r="IR26" s="202"/>
      <c r="IS26" s="202"/>
      <c r="IT26" s="202"/>
      <c r="IU26" s="202"/>
      <c r="IV26" s="202"/>
    </row>
    <row r="27" spans="1:256" s="176" customFormat="1" ht="14.25" customHeight="1">
      <c r="A27" s="136"/>
      <c r="B27" s="193"/>
      <c r="C27" s="189" t="s">
        <v>88</v>
      </c>
      <c r="D27" s="140">
        <v>0</v>
      </c>
      <c r="E27" s="139">
        <v>0</v>
      </c>
      <c r="F27" s="138">
        <v>0</v>
      </c>
      <c r="G27" s="203"/>
      <c r="H27" s="184">
        <v>0</v>
      </c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2"/>
      <c r="DJ27" s="202"/>
      <c r="DK27" s="202"/>
      <c r="DL27" s="202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2"/>
      <c r="EB27" s="202"/>
      <c r="EC27" s="202"/>
      <c r="ED27" s="202"/>
      <c r="EE27" s="202"/>
      <c r="EF27" s="202"/>
      <c r="EG27" s="202"/>
      <c r="EH27" s="202"/>
      <c r="EI27" s="202"/>
      <c r="EJ27" s="202"/>
      <c r="EK27" s="202"/>
      <c r="EL27" s="202"/>
      <c r="EM27" s="202"/>
      <c r="EN27" s="202"/>
      <c r="EO27" s="202"/>
      <c r="EP27" s="202"/>
      <c r="EQ27" s="202"/>
      <c r="ER27" s="202"/>
      <c r="ES27" s="202"/>
      <c r="ET27" s="202"/>
      <c r="EU27" s="202"/>
      <c r="EV27" s="202"/>
      <c r="EW27" s="202"/>
      <c r="EX27" s="202"/>
      <c r="EY27" s="202"/>
      <c r="EZ27" s="202"/>
      <c r="FA27" s="202"/>
      <c r="FB27" s="202"/>
      <c r="FC27" s="202"/>
      <c r="FD27" s="202"/>
      <c r="FE27" s="202"/>
      <c r="FF27" s="202"/>
      <c r="FG27" s="202"/>
      <c r="FH27" s="202"/>
      <c r="FI27" s="202"/>
      <c r="FJ27" s="202"/>
      <c r="FK27" s="202"/>
      <c r="FL27" s="202"/>
      <c r="FM27" s="202"/>
      <c r="FN27" s="202"/>
      <c r="FO27" s="202"/>
      <c r="FP27" s="202"/>
      <c r="FQ27" s="202"/>
      <c r="FR27" s="202"/>
      <c r="FS27" s="202"/>
      <c r="FT27" s="202"/>
      <c r="FU27" s="202"/>
      <c r="FV27" s="202"/>
      <c r="FW27" s="202"/>
      <c r="FX27" s="202"/>
      <c r="FY27" s="202"/>
      <c r="FZ27" s="202"/>
      <c r="GA27" s="202"/>
      <c r="GB27" s="202"/>
      <c r="GC27" s="202"/>
      <c r="GD27" s="202"/>
      <c r="GE27" s="202"/>
      <c r="GF27" s="202"/>
      <c r="GG27" s="202"/>
      <c r="GH27" s="202"/>
      <c r="GI27" s="202"/>
      <c r="GJ27" s="202"/>
      <c r="GK27" s="202"/>
      <c r="GL27" s="202"/>
      <c r="GM27" s="202"/>
      <c r="GN27" s="202"/>
      <c r="GO27" s="202"/>
      <c r="GP27" s="202"/>
      <c r="GQ27" s="202"/>
      <c r="GR27" s="202"/>
      <c r="GS27" s="202"/>
      <c r="GT27" s="202"/>
      <c r="GU27" s="202"/>
      <c r="GV27" s="202"/>
      <c r="GW27" s="202"/>
      <c r="GX27" s="202"/>
      <c r="GY27" s="202"/>
      <c r="GZ27" s="202"/>
      <c r="HA27" s="202"/>
      <c r="HB27" s="202"/>
      <c r="HC27" s="202"/>
      <c r="HD27" s="202"/>
      <c r="HE27" s="202"/>
      <c r="HF27" s="202"/>
      <c r="HG27" s="202"/>
      <c r="HH27" s="202"/>
      <c r="HI27" s="202"/>
      <c r="HJ27" s="202"/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HW27" s="202"/>
      <c r="HX27" s="202"/>
      <c r="HY27" s="202"/>
      <c r="HZ27" s="202"/>
      <c r="IA27" s="202"/>
      <c r="IB27" s="202"/>
      <c r="IC27" s="202"/>
      <c r="ID27" s="202"/>
      <c r="IE27" s="202"/>
      <c r="IF27" s="202"/>
      <c r="IG27" s="202"/>
      <c r="IH27" s="202"/>
      <c r="II27" s="202"/>
      <c r="IJ27" s="202"/>
      <c r="IK27" s="202"/>
      <c r="IL27" s="202"/>
      <c r="IM27" s="202"/>
      <c r="IN27" s="202"/>
      <c r="IO27" s="202"/>
      <c r="IP27" s="202"/>
      <c r="IQ27" s="202"/>
      <c r="IR27" s="202"/>
      <c r="IS27" s="202"/>
      <c r="IT27" s="202"/>
      <c r="IU27" s="202"/>
      <c r="IV27" s="202"/>
    </row>
    <row r="28" spans="1:256" s="176" customFormat="1" ht="14.25" customHeight="1">
      <c r="A28" s="191"/>
      <c r="B28" s="190"/>
      <c r="C28" s="189" t="s">
        <v>89</v>
      </c>
      <c r="D28" s="140">
        <v>0</v>
      </c>
      <c r="E28" s="139">
        <v>0</v>
      </c>
      <c r="F28" s="138">
        <v>0</v>
      </c>
      <c r="G28" s="203"/>
      <c r="H28" s="184">
        <v>0</v>
      </c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2"/>
      <c r="FL28" s="202"/>
      <c r="FM28" s="202"/>
      <c r="FN28" s="202"/>
      <c r="FO28" s="202"/>
      <c r="FP28" s="202"/>
      <c r="FQ28" s="202"/>
      <c r="FR28" s="202"/>
      <c r="FS28" s="202"/>
      <c r="FT28" s="202"/>
      <c r="FU28" s="202"/>
      <c r="FV28" s="202"/>
      <c r="FW28" s="202"/>
      <c r="FX28" s="202"/>
      <c r="FY28" s="202"/>
      <c r="FZ28" s="202"/>
      <c r="GA28" s="202"/>
      <c r="GB28" s="202"/>
      <c r="GC28" s="202"/>
      <c r="GD28" s="202"/>
      <c r="GE28" s="202"/>
      <c r="GF28" s="202"/>
      <c r="GG28" s="202"/>
      <c r="GH28" s="202"/>
      <c r="GI28" s="202"/>
      <c r="GJ28" s="202"/>
      <c r="GK28" s="202"/>
      <c r="GL28" s="202"/>
      <c r="GM28" s="202"/>
      <c r="GN28" s="202"/>
      <c r="GO28" s="202"/>
      <c r="GP28" s="202"/>
      <c r="GQ28" s="202"/>
      <c r="GR28" s="202"/>
      <c r="GS28" s="202"/>
      <c r="GT28" s="202"/>
      <c r="GU28" s="202"/>
      <c r="GV28" s="202"/>
      <c r="GW28" s="202"/>
      <c r="GX28" s="202"/>
      <c r="GY28" s="202"/>
      <c r="GZ28" s="202"/>
      <c r="HA28" s="202"/>
      <c r="HB28" s="202"/>
      <c r="HC28" s="202"/>
      <c r="HD28" s="202"/>
      <c r="HE28" s="202"/>
      <c r="HF28" s="202"/>
      <c r="HG28" s="202"/>
      <c r="HH28" s="202"/>
      <c r="HI28" s="202"/>
      <c r="HJ28" s="202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  <c r="IE28" s="202"/>
      <c r="IF28" s="202"/>
      <c r="IG28" s="202"/>
      <c r="IH28" s="202"/>
      <c r="II28" s="202"/>
      <c r="IJ28" s="202"/>
      <c r="IK28" s="202"/>
      <c r="IL28" s="202"/>
      <c r="IM28" s="202"/>
      <c r="IN28" s="202"/>
      <c r="IO28" s="202"/>
      <c r="IP28" s="202"/>
      <c r="IQ28" s="202"/>
      <c r="IR28" s="202"/>
      <c r="IS28" s="202"/>
      <c r="IT28" s="202"/>
      <c r="IU28" s="202"/>
      <c r="IV28" s="202"/>
    </row>
    <row r="29" spans="1:256" s="176" customFormat="1" ht="14.25" customHeight="1">
      <c r="A29" s="191"/>
      <c r="B29" s="190"/>
      <c r="C29" s="189" t="s">
        <v>234</v>
      </c>
      <c r="D29" s="140">
        <v>0</v>
      </c>
      <c r="E29" s="139">
        <v>0</v>
      </c>
      <c r="F29" s="138">
        <v>0</v>
      </c>
      <c r="G29" s="203"/>
      <c r="H29" s="184">
        <v>0</v>
      </c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202"/>
      <c r="DH29" s="202"/>
      <c r="DI29" s="202"/>
      <c r="DJ29" s="202"/>
      <c r="DK29" s="202"/>
      <c r="DL29" s="202"/>
      <c r="DM29" s="202"/>
      <c r="DN29" s="202"/>
      <c r="DO29" s="202"/>
      <c r="DP29" s="202"/>
      <c r="DQ29" s="202"/>
      <c r="DR29" s="202"/>
      <c r="DS29" s="202"/>
      <c r="DT29" s="202"/>
      <c r="DU29" s="202"/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2"/>
      <c r="ET29" s="202"/>
      <c r="EU29" s="202"/>
      <c r="EV29" s="202"/>
      <c r="EW29" s="202"/>
      <c r="EX29" s="202"/>
      <c r="EY29" s="202"/>
      <c r="EZ29" s="202"/>
      <c r="FA29" s="202"/>
      <c r="FB29" s="202"/>
      <c r="FC29" s="202"/>
      <c r="FD29" s="202"/>
      <c r="FE29" s="202"/>
      <c r="FF29" s="202"/>
      <c r="FG29" s="202"/>
      <c r="FH29" s="202"/>
      <c r="FI29" s="202"/>
      <c r="FJ29" s="202"/>
      <c r="FK29" s="202"/>
      <c r="FL29" s="202"/>
      <c r="FM29" s="202"/>
      <c r="FN29" s="202"/>
      <c r="FO29" s="202"/>
      <c r="FP29" s="202"/>
      <c r="FQ29" s="202"/>
      <c r="FR29" s="202"/>
      <c r="FS29" s="202"/>
      <c r="FT29" s="202"/>
      <c r="FU29" s="202"/>
      <c r="FV29" s="202"/>
      <c r="FW29" s="202"/>
      <c r="FX29" s="202"/>
      <c r="FY29" s="202"/>
      <c r="FZ29" s="202"/>
      <c r="GA29" s="202"/>
      <c r="GB29" s="202"/>
      <c r="GC29" s="202"/>
      <c r="GD29" s="202"/>
      <c r="GE29" s="202"/>
      <c r="GF29" s="202"/>
      <c r="GG29" s="202"/>
      <c r="GH29" s="202"/>
      <c r="GI29" s="202"/>
      <c r="GJ29" s="202"/>
      <c r="GK29" s="202"/>
      <c r="GL29" s="202"/>
      <c r="GM29" s="202"/>
      <c r="GN29" s="202"/>
      <c r="GO29" s="202"/>
      <c r="GP29" s="202"/>
      <c r="GQ29" s="202"/>
      <c r="GR29" s="202"/>
      <c r="GS29" s="202"/>
      <c r="GT29" s="202"/>
      <c r="GU29" s="202"/>
      <c r="GV29" s="202"/>
      <c r="GW29" s="202"/>
      <c r="GX29" s="202"/>
      <c r="GY29" s="202"/>
      <c r="GZ29" s="202"/>
      <c r="HA29" s="202"/>
      <c r="HB29" s="202"/>
      <c r="HC29" s="202"/>
      <c r="HD29" s="202"/>
      <c r="HE29" s="202"/>
      <c r="HF29" s="202"/>
      <c r="HG29" s="202"/>
      <c r="HH29" s="202"/>
      <c r="HI29" s="202"/>
      <c r="HJ29" s="202"/>
      <c r="HK29" s="202"/>
      <c r="HL29" s="202"/>
      <c r="HM29" s="202"/>
      <c r="HN29" s="202"/>
      <c r="HO29" s="202"/>
      <c r="HP29" s="202"/>
      <c r="HQ29" s="202"/>
      <c r="HR29" s="202"/>
      <c r="HS29" s="202"/>
      <c r="HT29" s="202"/>
      <c r="HU29" s="202"/>
      <c r="HV29" s="202"/>
      <c r="HW29" s="202"/>
      <c r="HX29" s="202"/>
      <c r="HY29" s="202"/>
      <c r="HZ29" s="202"/>
      <c r="IA29" s="202"/>
      <c r="IB29" s="202"/>
      <c r="IC29" s="202"/>
      <c r="ID29" s="202"/>
      <c r="IE29" s="202"/>
      <c r="IF29" s="202"/>
      <c r="IG29" s="202"/>
      <c r="IH29" s="202"/>
      <c r="II29" s="202"/>
      <c r="IJ29" s="202"/>
      <c r="IK29" s="202"/>
      <c r="IL29" s="202"/>
      <c r="IM29" s="202"/>
      <c r="IN29" s="202"/>
      <c r="IO29" s="202"/>
      <c r="IP29" s="202"/>
      <c r="IQ29" s="202"/>
      <c r="IR29" s="202"/>
      <c r="IS29" s="202"/>
      <c r="IT29" s="202"/>
      <c r="IU29" s="202"/>
      <c r="IV29" s="202"/>
    </row>
    <row r="30" spans="1:256" s="176" customFormat="1" ht="14.25" customHeight="1">
      <c r="A30" s="191"/>
      <c r="B30" s="190"/>
      <c r="C30" s="198" t="s">
        <v>90</v>
      </c>
      <c r="D30" s="140">
        <v>0</v>
      </c>
      <c r="E30" s="139">
        <v>0</v>
      </c>
      <c r="F30" s="138">
        <v>0</v>
      </c>
      <c r="G30" s="203"/>
      <c r="H30" s="184">
        <v>0</v>
      </c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2"/>
      <c r="CZ30" s="202"/>
      <c r="DA30" s="202"/>
      <c r="DB30" s="202"/>
      <c r="DC30" s="202"/>
      <c r="DD30" s="202"/>
      <c r="DE30" s="202"/>
      <c r="DF30" s="202"/>
      <c r="DG30" s="202"/>
      <c r="DH30" s="202"/>
      <c r="DI30" s="202"/>
      <c r="DJ30" s="202"/>
      <c r="DK30" s="202"/>
      <c r="DL30" s="202"/>
      <c r="DM30" s="202"/>
      <c r="DN30" s="202"/>
      <c r="DO30" s="202"/>
      <c r="DP30" s="202"/>
      <c r="DQ30" s="202"/>
      <c r="DR30" s="202"/>
      <c r="DS30" s="202"/>
      <c r="DT30" s="202"/>
      <c r="DU30" s="202"/>
      <c r="DV30" s="202"/>
      <c r="DW30" s="202"/>
      <c r="DX30" s="202"/>
      <c r="DY30" s="202"/>
      <c r="DZ30" s="202"/>
      <c r="EA30" s="202"/>
      <c r="EB30" s="202"/>
      <c r="EC30" s="202"/>
      <c r="ED30" s="202"/>
      <c r="EE30" s="202"/>
      <c r="EF30" s="202"/>
      <c r="EG30" s="202"/>
      <c r="EH30" s="202"/>
      <c r="EI30" s="202"/>
      <c r="EJ30" s="202"/>
      <c r="EK30" s="202"/>
      <c r="EL30" s="202"/>
      <c r="EM30" s="202"/>
      <c r="EN30" s="202"/>
      <c r="EO30" s="202"/>
      <c r="EP30" s="202"/>
      <c r="EQ30" s="202"/>
      <c r="ER30" s="202"/>
      <c r="ES30" s="202"/>
      <c r="ET30" s="202"/>
      <c r="EU30" s="202"/>
      <c r="EV30" s="202"/>
      <c r="EW30" s="202"/>
      <c r="EX30" s="202"/>
      <c r="EY30" s="202"/>
      <c r="EZ30" s="202"/>
      <c r="FA30" s="202"/>
      <c r="FB30" s="202"/>
      <c r="FC30" s="202"/>
      <c r="FD30" s="202"/>
      <c r="FE30" s="202"/>
      <c r="FF30" s="202"/>
      <c r="FG30" s="202"/>
      <c r="FH30" s="202"/>
      <c r="FI30" s="202"/>
      <c r="FJ30" s="202"/>
      <c r="FK30" s="202"/>
      <c r="FL30" s="202"/>
      <c r="FM30" s="202"/>
      <c r="FN30" s="202"/>
      <c r="FO30" s="202"/>
      <c r="FP30" s="202"/>
      <c r="FQ30" s="202"/>
      <c r="FR30" s="202"/>
      <c r="FS30" s="202"/>
      <c r="FT30" s="202"/>
      <c r="FU30" s="202"/>
      <c r="FV30" s="202"/>
      <c r="FW30" s="202"/>
      <c r="FX30" s="202"/>
      <c r="FY30" s="202"/>
      <c r="FZ30" s="202"/>
      <c r="GA30" s="202"/>
      <c r="GB30" s="202"/>
      <c r="GC30" s="202"/>
      <c r="GD30" s="202"/>
      <c r="GE30" s="202"/>
      <c r="GF30" s="202"/>
      <c r="GG30" s="202"/>
      <c r="GH30" s="202"/>
      <c r="GI30" s="202"/>
      <c r="GJ30" s="202"/>
      <c r="GK30" s="202"/>
      <c r="GL30" s="202"/>
      <c r="GM30" s="202"/>
      <c r="GN30" s="202"/>
      <c r="GO30" s="202"/>
      <c r="GP30" s="202"/>
      <c r="GQ30" s="202"/>
      <c r="GR30" s="202"/>
      <c r="GS30" s="202"/>
      <c r="GT30" s="202"/>
      <c r="GU30" s="202"/>
      <c r="GV30" s="202"/>
      <c r="GW30" s="202"/>
      <c r="GX30" s="202"/>
      <c r="GY30" s="202"/>
      <c r="GZ30" s="202"/>
      <c r="HA30" s="202"/>
      <c r="HB30" s="202"/>
      <c r="HC30" s="202"/>
      <c r="HD30" s="202"/>
      <c r="HE30" s="202"/>
      <c r="HF30" s="202"/>
      <c r="HG30" s="202"/>
      <c r="HH30" s="202"/>
      <c r="HI30" s="202"/>
      <c r="HJ30" s="202"/>
      <c r="HK30" s="202"/>
      <c r="HL30" s="202"/>
      <c r="HM30" s="202"/>
      <c r="HN30" s="202"/>
      <c r="HO30" s="202"/>
      <c r="HP30" s="202"/>
      <c r="HQ30" s="202"/>
      <c r="HR30" s="202"/>
      <c r="HS30" s="202"/>
      <c r="HT30" s="202"/>
      <c r="HU30" s="202"/>
      <c r="HV30" s="202"/>
      <c r="HW30" s="202"/>
      <c r="HX30" s="202"/>
      <c r="HY30" s="202"/>
      <c r="HZ30" s="202"/>
      <c r="IA30" s="202"/>
      <c r="IB30" s="202"/>
      <c r="IC30" s="202"/>
      <c r="ID30" s="202"/>
      <c r="IE30" s="202"/>
      <c r="IF30" s="202"/>
      <c r="IG30" s="202"/>
      <c r="IH30" s="202"/>
      <c r="II30" s="202"/>
      <c r="IJ30" s="202"/>
      <c r="IK30" s="202"/>
      <c r="IL30" s="202"/>
      <c r="IM30" s="202"/>
      <c r="IN30" s="202"/>
      <c r="IO30" s="202"/>
      <c r="IP30" s="202"/>
      <c r="IQ30" s="202"/>
      <c r="IR30" s="202"/>
      <c r="IS30" s="202"/>
      <c r="IT30" s="202"/>
      <c r="IU30" s="202"/>
      <c r="IV30" s="202"/>
    </row>
    <row r="31" spans="1:256" s="176" customFormat="1" ht="14.25" customHeight="1">
      <c r="A31" s="191"/>
      <c r="B31" s="190"/>
      <c r="C31" s="189" t="s">
        <v>91</v>
      </c>
      <c r="D31" s="140">
        <v>0</v>
      </c>
      <c r="E31" s="139">
        <v>0</v>
      </c>
      <c r="F31" s="138">
        <v>0</v>
      </c>
      <c r="G31" s="203"/>
      <c r="H31" s="184">
        <v>0</v>
      </c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  <c r="IE31" s="202"/>
      <c r="IF31" s="202"/>
      <c r="IG31" s="202"/>
      <c r="IH31" s="202"/>
      <c r="II31" s="202"/>
      <c r="IJ31" s="202"/>
      <c r="IK31" s="202"/>
      <c r="IL31" s="202"/>
      <c r="IM31" s="202"/>
      <c r="IN31" s="202"/>
      <c r="IO31" s="202"/>
      <c r="IP31" s="202"/>
      <c r="IQ31" s="202"/>
      <c r="IR31" s="202"/>
      <c r="IS31" s="202"/>
      <c r="IT31" s="202"/>
      <c r="IU31" s="202"/>
      <c r="IV31" s="202"/>
    </row>
    <row r="32" spans="1:256" s="176" customFormat="1" ht="14.25" customHeight="1">
      <c r="A32" s="191"/>
      <c r="B32" s="190"/>
      <c r="C32" s="186" t="s">
        <v>92</v>
      </c>
      <c r="D32" s="140">
        <v>0</v>
      </c>
      <c r="E32" s="139">
        <v>0</v>
      </c>
      <c r="F32" s="138">
        <v>0</v>
      </c>
      <c r="G32" s="137"/>
      <c r="H32" s="184">
        <v>0</v>
      </c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2"/>
      <c r="ES32" s="202"/>
      <c r="ET32" s="202"/>
      <c r="EU32" s="202"/>
      <c r="EV32" s="202"/>
      <c r="EW32" s="202"/>
      <c r="EX32" s="202"/>
      <c r="EY32" s="202"/>
      <c r="EZ32" s="202"/>
      <c r="FA32" s="202"/>
      <c r="FB32" s="202"/>
      <c r="FC32" s="202"/>
      <c r="FD32" s="202"/>
      <c r="FE32" s="202"/>
      <c r="FF32" s="202"/>
      <c r="FG32" s="202"/>
      <c r="FH32" s="202"/>
      <c r="FI32" s="202"/>
      <c r="FJ32" s="202"/>
      <c r="FK32" s="202"/>
      <c r="FL32" s="202"/>
      <c r="FM32" s="202"/>
      <c r="FN32" s="202"/>
      <c r="FO32" s="202"/>
      <c r="FP32" s="202"/>
      <c r="FQ32" s="202"/>
      <c r="FR32" s="202"/>
      <c r="FS32" s="202"/>
      <c r="FT32" s="202"/>
      <c r="FU32" s="202"/>
      <c r="FV32" s="202"/>
      <c r="FW32" s="202"/>
      <c r="FX32" s="202"/>
      <c r="FY32" s="202"/>
      <c r="FZ32" s="202"/>
      <c r="GA32" s="202"/>
      <c r="GB32" s="202"/>
      <c r="GC32" s="202"/>
      <c r="GD32" s="202"/>
      <c r="GE32" s="202"/>
      <c r="GF32" s="202"/>
      <c r="GG32" s="202"/>
      <c r="GH32" s="202"/>
      <c r="GI32" s="202"/>
      <c r="GJ32" s="202"/>
      <c r="GK32" s="202"/>
      <c r="GL32" s="202"/>
      <c r="GM32" s="202"/>
      <c r="GN32" s="202"/>
      <c r="GO32" s="202"/>
      <c r="GP32" s="202"/>
      <c r="GQ32" s="202"/>
      <c r="GR32" s="202"/>
      <c r="GS32" s="202"/>
      <c r="GT32" s="202"/>
      <c r="GU32" s="202"/>
      <c r="GV32" s="202"/>
      <c r="GW32" s="202"/>
      <c r="GX32" s="202"/>
      <c r="GY32" s="202"/>
      <c r="GZ32" s="202"/>
      <c r="HA32" s="202"/>
      <c r="HB32" s="202"/>
      <c r="HC32" s="202"/>
      <c r="HD32" s="202"/>
      <c r="HE32" s="202"/>
      <c r="HF32" s="202"/>
      <c r="HG32" s="202"/>
      <c r="HH32" s="202"/>
      <c r="HI32" s="202"/>
      <c r="HJ32" s="202"/>
      <c r="HK32" s="202"/>
      <c r="HL32" s="202"/>
      <c r="HM32" s="202"/>
      <c r="HN32" s="202"/>
      <c r="HO32" s="202"/>
      <c r="HP32" s="202"/>
      <c r="HQ32" s="202"/>
      <c r="HR32" s="202"/>
      <c r="HS32" s="202"/>
      <c r="HT32" s="202"/>
      <c r="HU32" s="202"/>
      <c r="HV32" s="202"/>
      <c r="HW32" s="202"/>
      <c r="HX32" s="202"/>
      <c r="HY32" s="202"/>
      <c r="HZ32" s="202"/>
      <c r="IA32" s="202"/>
      <c r="IB32" s="202"/>
      <c r="IC32" s="202"/>
      <c r="ID32" s="202"/>
      <c r="IE32" s="202"/>
      <c r="IF32" s="202"/>
      <c r="IG32" s="202"/>
      <c r="IH32" s="202"/>
      <c r="II32" s="202"/>
      <c r="IJ32" s="202"/>
      <c r="IK32" s="202"/>
      <c r="IL32" s="202"/>
      <c r="IM32" s="202"/>
      <c r="IN32" s="202"/>
      <c r="IO32" s="202"/>
      <c r="IP32" s="202"/>
      <c r="IQ32" s="202"/>
      <c r="IR32" s="202"/>
      <c r="IS32" s="202"/>
      <c r="IT32" s="202"/>
      <c r="IU32" s="202"/>
      <c r="IV32" s="202"/>
    </row>
    <row r="33" spans="1:256" s="176" customFormat="1" ht="14.25" customHeight="1">
      <c r="A33" s="191"/>
      <c r="B33" s="190"/>
      <c r="C33" s="186" t="s">
        <v>93</v>
      </c>
      <c r="D33" s="140">
        <v>0</v>
      </c>
      <c r="E33" s="139">
        <v>0</v>
      </c>
      <c r="F33" s="138">
        <v>0</v>
      </c>
      <c r="G33" s="203"/>
      <c r="H33" s="184">
        <v>0</v>
      </c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2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2"/>
      <c r="EP33" s="202"/>
      <c r="EQ33" s="202"/>
      <c r="ER33" s="202"/>
      <c r="ES33" s="202"/>
      <c r="ET33" s="202"/>
      <c r="EU33" s="202"/>
      <c r="EV33" s="202"/>
      <c r="EW33" s="202"/>
      <c r="EX33" s="202"/>
      <c r="EY33" s="202"/>
      <c r="EZ33" s="202"/>
      <c r="FA33" s="202"/>
      <c r="FB33" s="202"/>
      <c r="FC33" s="202"/>
      <c r="FD33" s="202"/>
      <c r="FE33" s="202"/>
      <c r="FF33" s="202"/>
      <c r="FG33" s="202"/>
      <c r="FH33" s="202"/>
      <c r="FI33" s="202"/>
      <c r="FJ33" s="202"/>
      <c r="FK33" s="202"/>
      <c r="FL33" s="202"/>
      <c r="FM33" s="202"/>
      <c r="FN33" s="202"/>
      <c r="FO33" s="202"/>
      <c r="FP33" s="202"/>
      <c r="FQ33" s="202"/>
      <c r="FR33" s="202"/>
      <c r="FS33" s="202"/>
      <c r="FT33" s="202"/>
      <c r="FU33" s="202"/>
      <c r="FV33" s="202"/>
      <c r="FW33" s="202"/>
      <c r="FX33" s="202"/>
      <c r="FY33" s="202"/>
      <c r="FZ33" s="202"/>
      <c r="GA33" s="202"/>
      <c r="GB33" s="202"/>
      <c r="GC33" s="202"/>
      <c r="GD33" s="202"/>
      <c r="GE33" s="202"/>
      <c r="GF33" s="202"/>
      <c r="GG33" s="202"/>
      <c r="GH33" s="202"/>
      <c r="GI33" s="202"/>
      <c r="GJ33" s="202"/>
      <c r="GK33" s="202"/>
      <c r="GL33" s="202"/>
      <c r="GM33" s="202"/>
      <c r="GN33" s="202"/>
      <c r="GO33" s="202"/>
      <c r="GP33" s="202"/>
      <c r="GQ33" s="202"/>
      <c r="GR33" s="202"/>
      <c r="GS33" s="202"/>
      <c r="GT33" s="202"/>
      <c r="GU33" s="202"/>
      <c r="GV33" s="202"/>
      <c r="GW33" s="202"/>
      <c r="GX33" s="202"/>
      <c r="GY33" s="202"/>
      <c r="GZ33" s="202"/>
      <c r="HA33" s="202"/>
      <c r="HB33" s="202"/>
      <c r="HC33" s="202"/>
      <c r="HD33" s="202"/>
      <c r="HE33" s="202"/>
      <c r="HF33" s="202"/>
      <c r="HG33" s="202"/>
      <c r="HH33" s="202"/>
      <c r="HI33" s="202"/>
      <c r="HJ33" s="202"/>
      <c r="HK33" s="202"/>
      <c r="HL33" s="202"/>
      <c r="HM33" s="202"/>
      <c r="HN33" s="202"/>
      <c r="HO33" s="202"/>
      <c r="HP33" s="202"/>
      <c r="HQ33" s="202"/>
      <c r="HR33" s="202"/>
      <c r="HS33" s="202"/>
      <c r="HT33" s="202"/>
      <c r="HU33" s="202"/>
      <c r="HV33" s="202"/>
      <c r="HW33" s="202"/>
      <c r="HX33" s="202"/>
      <c r="HY33" s="202"/>
      <c r="HZ33" s="202"/>
      <c r="IA33" s="202"/>
      <c r="IB33" s="202"/>
      <c r="IC33" s="202"/>
      <c r="ID33" s="202"/>
      <c r="IE33" s="202"/>
      <c r="IF33" s="202"/>
      <c r="IG33" s="202"/>
      <c r="IH33" s="202"/>
      <c r="II33" s="202"/>
      <c r="IJ33" s="202"/>
      <c r="IK33" s="202"/>
      <c r="IL33" s="202"/>
      <c r="IM33" s="202"/>
      <c r="IN33" s="202"/>
      <c r="IO33" s="202"/>
      <c r="IP33" s="202"/>
      <c r="IQ33" s="202"/>
      <c r="IR33" s="202"/>
      <c r="IS33" s="202"/>
      <c r="IT33" s="202"/>
      <c r="IU33" s="202"/>
      <c r="IV33" s="202"/>
    </row>
    <row r="34" spans="1:256" s="176" customFormat="1" ht="14.25" customHeight="1">
      <c r="A34" s="199"/>
      <c r="B34" s="190"/>
      <c r="C34" s="186" t="s">
        <v>94</v>
      </c>
      <c r="D34" s="140">
        <v>0</v>
      </c>
      <c r="E34" s="139">
        <v>0</v>
      </c>
      <c r="F34" s="138">
        <v>0</v>
      </c>
      <c r="G34" s="204"/>
      <c r="H34" s="184">
        <v>0</v>
      </c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  <c r="HQ34" s="202"/>
      <c r="HR34" s="202"/>
      <c r="HS34" s="202"/>
      <c r="HT34" s="202"/>
      <c r="HU34" s="202"/>
      <c r="HV34" s="202"/>
      <c r="HW34" s="202"/>
      <c r="HX34" s="202"/>
      <c r="HY34" s="202"/>
      <c r="HZ34" s="202"/>
      <c r="IA34" s="202"/>
      <c r="IB34" s="202"/>
      <c r="IC34" s="202"/>
      <c r="ID34" s="202"/>
      <c r="IE34" s="202"/>
      <c r="IF34" s="202"/>
      <c r="IG34" s="202"/>
      <c r="IH34" s="202"/>
      <c r="II34" s="202"/>
      <c r="IJ34" s="202"/>
      <c r="IK34" s="202"/>
      <c r="IL34" s="202"/>
      <c r="IM34" s="202"/>
      <c r="IN34" s="202"/>
      <c r="IO34" s="202"/>
      <c r="IP34" s="202"/>
      <c r="IQ34" s="202"/>
      <c r="IR34" s="202"/>
      <c r="IS34" s="202"/>
      <c r="IT34" s="202"/>
      <c r="IU34" s="202"/>
      <c r="IV34" s="202"/>
    </row>
    <row r="35" spans="1:256" s="176" customFormat="1" ht="14.25" customHeight="1">
      <c r="A35" s="200"/>
      <c r="B35" s="184"/>
      <c r="C35" s="186" t="s">
        <v>95</v>
      </c>
      <c r="D35" s="140">
        <v>0</v>
      </c>
      <c r="E35" s="148">
        <v>0</v>
      </c>
      <c r="F35" s="148">
        <v>0</v>
      </c>
      <c r="G35" s="205"/>
      <c r="H35" s="180">
        <v>0</v>
      </c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  <c r="IE35" s="202"/>
      <c r="IF35" s="202"/>
      <c r="IG35" s="202"/>
      <c r="IH35" s="202"/>
      <c r="II35" s="202"/>
      <c r="IJ35" s="202"/>
      <c r="IK35" s="202"/>
      <c r="IL35" s="202"/>
      <c r="IM35" s="202"/>
      <c r="IN35" s="202"/>
      <c r="IO35" s="202"/>
      <c r="IP35" s="202"/>
      <c r="IQ35" s="202"/>
      <c r="IR35" s="202"/>
      <c r="IS35" s="202"/>
      <c r="IT35" s="202"/>
      <c r="IU35" s="202"/>
      <c r="IV35" s="202"/>
    </row>
    <row r="36" spans="1:256" ht="14.25" customHeight="1">
      <c r="A36" s="54"/>
      <c r="B36" s="52"/>
      <c r="C36" s="53"/>
      <c r="D36" s="10"/>
      <c r="E36" s="10"/>
      <c r="F36" s="10"/>
      <c r="G36" s="77"/>
      <c r="H36" s="55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spans="1:256" ht="14.25" customHeight="1">
      <c r="A37" s="54"/>
      <c r="B37" s="52"/>
      <c r="C37" s="53"/>
      <c r="D37" s="10"/>
      <c r="E37" s="10"/>
      <c r="F37" s="10"/>
      <c r="G37" s="77"/>
      <c r="H37" s="55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pans="1:256" ht="14.25" customHeight="1">
      <c r="A38" s="54"/>
      <c r="B38" s="52"/>
      <c r="C38" s="53"/>
      <c r="D38" s="10"/>
      <c r="E38" s="10"/>
      <c r="F38" s="10"/>
      <c r="G38" s="77"/>
      <c r="H38" s="5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1:256" s="176" customFormat="1" ht="14.25" customHeight="1">
      <c r="A39" s="182" t="s">
        <v>96</v>
      </c>
      <c r="B39" s="190">
        <v>10045517.83</v>
      </c>
      <c r="C39" s="201" t="s">
        <v>97</v>
      </c>
      <c r="D39" s="193">
        <v>10045517.83</v>
      </c>
      <c r="E39" s="180">
        <v>9340517.8300000001</v>
      </c>
      <c r="F39" s="180">
        <v>705000</v>
      </c>
      <c r="G39" s="180">
        <f>G6*1</f>
        <v>0</v>
      </c>
      <c r="H39" s="180">
        <v>0</v>
      </c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  <c r="FW39" s="202"/>
      <c r="FX39" s="202"/>
      <c r="FY39" s="202"/>
      <c r="FZ39" s="202"/>
      <c r="GA39" s="202"/>
      <c r="GB39" s="202"/>
      <c r="GC39" s="202"/>
      <c r="GD39" s="202"/>
      <c r="GE39" s="202"/>
      <c r="GF39" s="202"/>
      <c r="GG39" s="202"/>
      <c r="GH39" s="202"/>
      <c r="GI39" s="202"/>
      <c r="GJ39" s="202"/>
      <c r="GK39" s="202"/>
      <c r="GL39" s="202"/>
      <c r="GM39" s="202"/>
      <c r="GN39" s="202"/>
      <c r="GO39" s="202"/>
      <c r="GP39" s="202"/>
      <c r="GQ39" s="202"/>
      <c r="GR39" s="202"/>
      <c r="GS39" s="202"/>
      <c r="GT39" s="202"/>
      <c r="GU39" s="202"/>
      <c r="GV39" s="202"/>
      <c r="GW39" s="202"/>
      <c r="GX39" s="202"/>
      <c r="GY39" s="202"/>
      <c r="GZ39" s="202"/>
      <c r="HA39" s="202"/>
      <c r="HB39" s="202"/>
      <c r="HC39" s="202"/>
      <c r="HD39" s="202"/>
      <c r="HE39" s="202"/>
      <c r="HF39" s="202"/>
      <c r="HG39" s="202"/>
      <c r="HH39" s="202"/>
      <c r="HI39" s="202"/>
      <c r="HJ39" s="202"/>
      <c r="HK39" s="202"/>
      <c r="HL39" s="202"/>
      <c r="HM39" s="202"/>
      <c r="HN39" s="202"/>
      <c r="HO39" s="202"/>
      <c r="HP39" s="202"/>
      <c r="HQ39" s="202"/>
      <c r="HR39" s="202"/>
      <c r="HS39" s="202"/>
      <c r="HT39" s="202"/>
      <c r="HU39" s="202"/>
      <c r="HV39" s="202"/>
      <c r="HW39" s="202"/>
      <c r="HX39" s="202"/>
      <c r="HY39" s="202"/>
      <c r="HZ39" s="202"/>
      <c r="IA39" s="202"/>
      <c r="IB39" s="202"/>
      <c r="IC39" s="202"/>
      <c r="ID39" s="202"/>
      <c r="IE39" s="202"/>
      <c r="IF39" s="202"/>
      <c r="IG39" s="202"/>
      <c r="IH39" s="202"/>
      <c r="II39" s="202"/>
      <c r="IJ39" s="202"/>
      <c r="IK39" s="202"/>
      <c r="IL39" s="202"/>
      <c r="IM39" s="202"/>
      <c r="IN39" s="202"/>
      <c r="IO39" s="202"/>
      <c r="IP39" s="202"/>
      <c r="IQ39" s="202"/>
      <c r="IR39" s="202"/>
      <c r="IS39" s="202"/>
      <c r="IT39" s="202"/>
      <c r="IU39" s="202"/>
      <c r="IV39" s="202"/>
    </row>
    <row r="40" spans="1:256" ht="14.25" customHeight="1">
      <c r="A40" s="42"/>
      <c r="B40" s="2"/>
      <c r="C40" s="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spans="1:256" ht="14.25" customHeight="1">
      <c r="B41" s="2"/>
      <c r="C41" s="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ht="14.2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37" t="s">
        <v>98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14.25" customHeight="1">
      <c r="A3" s="131" t="s">
        <v>377</v>
      </c>
      <c r="B3" s="22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37" t="s">
        <v>1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14.25" customHeight="1">
      <c r="A4" s="339" t="s">
        <v>4</v>
      </c>
      <c r="B4" s="340"/>
      <c r="C4" s="340"/>
      <c r="D4" s="340"/>
      <c r="E4" s="346" t="s">
        <v>50</v>
      </c>
      <c r="F4" s="79" t="s">
        <v>100</v>
      </c>
      <c r="G4" s="80"/>
      <c r="H4" s="80"/>
      <c r="I4" s="80"/>
      <c r="J4" s="80"/>
      <c r="K4" s="80"/>
      <c r="L4" s="80"/>
      <c r="M4" s="80"/>
      <c r="N4" s="80"/>
      <c r="O4" s="81"/>
      <c r="P4" s="78" t="s">
        <v>101</v>
      </c>
      <c r="Q4" s="78"/>
      <c r="R4" s="78"/>
      <c r="S4" s="78"/>
      <c r="T4" s="78"/>
      <c r="U4" s="78"/>
      <c r="V4" s="78"/>
      <c r="W4" s="78"/>
      <c r="X4" s="78"/>
      <c r="Y4" s="7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14.25" customHeight="1">
      <c r="A5" s="339" t="s">
        <v>42</v>
      </c>
      <c r="B5" s="340"/>
      <c r="C5" s="342" t="s">
        <v>43</v>
      </c>
      <c r="D5" s="344" t="s">
        <v>102</v>
      </c>
      <c r="E5" s="346"/>
      <c r="F5" s="341" t="s">
        <v>41</v>
      </c>
      <c r="G5" s="78" t="s">
        <v>103</v>
      </c>
      <c r="H5" s="78"/>
      <c r="I5" s="78"/>
      <c r="J5" s="78" t="s">
        <v>59</v>
      </c>
      <c r="K5" s="78"/>
      <c r="L5" s="78"/>
      <c r="M5" s="82" t="s">
        <v>104</v>
      </c>
      <c r="N5" s="82"/>
      <c r="O5" s="82"/>
      <c r="P5" s="348" t="s">
        <v>41</v>
      </c>
      <c r="Q5" s="78" t="s">
        <v>105</v>
      </c>
      <c r="R5" s="78"/>
      <c r="S5" s="78"/>
      <c r="T5" s="78" t="s">
        <v>106</v>
      </c>
      <c r="U5" s="78"/>
      <c r="V5" s="78"/>
      <c r="W5" s="341" t="s">
        <v>107</v>
      </c>
      <c r="X5" s="341"/>
      <c r="Y5" s="34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14.25" customHeight="1">
      <c r="A6" s="25" t="s">
        <v>46</v>
      </c>
      <c r="B6" s="25" t="s">
        <v>47</v>
      </c>
      <c r="C6" s="343"/>
      <c r="D6" s="345"/>
      <c r="E6" s="347"/>
      <c r="F6" s="348"/>
      <c r="G6" s="26" t="s">
        <v>45</v>
      </c>
      <c r="H6" s="26" t="s">
        <v>54</v>
      </c>
      <c r="I6" s="26" t="s">
        <v>55</v>
      </c>
      <c r="J6" s="26" t="s">
        <v>45</v>
      </c>
      <c r="K6" s="26" t="s">
        <v>54</v>
      </c>
      <c r="L6" s="26" t="s">
        <v>55</v>
      </c>
      <c r="M6" s="36" t="s">
        <v>45</v>
      </c>
      <c r="N6" s="36" t="s">
        <v>54</v>
      </c>
      <c r="O6" s="36" t="s">
        <v>55</v>
      </c>
      <c r="P6" s="349"/>
      <c r="Q6" s="26" t="s">
        <v>45</v>
      </c>
      <c r="R6" s="26" t="s">
        <v>54</v>
      </c>
      <c r="S6" s="26" t="s">
        <v>55</v>
      </c>
      <c r="T6" s="26" t="s">
        <v>45</v>
      </c>
      <c r="U6" s="26" t="s">
        <v>54</v>
      </c>
      <c r="V6" s="26" t="s">
        <v>55</v>
      </c>
      <c r="W6" s="26" t="s">
        <v>45</v>
      </c>
      <c r="X6" s="26" t="s">
        <v>54</v>
      </c>
      <c r="Y6" s="26" t="s">
        <v>55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176" customFormat="1" ht="14.25" customHeight="1">
      <c r="A7" s="178"/>
      <c r="B7" s="178"/>
      <c r="C7" s="178"/>
      <c r="D7" s="178" t="s">
        <v>41</v>
      </c>
      <c r="E7" s="179">
        <f t="shared" ref="E7:L7" si="0">E8</f>
        <v>10045517.830000002</v>
      </c>
      <c r="F7" s="179">
        <f t="shared" si="0"/>
        <v>10045517.830000002</v>
      </c>
      <c r="G7" s="179">
        <f t="shared" si="0"/>
        <v>9340517.8300000001</v>
      </c>
      <c r="H7" s="179">
        <f t="shared" si="0"/>
        <v>4709008.71</v>
      </c>
      <c r="I7" s="179">
        <f t="shared" si="0"/>
        <v>4631509.12</v>
      </c>
      <c r="J7" s="179">
        <f t="shared" si="0"/>
        <v>705000</v>
      </c>
      <c r="K7" s="179">
        <f t="shared" si="0"/>
        <v>0</v>
      </c>
      <c r="L7" s="180">
        <f t="shared" si="0"/>
        <v>705000</v>
      </c>
      <c r="M7" s="209">
        <f>SUM(0)</f>
        <v>0</v>
      </c>
      <c r="N7" s="211">
        <f>SUM(0)</f>
        <v>0</v>
      </c>
      <c r="O7" s="212">
        <f>SUM(0)</f>
        <v>0</v>
      </c>
      <c r="P7" s="179">
        <f t="shared" ref="P7:V7" si="1">P8</f>
        <v>0</v>
      </c>
      <c r="Q7" s="179">
        <f t="shared" si="1"/>
        <v>0</v>
      </c>
      <c r="R7" s="179">
        <f t="shared" si="1"/>
        <v>0</v>
      </c>
      <c r="S7" s="179">
        <f t="shared" si="1"/>
        <v>0</v>
      </c>
      <c r="T7" s="179">
        <f t="shared" si="1"/>
        <v>0</v>
      </c>
      <c r="U7" s="179">
        <f t="shared" si="1"/>
        <v>0</v>
      </c>
      <c r="V7" s="180">
        <f t="shared" si="1"/>
        <v>0</v>
      </c>
      <c r="W7" s="134">
        <f>SUM(0)</f>
        <v>0</v>
      </c>
      <c r="X7" s="133">
        <f>SUM(0)</f>
        <v>0</v>
      </c>
      <c r="Y7" s="133">
        <f>SUM(0)</f>
        <v>0</v>
      </c>
      <c r="Z7" s="18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ht="14.25" customHeight="1">
      <c r="A8" s="178"/>
      <c r="B8" s="178"/>
      <c r="C8" s="178" t="s">
        <v>379</v>
      </c>
      <c r="D8" s="178" t="s">
        <v>380</v>
      </c>
      <c r="E8" s="179">
        <f t="shared" ref="E8:L8" si="2">E9+E14+E23+E25</f>
        <v>10045517.830000002</v>
      </c>
      <c r="F8" s="179">
        <f t="shared" si="2"/>
        <v>10045517.830000002</v>
      </c>
      <c r="G8" s="179">
        <f t="shared" si="2"/>
        <v>9340517.8300000001</v>
      </c>
      <c r="H8" s="179">
        <f t="shared" si="2"/>
        <v>4709008.71</v>
      </c>
      <c r="I8" s="179">
        <f t="shared" si="2"/>
        <v>4631509.12</v>
      </c>
      <c r="J8" s="179">
        <f t="shared" si="2"/>
        <v>705000</v>
      </c>
      <c r="K8" s="179">
        <f t="shared" si="2"/>
        <v>0</v>
      </c>
      <c r="L8" s="180">
        <f t="shared" si="2"/>
        <v>705000</v>
      </c>
      <c r="M8" s="209">
        <f t="shared" ref="M8:O27" si="3">SUM(0)</f>
        <v>0</v>
      </c>
      <c r="N8" s="211">
        <f t="shared" si="3"/>
        <v>0</v>
      </c>
      <c r="O8" s="212">
        <f t="shared" si="3"/>
        <v>0</v>
      </c>
      <c r="P8" s="179">
        <f t="shared" ref="P8:V8" si="4">P9+P14+P23+P25</f>
        <v>0</v>
      </c>
      <c r="Q8" s="179">
        <f t="shared" si="4"/>
        <v>0</v>
      </c>
      <c r="R8" s="179">
        <f t="shared" si="4"/>
        <v>0</v>
      </c>
      <c r="S8" s="179">
        <f t="shared" si="4"/>
        <v>0</v>
      </c>
      <c r="T8" s="179">
        <f t="shared" si="4"/>
        <v>0</v>
      </c>
      <c r="U8" s="179">
        <f t="shared" si="4"/>
        <v>0</v>
      </c>
      <c r="V8" s="180">
        <f t="shared" si="4"/>
        <v>0</v>
      </c>
      <c r="W8" s="134">
        <f t="shared" ref="W8:Y27" si="5">SUM(0)</f>
        <v>0</v>
      </c>
      <c r="X8" s="133">
        <f t="shared" si="5"/>
        <v>0</v>
      </c>
      <c r="Y8" s="133">
        <f t="shared" si="5"/>
        <v>0</v>
      </c>
      <c r="Z8" s="32"/>
      <c r="AA8" s="38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14.25" customHeight="1">
      <c r="A9" s="178"/>
      <c r="B9" s="178"/>
      <c r="C9" s="178" t="s">
        <v>381</v>
      </c>
      <c r="D9" s="178" t="s">
        <v>382</v>
      </c>
      <c r="E9" s="179">
        <f t="shared" ref="E9:L9" si="6">SUM(E10:E13)</f>
        <v>3123620.39</v>
      </c>
      <c r="F9" s="179">
        <f t="shared" si="6"/>
        <v>3123620.39</v>
      </c>
      <c r="G9" s="179">
        <f t="shared" si="6"/>
        <v>3123620.39</v>
      </c>
      <c r="H9" s="179">
        <f t="shared" si="6"/>
        <v>3123620.39</v>
      </c>
      <c r="I9" s="179">
        <f t="shared" si="6"/>
        <v>0</v>
      </c>
      <c r="J9" s="179">
        <f t="shared" si="6"/>
        <v>0</v>
      </c>
      <c r="K9" s="179">
        <f t="shared" si="6"/>
        <v>0</v>
      </c>
      <c r="L9" s="180">
        <f t="shared" si="6"/>
        <v>0</v>
      </c>
      <c r="M9" s="209">
        <f t="shared" si="3"/>
        <v>0</v>
      </c>
      <c r="N9" s="211">
        <f t="shared" si="3"/>
        <v>0</v>
      </c>
      <c r="O9" s="212">
        <f t="shared" si="3"/>
        <v>0</v>
      </c>
      <c r="P9" s="179">
        <f t="shared" ref="P9:V9" si="7">SUM(P10:P13)</f>
        <v>0</v>
      </c>
      <c r="Q9" s="179">
        <f t="shared" si="7"/>
        <v>0</v>
      </c>
      <c r="R9" s="179">
        <f t="shared" si="7"/>
        <v>0</v>
      </c>
      <c r="S9" s="179">
        <f t="shared" si="7"/>
        <v>0</v>
      </c>
      <c r="T9" s="179">
        <f t="shared" si="7"/>
        <v>0</v>
      </c>
      <c r="U9" s="179">
        <f t="shared" si="7"/>
        <v>0</v>
      </c>
      <c r="V9" s="180">
        <f t="shared" si="7"/>
        <v>0</v>
      </c>
      <c r="W9" s="134">
        <f t="shared" si="5"/>
        <v>0</v>
      </c>
      <c r="X9" s="133">
        <f t="shared" si="5"/>
        <v>0</v>
      </c>
      <c r="Y9" s="133">
        <f t="shared" si="5"/>
        <v>0</v>
      </c>
      <c r="Z9" s="29"/>
      <c r="AA9" s="27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ht="14.25" customHeight="1">
      <c r="A10" s="178" t="s">
        <v>383</v>
      </c>
      <c r="B10" s="178" t="s">
        <v>384</v>
      </c>
      <c r="C10" s="178" t="s">
        <v>345</v>
      </c>
      <c r="D10" s="178" t="s">
        <v>385</v>
      </c>
      <c r="E10" s="179">
        <v>1870082</v>
      </c>
      <c r="F10" s="179">
        <v>1870082</v>
      </c>
      <c r="G10" s="179">
        <v>1870082</v>
      </c>
      <c r="H10" s="179">
        <v>1870082</v>
      </c>
      <c r="I10" s="179">
        <v>0</v>
      </c>
      <c r="J10" s="179">
        <v>0</v>
      </c>
      <c r="K10" s="179">
        <v>0</v>
      </c>
      <c r="L10" s="180">
        <v>0</v>
      </c>
      <c r="M10" s="209">
        <f t="shared" si="3"/>
        <v>0</v>
      </c>
      <c r="N10" s="211">
        <f t="shared" si="3"/>
        <v>0</v>
      </c>
      <c r="O10" s="212">
        <f t="shared" si="3"/>
        <v>0</v>
      </c>
      <c r="P10" s="179">
        <v>0</v>
      </c>
      <c r="Q10" s="179">
        <v>0</v>
      </c>
      <c r="R10" s="179">
        <v>0</v>
      </c>
      <c r="S10" s="179">
        <v>0</v>
      </c>
      <c r="T10" s="179">
        <v>0</v>
      </c>
      <c r="U10" s="179">
        <v>0</v>
      </c>
      <c r="V10" s="180">
        <v>0</v>
      </c>
      <c r="W10" s="134">
        <f t="shared" si="5"/>
        <v>0</v>
      </c>
      <c r="X10" s="133">
        <f t="shared" si="5"/>
        <v>0</v>
      </c>
      <c r="Y10" s="133">
        <f t="shared" si="5"/>
        <v>0</v>
      </c>
      <c r="Z10" s="29"/>
      <c r="AA10" s="27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14.25" customHeight="1">
      <c r="A11" s="178" t="s">
        <v>383</v>
      </c>
      <c r="B11" s="178" t="s">
        <v>386</v>
      </c>
      <c r="C11" s="178" t="s">
        <v>345</v>
      </c>
      <c r="D11" s="178" t="s">
        <v>387</v>
      </c>
      <c r="E11" s="179">
        <v>640662.39</v>
      </c>
      <c r="F11" s="179">
        <v>640662.39</v>
      </c>
      <c r="G11" s="179">
        <v>640662.39</v>
      </c>
      <c r="H11" s="179">
        <v>640662.39</v>
      </c>
      <c r="I11" s="179">
        <v>0</v>
      </c>
      <c r="J11" s="179">
        <v>0</v>
      </c>
      <c r="K11" s="179">
        <v>0</v>
      </c>
      <c r="L11" s="180">
        <v>0</v>
      </c>
      <c r="M11" s="209">
        <f t="shared" si="3"/>
        <v>0</v>
      </c>
      <c r="N11" s="211">
        <f t="shared" si="3"/>
        <v>0</v>
      </c>
      <c r="O11" s="212">
        <f t="shared" si="3"/>
        <v>0</v>
      </c>
      <c r="P11" s="179">
        <v>0</v>
      </c>
      <c r="Q11" s="179">
        <v>0</v>
      </c>
      <c r="R11" s="179">
        <v>0</v>
      </c>
      <c r="S11" s="179">
        <v>0</v>
      </c>
      <c r="T11" s="179">
        <v>0</v>
      </c>
      <c r="U11" s="179">
        <v>0</v>
      </c>
      <c r="V11" s="180">
        <v>0</v>
      </c>
      <c r="W11" s="134">
        <f t="shared" si="5"/>
        <v>0</v>
      </c>
      <c r="X11" s="133">
        <f t="shared" si="5"/>
        <v>0</v>
      </c>
      <c r="Y11" s="133">
        <f t="shared" si="5"/>
        <v>0</v>
      </c>
      <c r="Z11" s="29"/>
      <c r="AA11" s="27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14.25" customHeight="1">
      <c r="A12" s="178" t="s">
        <v>383</v>
      </c>
      <c r="B12" s="178" t="s">
        <v>388</v>
      </c>
      <c r="C12" s="178" t="s">
        <v>345</v>
      </c>
      <c r="D12" s="178" t="s">
        <v>376</v>
      </c>
      <c r="E12" s="179">
        <v>486156</v>
      </c>
      <c r="F12" s="179">
        <v>486156</v>
      </c>
      <c r="G12" s="179">
        <v>486156</v>
      </c>
      <c r="H12" s="179">
        <v>486156</v>
      </c>
      <c r="I12" s="179">
        <v>0</v>
      </c>
      <c r="J12" s="179">
        <v>0</v>
      </c>
      <c r="K12" s="179">
        <v>0</v>
      </c>
      <c r="L12" s="180">
        <v>0</v>
      </c>
      <c r="M12" s="209">
        <f t="shared" si="3"/>
        <v>0</v>
      </c>
      <c r="N12" s="211">
        <f t="shared" si="3"/>
        <v>0</v>
      </c>
      <c r="O12" s="212">
        <f t="shared" si="3"/>
        <v>0</v>
      </c>
      <c r="P12" s="179">
        <v>0</v>
      </c>
      <c r="Q12" s="179">
        <v>0</v>
      </c>
      <c r="R12" s="179">
        <v>0</v>
      </c>
      <c r="S12" s="179">
        <v>0</v>
      </c>
      <c r="T12" s="179">
        <v>0</v>
      </c>
      <c r="U12" s="179">
        <v>0</v>
      </c>
      <c r="V12" s="180">
        <v>0</v>
      </c>
      <c r="W12" s="134">
        <f t="shared" si="5"/>
        <v>0</v>
      </c>
      <c r="X12" s="133">
        <f t="shared" si="5"/>
        <v>0</v>
      </c>
      <c r="Y12" s="133">
        <f t="shared" si="5"/>
        <v>0</v>
      </c>
      <c r="Z12" s="29"/>
      <c r="AA12" s="27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ht="14.25" customHeight="1">
      <c r="A13" s="178" t="s">
        <v>383</v>
      </c>
      <c r="B13" s="178" t="s">
        <v>389</v>
      </c>
      <c r="C13" s="178" t="s">
        <v>345</v>
      </c>
      <c r="D13" s="178" t="s">
        <v>390</v>
      </c>
      <c r="E13" s="179">
        <v>126720</v>
      </c>
      <c r="F13" s="179">
        <v>126720</v>
      </c>
      <c r="G13" s="179">
        <v>126720</v>
      </c>
      <c r="H13" s="179">
        <v>126720</v>
      </c>
      <c r="I13" s="179">
        <v>0</v>
      </c>
      <c r="J13" s="179">
        <v>0</v>
      </c>
      <c r="K13" s="179">
        <v>0</v>
      </c>
      <c r="L13" s="180">
        <v>0</v>
      </c>
      <c r="M13" s="209">
        <f t="shared" si="3"/>
        <v>0</v>
      </c>
      <c r="N13" s="211">
        <f t="shared" si="3"/>
        <v>0</v>
      </c>
      <c r="O13" s="212">
        <f t="shared" si="3"/>
        <v>0</v>
      </c>
      <c r="P13" s="179">
        <v>0</v>
      </c>
      <c r="Q13" s="179">
        <v>0</v>
      </c>
      <c r="R13" s="179">
        <v>0</v>
      </c>
      <c r="S13" s="179">
        <v>0</v>
      </c>
      <c r="T13" s="179">
        <v>0</v>
      </c>
      <c r="U13" s="179">
        <v>0</v>
      </c>
      <c r="V13" s="180">
        <v>0</v>
      </c>
      <c r="W13" s="134">
        <f t="shared" si="5"/>
        <v>0</v>
      </c>
      <c r="X13" s="133">
        <f t="shared" si="5"/>
        <v>0</v>
      </c>
      <c r="Y13" s="133">
        <f t="shared" si="5"/>
        <v>0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ht="14.25" customHeight="1">
      <c r="A14" s="178"/>
      <c r="B14" s="178"/>
      <c r="C14" s="178" t="s">
        <v>391</v>
      </c>
      <c r="D14" s="178" t="s">
        <v>392</v>
      </c>
      <c r="E14" s="179">
        <f t="shared" ref="E14:L14" si="8">SUM(E15:E22)</f>
        <v>2873024.3200000003</v>
      </c>
      <c r="F14" s="179">
        <f t="shared" si="8"/>
        <v>2873024.3200000003</v>
      </c>
      <c r="G14" s="179">
        <f t="shared" si="8"/>
        <v>2168024.3199999998</v>
      </c>
      <c r="H14" s="179">
        <f t="shared" si="8"/>
        <v>1179040.32</v>
      </c>
      <c r="I14" s="179">
        <f t="shared" si="8"/>
        <v>988984</v>
      </c>
      <c r="J14" s="179">
        <f t="shared" si="8"/>
        <v>705000</v>
      </c>
      <c r="K14" s="179">
        <f t="shared" si="8"/>
        <v>0</v>
      </c>
      <c r="L14" s="180">
        <f t="shared" si="8"/>
        <v>705000</v>
      </c>
      <c r="M14" s="209">
        <f t="shared" si="3"/>
        <v>0</v>
      </c>
      <c r="N14" s="211">
        <f t="shared" si="3"/>
        <v>0</v>
      </c>
      <c r="O14" s="212">
        <f t="shared" si="3"/>
        <v>0</v>
      </c>
      <c r="P14" s="179">
        <f t="shared" ref="P14:V14" si="9">SUM(P15:P22)</f>
        <v>0</v>
      </c>
      <c r="Q14" s="179">
        <f t="shared" si="9"/>
        <v>0</v>
      </c>
      <c r="R14" s="179">
        <f t="shared" si="9"/>
        <v>0</v>
      </c>
      <c r="S14" s="179">
        <f t="shared" si="9"/>
        <v>0</v>
      </c>
      <c r="T14" s="179">
        <f t="shared" si="9"/>
        <v>0</v>
      </c>
      <c r="U14" s="179">
        <f t="shared" si="9"/>
        <v>0</v>
      </c>
      <c r="V14" s="180">
        <f t="shared" si="9"/>
        <v>0</v>
      </c>
      <c r="W14" s="134">
        <f t="shared" si="5"/>
        <v>0</v>
      </c>
      <c r="X14" s="133">
        <f t="shared" si="5"/>
        <v>0</v>
      </c>
      <c r="Y14" s="133">
        <f t="shared" si="5"/>
        <v>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ht="14.25" customHeight="1">
      <c r="A15" s="178" t="s">
        <v>393</v>
      </c>
      <c r="B15" s="178" t="s">
        <v>394</v>
      </c>
      <c r="C15" s="178" t="s">
        <v>345</v>
      </c>
      <c r="D15" s="178" t="s">
        <v>395</v>
      </c>
      <c r="E15" s="179">
        <v>588760</v>
      </c>
      <c r="F15" s="179">
        <v>588760</v>
      </c>
      <c r="G15" s="179">
        <v>588760</v>
      </c>
      <c r="H15" s="179">
        <v>533600</v>
      </c>
      <c r="I15" s="179">
        <v>55160</v>
      </c>
      <c r="J15" s="179">
        <v>0</v>
      </c>
      <c r="K15" s="179">
        <v>0</v>
      </c>
      <c r="L15" s="180">
        <v>0</v>
      </c>
      <c r="M15" s="209">
        <f t="shared" si="3"/>
        <v>0</v>
      </c>
      <c r="N15" s="211">
        <f t="shared" si="3"/>
        <v>0</v>
      </c>
      <c r="O15" s="212">
        <f t="shared" si="3"/>
        <v>0</v>
      </c>
      <c r="P15" s="179">
        <v>0</v>
      </c>
      <c r="Q15" s="179">
        <v>0</v>
      </c>
      <c r="R15" s="179">
        <v>0</v>
      </c>
      <c r="S15" s="179">
        <v>0</v>
      </c>
      <c r="T15" s="179">
        <v>0</v>
      </c>
      <c r="U15" s="179">
        <v>0</v>
      </c>
      <c r="V15" s="180">
        <v>0</v>
      </c>
      <c r="W15" s="134">
        <f t="shared" si="5"/>
        <v>0</v>
      </c>
      <c r="X15" s="133">
        <f t="shared" si="5"/>
        <v>0</v>
      </c>
      <c r="Y15" s="133">
        <f t="shared" si="5"/>
        <v>0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ht="14.25" customHeight="1">
      <c r="A16" s="178" t="s">
        <v>393</v>
      </c>
      <c r="B16" s="178" t="s">
        <v>396</v>
      </c>
      <c r="C16" s="178" t="s">
        <v>345</v>
      </c>
      <c r="D16" s="178" t="s">
        <v>397</v>
      </c>
      <c r="E16" s="179">
        <v>57000</v>
      </c>
      <c r="F16" s="179">
        <v>57000</v>
      </c>
      <c r="G16" s="179">
        <v>57000</v>
      </c>
      <c r="H16" s="179">
        <v>0</v>
      </c>
      <c r="I16" s="179">
        <v>57000</v>
      </c>
      <c r="J16" s="179">
        <v>0</v>
      </c>
      <c r="K16" s="179">
        <v>0</v>
      </c>
      <c r="L16" s="180">
        <v>0</v>
      </c>
      <c r="M16" s="209">
        <f t="shared" si="3"/>
        <v>0</v>
      </c>
      <c r="N16" s="211">
        <f t="shared" si="3"/>
        <v>0</v>
      </c>
      <c r="O16" s="212">
        <f t="shared" si="3"/>
        <v>0</v>
      </c>
      <c r="P16" s="179">
        <v>0</v>
      </c>
      <c r="Q16" s="179">
        <v>0</v>
      </c>
      <c r="R16" s="179">
        <v>0</v>
      </c>
      <c r="S16" s="179">
        <v>0</v>
      </c>
      <c r="T16" s="179">
        <v>0</v>
      </c>
      <c r="U16" s="179">
        <v>0</v>
      </c>
      <c r="V16" s="180">
        <v>0</v>
      </c>
      <c r="W16" s="134">
        <f t="shared" si="5"/>
        <v>0</v>
      </c>
      <c r="X16" s="133">
        <f t="shared" si="5"/>
        <v>0</v>
      </c>
      <c r="Y16" s="133">
        <f t="shared" si="5"/>
        <v>0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ht="14.25" customHeight="1">
      <c r="A17" s="178" t="s">
        <v>393</v>
      </c>
      <c r="B17" s="178" t="s">
        <v>398</v>
      </c>
      <c r="C17" s="178" t="s">
        <v>345</v>
      </c>
      <c r="D17" s="178" t="s">
        <v>399</v>
      </c>
      <c r="E17" s="179">
        <v>22000</v>
      </c>
      <c r="F17" s="179">
        <v>22000</v>
      </c>
      <c r="G17" s="179">
        <v>22000</v>
      </c>
      <c r="H17" s="179">
        <v>0</v>
      </c>
      <c r="I17" s="179">
        <v>22000</v>
      </c>
      <c r="J17" s="179">
        <v>0</v>
      </c>
      <c r="K17" s="179">
        <v>0</v>
      </c>
      <c r="L17" s="180">
        <v>0</v>
      </c>
      <c r="M17" s="209">
        <f t="shared" si="3"/>
        <v>0</v>
      </c>
      <c r="N17" s="211">
        <f t="shared" si="3"/>
        <v>0</v>
      </c>
      <c r="O17" s="212">
        <f t="shared" si="3"/>
        <v>0</v>
      </c>
      <c r="P17" s="179">
        <v>0</v>
      </c>
      <c r="Q17" s="179">
        <v>0</v>
      </c>
      <c r="R17" s="179">
        <v>0</v>
      </c>
      <c r="S17" s="179">
        <v>0</v>
      </c>
      <c r="T17" s="179">
        <v>0</v>
      </c>
      <c r="U17" s="179">
        <v>0</v>
      </c>
      <c r="V17" s="180">
        <v>0</v>
      </c>
      <c r="W17" s="134">
        <f t="shared" si="5"/>
        <v>0</v>
      </c>
      <c r="X17" s="133">
        <f t="shared" si="5"/>
        <v>0</v>
      </c>
      <c r="Y17" s="133">
        <f t="shared" si="5"/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ht="14.25" customHeight="1">
      <c r="A18" s="178" t="s">
        <v>393</v>
      </c>
      <c r="B18" s="178" t="s">
        <v>400</v>
      </c>
      <c r="C18" s="178" t="s">
        <v>345</v>
      </c>
      <c r="D18" s="178" t="s">
        <v>401</v>
      </c>
      <c r="E18" s="179">
        <v>320000</v>
      </c>
      <c r="F18" s="179">
        <v>320000</v>
      </c>
      <c r="G18" s="179">
        <v>250000</v>
      </c>
      <c r="H18" s="179">
        <v>0</v>
      </c>
      <c r="I18" s="179">
        <v>250000</v>
      </c>
      <c r="J18" s="179">
        <v>70000</v>
      </c>
      <c r="K18" s="179">
        <v>0</v>
      </c>
      <c r="L18" s="180">
        <v>70000</v>
      </c>
      <c r="M18" s="209">
        <f t="shared" si="3"/>
        <v>0</v>
      </c>
      <c r="N18" s="211">
        <f t="shared" si="3"/>
        <v>0</v>
      </c>
      <c r="O18" s="212">
        <f t="shared" si="3"/>
        <v>0</v>
      </c>
      <c r="P18" s="179">
        <v>0</v>
      </c>
      <c r="Q18" s="179">
        <v>0</v>
      </c>
      <c r="R18" s="179">
        <v>0</v>
      </c>
      <c r="S18" s="179">
        <v>0</v>
      </c>
      <c r="T18" s="179">
        <v>0</v>
      </c>
      <c r="U18" s="179">
        <v>0</v>
      </c>
      <c r="V18" s="180">
        <v>0</v>
      </c>
      <c r="W18" s="134">
        <f t="shared" si="5"/>
        <v>0</v>
      </c>
      <c r="X18" s="133">
        <f t="shared" si="5"/>
        <v>0</v>
      </c>
      <c r="Y18" s="133">
        <f t="shared" si="5"/>
        <v>0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ht="14.25" customHeight="1">
      <c r="A19" s="178" t="s">
        <v>393</v>
      </c>
      <c r="B19" s="178" t="s">
        <v>402</v>
      </c>
      <c r="C19" s="178" t="s">
        <v>345</v>
      </c>
      <c r="D19" s="178" t="s">
        <v>403</v>
      </c>
      <c r="E19" s="179">
        <v>1050472.32</v>
      </c>
      <c r="F19" s="179">
        <v>1050472.32</v>
      </c>
      <c r="G19" s="179">
        <v>880472.32</v>
      </c>
      <c r="H19" s="179">
        <v>414840.32000000001</v>
      </c>
      <c r="I19" s="179">
        <v>465632</v>
      </c>
      <c r="J19" s="179">
        <v>170000</v>
      </c>
      <c r="K19" s="179">
        <v>0</v>
      </c>
      <c r="L19" s="180">
        <v>170000</v>
      </c>
      <c r="M19" s="209">
        <f t="shared" si="3"/>
        <v>0</v>
      </c>
      <c r="N19" s="211">
        <f t="shared" si="3"/>
        <v>0</v>
      </c>
      <c r="O19" s="212">
        <f t="shared" si="3"/>
        <v>0</v>
      </c>
      <c r="P19" s="179">
        <v>0</v>
      </c>
      <c r="Q19" s="179">
        <v>0</v>
      </c>
      <c r="R19" s="179">
        <v>0</v>
      </c>
      <c r="S19" s="179">
        <v>0</v>
      </c>
      <c r="T19" s="179">
        <v>0</v>
      </c>
      <c r="U19" s="179">
        <v>0</v>
      </c>
      <c r="V19" s="180">
        <v>0</v>
      </c>
      <c r="W19" s="134">
        <f t="shared" si="5"/>
        <v>0</v>
      </c>
      <c r="X19" s="133">
        <f t="shared" si="5"/>
        <v>0</v>
      </c>
      <c r="Y19" s="133">
        <f t="shared" si="5"/>
        <v>0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14.25" customHeight="1">
      <c r="A20" s="178" t="s">
        <v>393</v>
      </c>
      <c r="B20" s="178" t="s">
        <v>404</v>
      </c>
      <c r="C20" s="178" t="s">
        <v>345</v>
      </c>
      <c r="D20" s="178" t="s">
        <v>405</v>
      </c>
      <c r="E20" s="179">
        <v>189600</v>
      </c>
      <c r="F20" s="179">
        <v>189600</v>
      </c>
      <c r="G20" s="179">
        <v>189600</v>
      </c>
      <c r="H20" s="179">
        <v>189600</v>
      </c>
      <c r="I20" s="179">
        <v>0</v>
      </c>
      <c r="J20" s="179">
        <v>0</v>
      </c>
      <c r="K20" s="179">
        <v>0</v>
      </c>
      <c r="L20" s="180">
        <v>0</v>
      </c>
      <c r="M20" s="209">
        <f t="shared" si="3"/>
        <v>0</v>
      </c>
      <c r="N20" s="211">
        <f t="shared" si="3"/>
        <v>0</v>
      </c>
      <c r="O20" s="212">
        <f t="shared" si="3"/>
        <v>0</v>
      </c>
      <c r="P20" s="179">
        <v>0</v>
      </c>
      <c r="Q20" s="179">
        <v>0</v>
      </c>
      <c r="R20" s="179">
        <v>0</v>
      </c>
      <c r="S20" s="179">
        <v>0</v>
      </c>
      <c r="T20" s="179">
        <v>0</v>
      </c>
      <c r="U20" s="179">
        <v>0</v>
      </c>
      <c r="V20" s="180">
        <v>0</v>
      </c>
      <c r="W20" s="134">
        <f t="shared" si="5"/>
        <v>0</v>
      </c>
      <c r="X20" s="133">
        <f t="shared" si="5"/>
        <v>0</v>
      </c>
      <c r="Y20" s="133">
        <f t="shared" si="5"/>
        <v>0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14.25" customHeight="1">
      <c r="A21" s="178" t="s">
        <v>393</v>
      </c>
      <c r="B21" s="178" t="s">
        <v>406</v>
      </c>
      <c r="C21" s="178" t="s">
        <v>345</v>
      </c>
      <c r="D21" s="178" t="s">
        <v>407</v>
      </c>
      <c r="E21" s="179">
        <v>211000</v>
      </c>
      <c r="F21" s="179">
        <v>211000</v>
      </c>
      <c r="G21" s="179">
        <v>11000</v>
      </c>
      <c r="H21" s="179">
        <v>0</v>
      </c>
      <c r="I21" s="179">
        <v>11000</v>
      </c>
      <c r="J21" s="179">
        <v>200000</v>
      </c>
      <c r="K21" s="179">
        <v>0</v>
      </c>
      <c r="L21" s="180">
        <v>200000</v>
      </c>
      <c r="M21" s="209">
        <f t="shared" si="3"/>
        <v>0</v>
      </c>
      <c r="N21" s="211">
        <f t="shared" si="3"/>
        <v>0</v>
      </c>
      <c r="O21" s="212">
        <f t="shared" si="3"/>
        <v>0</v>
      </c>
      <c r="P21" s="179">
        <v>0</v>
      </c>
      <c r="Q21" s="179">
        <v>0</v>
      </c>
      <c r="R21" s="179">
        <v>0</v>
      </c>
      <c r="S21" s="179">
        <v>0</v>
      </c>
      <c r="T21" s="179">
        <v>0</v>
      </c>
      <c r="U21" s="179">
        <v>0</v>
      </c>
      <c r="V21" s="180">
        <v>0</v>
      </c>
      <c r="W21" s="134">
        <f t="shared" si="5"/>
        <v>0</v>
      </c>
      <c r="X21" s="133">
        <f t="shared" si="5"/>
        <v>0</v>
      </c>
      <c r="Y21" s="133">
        <f t="shared" si="5"/>
        <v>0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 ht="14.25" customHeight="1">
      <c r="A22" s="178" t="s">
        <v>393</v>
      </c>
      <c r="B22" s="178" t="s">
        <v>408</v>
      </c>
      <c r="C22" s="178" t="s">
        <v>345</v>
      </c>
      <c r="D22" s="178" t="s">
        <v>409</v>
      </c>
      <c r="E22" s="179">
        <v>434192</v>
      </c>
      <c r="F22" s="179">
        <v>434192</v>
      </c>
      <c r="G22" s="179">
        <v>169192</v>
      </c>
      <c r="H22" s="179">
        <v>41000</v>
      </c>
      <c r="I22" s="179">
        <v>128192</v>
      </c>
      <c r="J22" s="179">
        <v>265000</v>
      </c>
      <c r="K22" s="179">
        <v>0</v>
      </c>
      <c r="L22" s="180">
        <v>265000</v>
      </c>
      <c r="M22" s="209">
        <f t="shared" si="3"/>
        <v>0</v>
      </c>
      <c r="N22" s="211">
        <f t="shared" si="3"/>
        <v>0</v>
      </c>
      <c r="O22" s="212">
        <f t="shared" si="3"/>
        <v>0</v>
      </c>
      <c r="P22" s="179">
        <v>0</v>
      </c>
      <c r="Q22" s="179">
        <v>0</v>
      </c>
      <c r="R22" s="179">
        <v>0</v>
      </c>
      <c r="S22" s="179">
        <v>0</v>
      </c>
      <c r="T22" s="179">
        <v>0</v>
      </c>
      <c r="U22" s="179">
        <v>0</v>
      </c>
      <c r="V22" s="180">
        <v>0</v>
      </c>
      <c r="W22" s="134">
        <f t="shared" si="5"/>
        <v>0</v>
      </c>
      <c r="X22" s="133">
        <f t="shared" si="5"/>
        <v>0</v>
      </c>
      <c r="Y22" s="133">
        <f t="shared" si="5"/>
        <v>0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 ht="14.25" customHeight="1">
      <c r="A23" s="178"/>
      <c r="B23" s="178"/>
      <c r="C23" s="178" t="s">
        <v>410</v>
      </c>
      <c r="D23" s="178" t="s">
        <v>411</v>
      </c>
      <c r="E23" s="179">
        <f t="shared" ref="E23:L23" si="10">E24</f>
        <v>337440</v>
      </c>
      <c r="F23" s="179">
        <f t="shared" si="10"/>
        <v>337440</v>
      </c>
      <c r="G23" s="179">
        <f t="shared" si="10"/>
        <v>337440</v>
      </c>
      <c r="H23" s="179">
        <f t="shared" si="10"/>
        <v>337440</v>
      </c>
      <c r="I23" s="179">
        <f t="shared" si="10"/>
        <v>0</v>
      </c>
      <c r="J23" s="179">
        <f t="shared" si="10"/>
        <v>0</v>
      </c>
      <c r="K23" s="179">
        <f t="shared" si="10"/>
        <v>0</v>
      </c>
      <c r="L23" s="180">
        <f t="shared" si="10"/>
        <v>0</v>
      </c>
      <c r="M23" s="209">
        <f t="shared" si="3"/>
        <v>0</v>
      </c>
      <c r="N23" s="211">
        <f t="shared" si="3"/>
        <v>0</v>
      </c>
      <c r="O23" s="212">
        <f t="shared" si="3"/>
        <v>0</v>
      </c>
      <c r="P23" s="179">
        <f t="shared" ref="P23:V23" si="11">P24</f>
        <v>0</v>
      </c>
      <c r="Q23" s="179">
        <f t="shared" si="11"/>
        <v>0</v>
      </c>
      <c r="R23" s="179">
        <f t="shared" si="11"/>
        <v>0</v>
      </c>
      <c r="S23" s="179">
        <f t="shared" si="11"/>
        <v>0</v>
      </c>
      <c r="T23" s="179">
        <f t="shared" si="11"/>
        <v>0</v>
      </c>
      <c r="U23" s="179">
        <f t="shared" si="11"/>
        <v>0</v>
      </c>
      <c r="V23" s="180">
        <f t="shared" si="11"/>
        <v>0</v>
      </c>
      <c r="W23" s="134">
        <f t="shared" si="5"/>
        <v>0</v>
      </c>
      <c r="X23" s="133">
        <f t="shared" si="5"/>
        <v>0</v>
      </c>
      <c r="Y23" s="133">
        <f t="shared" si="5"/>
        <v>0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</row>
    <row r="24" spans="1:256" ht="14.25" customHeight="1">
      <c r="A24" s="178" t="s">
        <v>412</v>
      </c>
      <c r="B24" s="178" t="s">
        <v>413</v>
      </c>
      <c r="C24" s="178" t="s">
        <v>345</v>
      </c>
      <c r="D24" s="178" t="s">
        <v>414</v>
      </c>
      <c r="E24" s="179">
        <v>337440</v>
      </c>
      <c r="F24" s="179">
        <v>337440</v>
      </c>
      <c r="G24" s="179">
        <v>337440</v>
      </c>
      <c r="H24" s="179">
        <v>337440</v>
      </c>
      <c r="I24" s="179">
        <v>0</v>
      </c>
      <c r="J24" s="179">
        <v>0</v>
      </c>
      <c r="K24" s="179">
        <v>0</v>
      </c>
      <c r="L24" s="180">
        <v>0</v>
      </c>
      <c r="M24" s="209">
        <f t="shared" si="3"/>
        <v>0</v>
      </c>
      <c r="N24" s="211">
        <f t="shared" si="3"/>
        <v>0</v>
      </c>
      <c r="O24" s="212">
        <f t="shared" si="3"/>
        <v>0</v>
      </c>
      <c r="P24" s="179">
        <v>0</v>
      </c>
      <c r="Q24" s="179">
        <v>0</v>
      </c>
      <c r="R24" s="179">
        <v>0</v>
      </c>
      <c r="S24" s="179">
        <v>0</v>
      </c>
      <c r="T24" s="179">
        <v>0</v>
      </c>
      <c r="U24" s="179">
        <v>0</v>
      </c>
      <c r="V24" s="180">
        <v>0</v>
      </c>
      <c r="W24" s="134">
        <f t="shared" si="5"/>
        <v>0</v>
      </c>
      <c r="X24" s="133">
        <f t="shared" si="5"/>
        <v>0</v>
      </c>
      <c r="Y24" s="133">
        <f t="shared" si="5"/>
        <v>0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</row>
    <row r="25" spans="1:256" ht="14.25" customHeight="1">
      <c r="A25" s="178"/>
      <c r="B25" s="178"/>
      <c r="C25" s="178" t="s">
        <v>415</v>
      </c>
      <c r="D25" s="178" t="s">
        <v>416</v>
      </c>
      <c r="E25" s="179">
        <f t="shared" ref="E25:L25" si="12">SUM(E26:E27)</f>
        <v>3711433.12</v>
      </c>
      <c r="F25" s="179">
        <f t="shared" si="12"/>
        <v>3711433.12</v>
      </c>
      <c r="G25" s="179">
        <f t="shared" si="12"/>
        <v>3711433.12</v>
      </c>
      <c r="H25" s="179">
        <f t="shared" si="12"/>
        <v>68908</v>
      </c>
      <c r="I25" s="179">
        <f t="shared" si="12"/>
        <v>3642525.12</v>
      </c>
      <c r="J25" s="179">
        <f t="shared" si="12"/>
        <v>0</v>
      </c>
      <c r="K25" s="179">
        <f t="shared" si="12"/>
        <v>0</v>
      </c>
      <c r="L25" s="180">
        <f t="shared" si="12"/>
        <v>0</v>
      </c>
      <c r="M25" s="209">
        <f t="shared" si="3"/>
        <v>0</v>
      </c>
      <c r="N25" s="211">
        <f t="shared" si="3"/>
        <v>0</v>
      </c>
      <c r="O25" s="212">
        <f t="shared" si="3"/>
        <v>0</v>
      </c>
      <c r="P25" s="179">
        <f t="shared" ref="P25:V25" si="13">SUM(P26:P27)</f>
        <v>0</v>
      </c>
      <c r="Q25" s="179">
        <f t="shared" si="13"/>
        <v>0</v>
      </c>
      <c r="R25" s="179">
        <f t="shared" si="13"/>
        <v>0</v>
      </c>
      <c r="S25" s="179">
        <f t="shared" si="13"/>
        <v>0</v>
      </c>
      <c r="T25" s="179">
        <f t="shared" si="13"/>
        <v>0</v>
      </c>
      <c r="U25" s="179">
        <f t="shared" si="13"/>
        <v>0</v>
      </c>
      <c r="V25" s="180">
        <f t="shared" si="13"/>
        <v>0</v>
      </c>
      <c r="W25" s="134">
        <f t="shared" si="5"/>
        <v>0</v>
      </c>
      <c r="X25" s="133">
        <f t="shared" si="5"/>
        <v>0</v>
      </c>
      <c r="Y25" s="133">
        <f t="shared" si="5"/>
        <v>0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</row>
    <row r="26" spans="1:256" ht="14.25" customHeight="1">
      <c r="A26" s="178" t="s">
        <v>417</v>
      </c>
      <c r="B26" s="178" t="s">
        <v>418</v>
      </c>
      <c r="C26" s="178" t="s">
        <v>345</v>
      </c>
      <c r="D26" s="178" t="s">
        <v>419</v>
      </c>
      <c r="E26" s="179">
        <v>3583833.12</v>
      </c>
      <c r="F26" s="179">
        <v>3583833.12</v>
      </c>
      <c r="G26" s="179">
        <v>3583833.12</v>
      </c>
      <c r="H26" s="179">
        <v>61308</v>
      </c>
      <c r="I26" s="179">
        <v>3522525.12</v>
      </c>
      <c r="J26" s="179">
        <v>0</v>
      </c>
      <c r="K26" s="179">
        <v>0</v>
      </c>
      <c r="L26" s="180">
        <v>0</v>
      </c>
      <c r="M26" s="209">
        <f t="shared" si="3"/>
        <v>0</v>
      </c>
      <c r="N26" s="211">
        <f t="shared" si="3"/>
        <v>0</v>
      </c>
      <c r="O26" s="212">
        <f t="shared" si="3"/>
        <v>0</v>
      </c>
      <c r="P26" s="179">
        <v>0</v>
      </c>
      <c r="Q26" s="179">
        <v>0</v>
      </c>
      <c r="R26" s="179">
        <v>0</v>
      </c>
      <c r="S26" s="179">
        <v>0</v>
      </c>
      <c r="T26" s="179">
        <v>0</v>
      </c>
      <c r="U26" s="179">
        <v>0</v>
      </c>
      <c r="V26" s="180">
        <v>0</v>
      </c>
      <c r="W26" s="134">
        <f t="shared" si="5"/>
        <v>0</v>
      </c>
      <c r="X26" s="133">
        <f t="shared" si="5"/>
        <v>0</v>
      </c>
      <c r="Y26" s="133">
        <f t="shared" si="5"/>
        <v>0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ht="14.25" customHeight="1">
      <c r="A27" s="178" t="s">
        <v>417</v>
      </c>
      <c r="B27" s="178" t="s">
        <v>420</v>
      </c>
      <c r="C27" s="178" t="s">
        <v>345</v>
      </c>
      <c r="D27" s="178" t="s">
        <v>421</v>
      </c>
      <c r="E27" s="179">
        <v>127600</v>
      </c>
      <c r="F27" s="179">
        <v>127600</v>
      </c>
      <c r="G27" s="179">
        <v>127600</v>
      </c>
      <c r="H27" s="179">
        <v>7600</v>
      </c>
      <c r="I27" s="179">
        <v>120000</v>
      </c>
      <c r="J27" s="179">
        <v>0</v>
      </c>
      <c r="K27" s="179">
        <v>0</v>
      </c>
      <c r="L27" s="180">
        <v>0</v>
      </c>
      <c r="M27" s="209">
        <f t="shared" si="3"/>
        <v>0</v>
      </c>
      <c r="N27" s="211">
        <f t="shared" si="3"/>
        <v>0</v>
      </c>
      <c r="O27" s="212">
        <f t="shared" si="3"/>
        <v>0</v>
      </c>
      <c r="P27" s="179">
        <v>0</v>
      </c>
      <c r="Q27" s="179">
        <v>0</v>
      </c>
      <c r="R27" s="179">
        <v>0</v>
      </c>
      <c r="S27" s="179">
        <v>0</v>
      </c>
      <c r="T27" s="179">
        <v>0</v>
      </c>
      <c r="U27" s="179">
        <v>0</v>
      </c>
      <c r="V27" s="180">
        <v>0</v>
      </c>
      <c r="W27" s="134">
        <f t="shared" si="5"/>
        <v>0</v>
      </c>
      <c r="X27" s="133">
        <f t="shared" si="5"/>
        <v>0</v>
      </c>
      <c r="Y27" s="133">
        <f t="shared" si="5"/>
        <v>0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ht="14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8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ht="14.25" customHeight="1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28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</row>
    <row r="30" spans="1:256" ht="14.25" customHeight="1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ht="14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8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ht="14.25" customHeight="1">
      <c r="A32" s="29"/>
      <c r="B32" s="29"/>
      <c r="C32" s="2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ht="14.25" customHeight="1">
      <c r="A33" s="32"/>
      <c r="B33" s="32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9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14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40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14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40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</row>
    <row r="36" spans="1:256" ht="14.25" customHeight="1">
      <c r="A36" s="35"/>
      <c r="B36" s="35"/>
      <c r="C36" s="35"/>
      <c r="D36" s="35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40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</row>
    <row r="37" spans="1:256" ht="14.25" customHeight="1">
      <c r="A37" s="35"/>
      <c r="B37" s="35"/>
      <c r="C37" s="35"/>
      <c r="D37" s="3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40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ht="14.25" customHeight="1">
      <c r="A38" s="35"/>
      <c r="B38" s="35"/>
      <c r="C38" s="35"/>
      <c r="D38" s="35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40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 ht="14.25" customHeight="1">
      <c r="A39" s="35"/>
      <c r="B39" s="35"/>
      <c r="C39" s="35"/>
      <c r="D39" s="35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40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</row>
    <row r="40" spans="1:256" ht="14.25" customHeight="1">
      <c r="A40" s="35"/>
      <c r="B40" s="35"/>
      <c r="C40" s="35"/>
      <c r="D40" s="35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40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1:256" ht="14.25" customHeight="1">
      <c r="A41" s="35"/>
      <c r="B41" s="35"/>
      <c r="C41" s="35"/>
      <c r="D41" s="35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40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1:256" ht="14.25" customHeight="1">
      <c r="A42" s="35"/>
      <c r="B42" s="35"/>
      <c r="C42" s="35"/>
      <c r="D42" s="35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40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</row>
    <row r="43" spans="1:256" ht="14.25" customHeight="1">
      <c r="A43" s="35"/>
      <c r="B43" s="35"/>
      <c r="C43" s="35"/>
      <c r="D43" s="35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40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1:256" ht="14.25" customHeight="1">
      <c r="A44" s="35"/>
      <c r="B44" s="35"/>
      <c r="C44" s="35"/>
      <c r="D44" s="35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40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</row>
    <row r="45" spans="1:256" ht="14.25" customHeight="1">
      <c r="A45" s="35"/>
      <c r="B45" s="35"/>
      <c r="C45" s="35"/>
      <c r="D45" s="35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40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03" customWidth="1"/>
    <col min="2" max="2" width="7.6640625" style="103" customWidth="1"/>
    <col min="3" max="3" width="44.83203125" style="103" customWidth="1"/>
    <col min="4" max="6" width="22.83203125" style="103" customWidth="1"/>
    <col min="7" max="16384" width="9.33203125" style="103"/>
  </cols>
  <sheetData>
    <row r="1" spans="1:10" ht="14.45" customHeight="1">
      <c r="F1" s="105" t="s">
        <v>285</v>
      </c>
    </row>
    <row r="2" spans="1:10" ht="20.100000000000001" customHeight="1">
      <c r="A2" s="5" t="s">
        <v>286</v>
      </c>
      <c r="B2" s="12"/>
      <c r="C2" s="12"/>
      <c r="D2" s="12"/>
      <c r="E2" s="12"/>
      <c r="F2" s="12"/>
    </row>
    <row r="3" spans="1:10" ht="14.45" customHeight="1">
      <c r="A3" s="131" t="s">
        <v>377</v>
      </c>
      <c r="B3" s="102"/>
      <c r="F3" s="104" t="s">
        <v>1</v>
      </c>
    </row>
    <row r="4" spans="1:10" ht="14.45" customHeight="1">
      <c r="A4" s="354" t="s">
        <v>4</v>
      </c>
      <c r="B4" s="354"/>
      <c r="C4" s="354"/>
      <c r="D4" s="355" t="s">
        <v>53</v>
      </c>
      <c r="E4" s="106" t="s">
        <v>287</v>
      </c>
      <c r="F4" s="106"/>
    </row>
    <row r="5" spans="1:10" ht="14.45" customHeight="1">
      <c r="A5" s="355" t="s">
        <v>42</v>
      </c>
      <c r="B5" s="355"/>
      <c r="C5" s="354" t="s">
        <v>56</v>
      </c>
      <c r="D5" s="355"/>
      <c r="E5" s="350" t="s">
        <v>288</v>
      </c>
      <c r="F5" s="352" t="s">
        <v>289</v>
      </c>
    </row>
    <row r="6" spans="1:10" ht="14.45" customHeight="1">
      <c r="A6" s="107" t="s">
        <v>46</v>
      </c>
      <c r="B6" s="107" t="s">
        <v>47</v>
      </c>
      <c r="C6" s="357"/>
      <c r="D6" s="356"/>
      <c r="E6" s="351"/>
      <c r="F6" s="353"/>
    </row>
    <row r="7" spans="1:10" s="222" customFormat="1" ht="14.45" customHeight="1">
      <c r="A7" s="213"/>
      <c r="B7" s="210"/>
      <c r="C7" s="130" t="s">
        <v>41</v>
      </c>
      <c r="D7" s="218">
        <f t="shared" ref="D7:F8" si="0">D8</f>
        <v>4709008.71</v>
      </c>
      <c r="E7" s="129">
        <f t="shared" si="0"/>
        <v>3529968.3899999997</v>
      </c>
      <c r="F7" s="219">
        <f t="shared" si="0"/>
        <v>1179040.32</v>
      </c>
    </row>
    <row r="8" spans="1:10" ht="14.45" customHeight="1">
      <c r="A8" s="213"/>
      <c r="B8" s="210"/>
      <c r="C8" s="130" t="s">
        <v>339</v>
      </c>
      <c r="D8" s="218">
        <f t="shared" si="0"/>
        <v>4709008.71</v>
      </c>
      <c r="E8" s="129">
        <f t="shared" si="0"/>
        <v>3529968.3899999997</v>
      </c>
      <c r="F8" s="219">
        <f t="shared" si="0"/>
        <v>1179040.32</v>
      </c>
      <c r="H8" s="102"/>
      <c r="J8" s="102"/>
    </row>
    <row r="9" spans="1:10" ht="14.45" customHeight="1">
      <c r="A9" s="213"/>
      <c r="B9" s="210"/>
      <c r="C9" s="130" t="s">
        <v>341</v>
      </c>
      <c r="D9" s="218">
        <f>SUM(D10:D20)</f>
        <v>4709008.71</v>
      </c>
      <c r="E9" s="129">
        <f>SUM(E10:E20)</f>
        <v>3529968.3899999997</v>
      </c>
      <c r="F9" s="219">
        <f>SUM(F10:F20)</f>
        <v>1179040.32</v>
      </c>
    </row>
    <row r="10" spans="1:10" ht="14.45" customHeight="1">
      <c r="A10" s="213" t="s">
        <v>342</v>
      </c>
      <c r="B10" s="210" t="s">
        <v>343</v>
      </c>
      <c r="C10" s="130" t="s">
        <v>346</v>
      </c>
      <c r="D10" s="218">
        <v>2189870.12</v>
      </c>
      <c r="E10" s="129">
        <v>1466670</v>
      </c>
      <c r="F10" s="219">
        <v>723200.12</v>
      </c>
    </row>
    <row r="11" spans="1:10" ht="14.45" customHeight="1">
      <c r="A11" s="213" t="s">
        <v>342</v>
      </c>
      <c r="B11" s="210" t="s">
        <v>349</v>
      </c>
      <c r="C11" s="130" t="s">
        <v>351</v>
      </c>
      <c r="D11" s="218">
        <v>84586</v>
      </c>
      <c r="E11" s="129">
        <v>67586</v>
      </c>
      <c r="F11" s="219">
        <v>17000</v>
      </c>
    </row>
    <row r="12" spans="1:10" ht="14.45" customHeight="1">
      <c r="A12" s="213" t="s">
        <v>352</v>
      </c>
      <c r="B12" s="210" t="s">
        <v>344</v>
      </c>
      <c r="C12" s="130" t="s">
        <v>354</v>
      </c>
      <c r="D12" s="218">
        <v>656410</v>
      </c>
      <c r="E12" s="129">
        <v>520410</v>
      </c>
      <c r="F12" s="219">
        <v>136000</v>
      </c>
    </row>
    <row r="13" spans="1:10" ht="14.45" customHeight="1">
      <c r="A13" s="213" t="s">
        <v>355</v>
      </c>
      <c r="B13" s="210" t="s">
        <v>356</v>
      </c>
      <c r="C13" s="130" t="s">
        <v>357</v>
      </c>
      <c r="D13" s="218">
        <v>327033.92</v>
      </c>
      <c r="E13" s="129">
        <v>327033.92</v>
      </c>
      <c r="F13" s="219">
        <v>0</v>
      </c>
    </row>
    <row r="14" spans="1:10" ht="14.45" customHeight="1">
      <c r="A14" s="213" t="s">
        <v>355</v>
      </c>
      <c r="B14" s="210" t="s">
        <v>356</v>
      </c>
      <c r="C14" s="130" t="s">
        <v>358</v>
      </c>
      <c r="D14" s="218">
        <v>163516.96</v>
      </c>
      <c r="E14" s="129">
        <v>163516.96</v>
      </c>
      <c r="F14" s="219">
        <v>0</v>
      </c>
    </row>
    <row r="15" spans="1:10" ht="14.45" customHeight="1">
      <c r="A15" s="213" t="s">
        <v>355</v>
      </c>
      <c r="B15" s="210" t="s">
        <v>359</v>
      </c>
      <c r="C15" s="130" t="s">
        <v>360</v>
      </c>
      <c r="D15" s="218">
        <v>60168</v>
      </c>
      <c r="E15" s="129">
        <v>60168</v>
      </c>
      <c r="F15" s="219">
        <v>0</v>
      </c>
    </row>
    <row r="16" spans="1:10" ht="14.45" customHeight="1">
      <c r="A16" s="213" t="s">
        <v>355</v>
      </c>
      <c r="B16" s="210" t="s">
        <v>347</v>
      </c>
      <c r="C16" s="130" t="s">
        <v>361</v>
      </c>
      <c r="D16" s="218">
        <v>17660.189999999999</v>
      </c>
      <c r="E16" s="129">
        <v>17660.189999999999</v>
      </c>
      <c r="F16" s="219">
        <v>0</v>
      </c>
    </row>
    <row r="17" spans="1:6" ht="14.45" customHeight="1">
      <c r="A17" s="213" t="s">
        <v>362</v>
      </c>
      <c r="B17" s="210" t="s">
        <v>363</v>
      </c>
      <c r="C17" s="130" t="s">
        <v>364</v>
      </c>
      <c r="D17" s="218">
        <v>132451.32</v>
      </c>
      <c r="E17" s="129">
        <v>132451.32</v>
      </c>
      <c r="F17" s="219">
        <v>0</v>
      </c>
    </row>
    <row r="18" spans="1:6" ht="14.45" customHeight="1">
      <c r="A18" s="213" t="s">
        <v>365</v>
      </c>
      <c r="B18" s="210" t="s">
        <v>356</v>
      </c>
      <c r="C18" s="130" t="s">
        <v>366</v>
      </c>
      <c r="D18" s="218">
        <v>234840.2</v>
      </c>
      <c r="E18" s="129">
        <v>0</v>
      </c>
      <c r="F18" s="219">
        <v>234840.2</v>
      </c>
    </row>
    <row r="19" spans="1:6" ht="14.45" customHeight="1">
      <c r="A19" s="213" t="s">
        <v>370</v>
      </c>
      <c r="B19" s="210" t="s">
        <v>344</v>
      </c>
      <c r="C19" s="130" t="s">
        <v>371</v>
      </c>
      <c r="D19" s="218">
        <v>356316</v>
      </c>
      <c r="E19" s="129">
        <v>288316</v>
      </c>
      <c r="F19" s="219">
        <v>68000</v>
      </c>
    </row>
    <row r="20" spans="1:6" ht="14.45" customHeight="1">
      <c r="A20" s="213" t="s">
        <v>374</v>
      </c>
      <c r="B20" s="210" t="s">
        <v>375</v>
      </c>
      <c r="C20" s="130" t="s">
        <v>376</v>
      </c>
      <c r="D20" s="218">
        <v>486156</v>
      </c>
      <c r="E20" s="129">
        <v>486156</v>
      </c>
      <c r="F20" s="219">
        <v>0</v>
      </c>
    </row>
    <row r="21" spans="1:6" ht="14.45" customHeight="1">
      <c r="D21" s="102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236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</row>
    <row r="3" spans="1:118" ht="14.25" customHeight="1">
      <c r="A3" s="215" t="s">
        <v>378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332" t="s">
        <v>52</v>
      </c>
      <c r="B4" s="332"/>
      <c r="C4" s="332"/>
      <c r="D4" s="332"/>
      <c r="E4" s="335"/>
      <c r="F4" s="332" t="s">
        <v>53</v>
      </c>
      <c r="G4" s="358" t="s">
        <v>108</v>
      </c>
      <c r="H4" s="358" t="s">
        <v>109</v>
      </c>
      <c r="I4" s="358" t="s">
        <v>110</v>
      </c>
      <c r="J4" s="358" t="s">
        <v>111</v>
      </c>
      <c r="K4" s="358" t="s">
        <v>237</v>
      </c>
      <c r="L4" s="358" t="s">
        <v>238</v>
      </c>
      <c r="M4" s="358" t="s">
        <v>113</v>
      </c>
      <c r="N4" s="358" t="s">
        <v>114</v>
      </c>
      <c r="O4" s="358" t="s">
        <v>115</v>
      </c>
      <c r="P4" s="358" t="s">
        <v>239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</row>
    <row r="5" spans="1:118" ht="14.25" customHeight="1">
      <c r="A5" s="332" t="s">
        <v>42</v>
      </c>
      <c r="B5" s="332"/>
      <c r="C5" s="332"/>
      <c r="D5" s="332" t="s">
        <v>43</v>
      </c>
      <c r="E5" s="332" t="s">
        <v>56</v>
      </c>
      <c r="F5" s="332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</row>
    <row r="6" spans="1:118" ht="14.25" customHeight="1">
      <c r="A6" s="17" t="s">
        <v>46</v>
      </c>
      <c r="B6" s="17" t="s">
        <v>47</v>
      </c>
      <c r="C6" s="17" t="s">
        <v>48</v>
      </c>
      <c r="D6" s="332"/>
      <c r="E6" s="332"/>
      <c r="F6" s="332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14" customFormat="1" ht="14.25" customHeight="1">
      <c r="A7" s="128"/>
      <c r="B7" s="128"/>
      <c r="C7" s="128"/>
      <c r="D7" s="128"/>
      <c r="E7" s="128" t="s">
        <v>41</v>
      </c>
      <c r="F7" s="220">
        <f t="shared" ref="F7:P8" si="0">F8</f>
        <v>9340517.8300000001</v>
      </c>
      <c r="G7" s="220">
        <f t="shared" si="0"/>
        <v>3461060.3899999997</v>
      </c>
      <c r="H7" s="220">
        <f t="shared" si="0"/>
        <v>2168024.3200000003</v>
      </c>
      <c r="I7" s="220">
        <f t="shared" si="0"/>
        <v>3711433.12</v>
      </c>
      <c r="J7" s="220">
        <f t="shared" si="0"/>
        <v>0</v>
      </c>
      <c r="K7" s="220">
        <f t="shared" si="0"/>
        <v>0</v>
      </c>
      <c r="L7" s="220">
        <f t="shared" si="0"/>
        <v>0</v>
      </c>
      <c r="M7" s="220">
        <f t="shared" si="0"/>
        <v>0</v>
      </c>
      <c r="N7" s="220">
        <f t="shared" si="0"/>
        <v>0</v>
      </c>
      <c r="O7" s="220">
        <f t="shared" si="0"/>
        <v>0</v>
      </c>
      <c r="P7" s="220">
        <f t="shared" si="0"/>
        <v>0</v>
      </c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</row>
    <row r="8" spans="1:118" ht="14.25" customHeight="1">
      <c r="A8" s="128"/>
      <c r="B8" s="128"/>
      <c r="C8" s="128"/>
      <c r="D8" s="128" t="s">
        <v>338</v>
      </c>
      <c r="E8" s="128" t="s">
        <v>339</v>
      </c>
      <c r="F8" s="220">
        <f t="shared" si="0"/>
        <v>9340517.8300000001</v>
      </c>
      <c r="G8" s="220">
        <f t="shared" si="0"/>
        <v>3461060.3899999997</v>
      </c>
      <c r="H8" s="220">
        <f t="shared" si="0"/>
        <v>2168024.3200000003</v>
      </c>
      <c r="I8" s="220">
        <f t="shared" si="0"/>
        <v>3711433.12</v>
      </c>
      <c r="J8" s="220">
        <f t="shared" si="0"/>
        <v>0</v>
      </c>
      <c r="K8" s="220">
        <f t="shared" si="0"/>
        <v>0</v>
      </c>
      <c r="L8" s="220">
        <f t="shared" si="0"/>
        <v>0</v>
      </c>
      <c r="M8" s="220">
        <f t="shared" si="0"/>
        <v>0</v>
      </c>
      <c r="N8" s="220">
        <f t="shared" si="0"/>
        <v>0</v>
      </c>
      <c r="O8" s="220">
        <f t="shared" si="0"/>
        <v>0</v>
      </c>
      <c r="P8" s="220">
        <f t="shared" si="0"/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128"/>
      <c r="B9" s="128"/>
      <c r="C9" s="128"/>
      <c r="D9" s="128" t="s">
        <v>340</v>
      </c>
      <c r="E9" s="128" t="s">
        <v>341</v>
      </c>
      <c r="F9" s="220">
        <f t="shared" ref="F9:P9" si="1">SUM(F10:F22)</f>
        <v>9340517.8300000001</v>
      </c>
      <c r="G9" s="220">
        <f t="shared" si="1"/>
        <v>3461060.3899999997</v>
      </c>
      <c r="H9" s="220">
        <f t="shared" si="1"/>
        <v>2168024.3200000003</v>
      </c>
      <c r="I9" s="220">
        <f t="shared" si="1"/>
        <v>3711433.12</v>
      </c>
      <c r="J9" s="220">
        <f t="shared" si="1"/>
        <v>0</v>
      </c>
      <c r="K9" s="220">
        <f t="shared" si="1"/>
        <v>0</v>
      </c>
      <c r="L9" s="220">
        <f t="shared" si="1"/>
        <v>0</v>
      </c>
      <c r="M9" s="220">
        <f t="shared" si="1"/>
        <v>0</v>
      </c>
      <c r="N9" s="220">
        <f t="shared" si="1"/>
        <v>0</v>
      </c>
      <c r="O9" s="220">
        <f t="shared" si="1"/>
        <v>0</v>
      </c>
      <c r="P9" s="220">
        <f t="shared" si="1"/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128" t="s">
        <v>342</v>
      </c>
      <c r="B10" s="128" t="s">
        <v>343</v>
      </c>
      <c r="C10" s="128" t="s">
        <v>344</v>
      </c>
      <c r="D10" s="128" t="s">
        <v>345</v>
      </c>
      <c r="E10" s="128" t="s">
        <v>346</v>
      </c>
      <c r="F10" s="220">
        <v>2189870.12</v>
      </c>
      <c r="G10" s="220">
        <v>1457930</v>
      </c>
      <c r="H10" s="220">
        <v>723200.12</v>
      </c>
      <c r="I10" s="220">
        <v>8740</v>
      </c>
      <c r="J10" s="220">
        <v>0</v>
      </c>
      <c r="K10" s="220">
        <v>0</v>
      </c>
      <c r="L10" s="220">
        <v>0</v>
      </c>
      <c r="M10" s="220">
        <v>0</v>
      </c>
      <c r="N10" s="220">
        <v>0</v>
      </c>
      <c r="O10" s="220">
        <v>0</v>
      </c>
      <c r="P10" s="220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128" t="s">
        <v>342</v>
      </c>
      <c r="B11" s="128" t="s">
        <v>343</v>
      </c>
      <c r="C11" s="128" t="s">
        <v>347</v>
      </c>
      <c r="D11" s="128" t="s">
        <v>345</v>
      </c>
      <c r="E11" s="128" t="s">
        <v>348</v>
      </c>
      <c r="F11" s="220">
        <v>276352</v>
      </c>
      <c r="G11" s="220">
        <v>0</v>
      </c>
      <c r="H11" s="220">
        <v>246352</v>
      </c>
      <c r="I11" s="220">
        <v>30000</v>
      </c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128" t="s">
        <v>342</v>
      </c>
      <c r="B12" s="128" t="s">
        <v>349</v>
      </c>
      <c r="C12" s="128" t="s">
        <v>350</v>
      </c>
      <c r="D12" s="128" t="s">
        <v>345</v>
      </c>
      <c r="E12" s="128" t="s">
        <v>351</v>
      </c>
      <c r="F12" s="220">
        <v>84586</v>
      </c>
      <c r="G12" s="220">
        <v>67586</v>
      </c>
      <c r="H12" s="220">
        <v>17000</v>
      </c>
      <c r="I12" s="220">
        <v>0</v>
      </c>
      <c r="J12" s="220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0</v>
      </c>
      <c r="P12" s="220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128" t="s">
        <v>352</v>
      </c>
      <c r="B13" s="128" t="s">
        <v>344</v>
      </c>
      <c r="C13" s="128" t="s">
        <v>353</v>
      </c>
      <c r="D13" s="128" t="s">
        <v>345</v>
      </c>
      <c r="E13" s="128" t="s">
        <v>354</v>
      </c>
      <c r="F13" s="220">
        <v>656410</v>
      </c>
      <c r="G13" s="220">
        <v>520410</v>
      </c>
      <c r="H13" s="220">
        <v>136000</v>
      </c>
      <c r="I13" s="220">
        <v>0</v>
      </c>
      <c r="J13" s="220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128" t="s">
        <v>355</v>
      </c>
      <c r="B14" s="128" t="s">
        <v>356</v>
      </c>
      <c r="C14" s="128" t="s">
        <v>356</v>
      </c>
      <c r="D14" s="128" t="s">
        <v>345</v>
      </c>
      <c r="E14" s="128" t="s">
        <v>357</v>
      </c>
      <c r="F14" s="220">
        <v>327033.92</v>
      </c>
      <c r="G14" s="220">
        <v>327033.92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128" t="s">
        <v>355</v>
      </c>
      <c r="B15" s="128" t="s">
        <v>356</v>
      </c>
      <c r="C15" s="128" t="s">
        <v>349</v>
      </c>
      <c r="D15" s="128" t="s">
        <v>345</v>
      </c>
      <c r="E15" s="128" t="s">
        <v>358</v>
      </c>
      <c r="F15" s="220">
        <v>163516.96</v>
      </c>
      <c r="G15" s="220">
        <v>163516.96</v>
      </c>
      <c r="H15" s="220">
        <v>0</v>
      </c>
      <c r="I15" s="220">
        <v>0</v>
      </c>
      <c r="J15" s="220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128" t="s">
        <v>355</v>
      </c>
      <c r="B16" s="128" t="s">
        <v>359</v>
      </c>
      <c r="C16" s="128" t="s">
        <v>347</v>
      </c>
      <c r="D16" s="128" t="s">
        <v>345</v>
      </c>
      <c r="E16" s="128" t="s">
        <v>360</v>
      </c>
      <c r="F16" s="220">
        <v>60168</v>
      </c>
      <c r="G16" s="220">
        <v>0</v>
      </c>
      <c r="H16" s="220">
        <v>0</v>
      </c>
      <c r="I16" s="220">
        <v>60168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128" t="s">
        <v>355</v>
      </c>
      <c r="B17" s="128" t="s">
        <v>347</v>
      </c>
      <c r="C17" s="128" t="s">
        <v>344</v>
      </c>
      <c r="D17" s="128" t="s">
        <v>345</v>
      </c>
      <c r="E17" s="128" t="s">
        <v>361</v>
      </c>
      <c r="F17" s="220">
        <v>17660.189999999999</v>
      </c>
      <c r="G17" s="220">
        <v>17660.189999999999</v>
      </c>
      <c r="H17" s="220">
        <v>0</v>
      </c>
      <c r="I17" s="220">
        <v>0</v>
      </c>
      <c r="J17" s="220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128" t="s">
        <v>362</v>
      </c>
      <c r="B18" s="128" t="s">
        <v>363</v>
      </c>
      <c r="C18" s="128" t="s">
        <v>344</v>
      </c>
      <c r="D18" s="128" t="s">
        <v>345</v>
      </c>
      <c r="E18" s="128" t="s">
        <v>364</v>
      </c>
      <c r="F18" s="220">
        <v>132451.32</v>
      </c>
      <c r="G18" s="220">
        <v>132451.32</v>
      </c>
      <c r="H18" s="220">
        <v>0</v>
      </c>
      <c r="I18" s="220">
        <v>0</v>
      </c>
      <c r="J18" s="220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0</v>
      </c>
      <c r="P18" s="220"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128" t="s">
        <v>365</v>
      </c>
      <c r="B19" s="128" t="s">
        <v>356</v>
      </c>
      <c r="C19" s="128" t="s">
        <v>344</v>
      </c>
      <c r="D19" s="128" t="s">
        <v>345</v>
      </c>
      <c r="E19" s="128" t="s">
        <v>366</v>
      </c>
      <c r="F19" s="220">
        <v>674840.2</v>
      </c>
      <c r="G19" s="220">
        <v>0</v>
      </c>
      <c r="H19" s="220">
        <v>674840.2</v>
      </c>
      <c r="I19" s="220">
        <v>0</v>
      </c>
      <c r="J19" s="220">
        <v>0</v>
      </c>
      <c r="K19" s="220">
        <v>0</v>
      </c>
      <c r="L19" s="220">
        <v>0</v>
      </c>
      <c r="M19" s="220">
        <v>0</v>
      </c>
      <c r="N19" s="220">
        <v>0</v>
      </c>
      <c r="O19" s="220">
        <v>0</v>
      </c>
      <c r="P19" s="220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  <row r="20" spans="1:118" ht="14.25" customHeight="1">
      <c r="A20" s="128" t="s">
        <v>370</v>
      </c>
      <c r="B20" s="128" t="s">
        <v>344</v>
      </c>
      <c r="C20" s="128" t="s">
        <v>367</v>
      </c>
      <c r="D20" s="128" t="s">
        <v>345</v>
      </c>
      <c r="E20" s="128" t="s">
        <v>371</v>
      </c>
      <c r="F20" s="220">
        <v>356316</v>
      </c>
      <c r="G20" s="220">
        <v>288316</v>
      </c>
      <c r="H20" s="220">
        <v>68000</v>
      </c>
      <c r="I20" s="220">
        <v>0</v>
      </c>
      <c r="J20" s="220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</row>
    <row r="21" spans="1:118" ht="14.25" customHeight="1">
      <c r="A21" s="128" t="s">
        <v>370</v>
      </c>
      <c r="B21" s="128" t="s">
        <v>372</v>
      </c>
      <c r="C21" s="128" t="s">
        <v>356</v>
      </c>
      <c r="D21" s="128" t="s">
        <v>345</v>
      </c>
      <c r="E21" s="128" t="s">
        <v>373</v>
      </c>
      <c r="F21" s="220">
        <v>3915157.12</v>
      </c>
      <c r="G21" s="220">
        <v>0</v>
      </c>
      <c r="H21" s="220">
        <v>302632</v>
      </c>
      <c r="I21" s="220">
        <v>3612525.12</v>
      </c>
      <c r="J21" s="220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</row>
    <row r="22" spans="1:118" ht="14.25" customHeight="1">
      <c r="A22" s="128" t="s">
        <v>374</v>
      </c>
      <c r="B22" s="128" t="s">
        <v>375</v>
      </c>
      <c r="C22" s="128" t="s">
        <v>344</v>
      </c>
      <c r="D22" s="128" t="s">
        <v>345</v>
      </c>
      <c r="E22" s="128" t="s">
        <v>376</v>
      </c>
      <c r="F22" s="220">
        <v>486156</v>
      </c>
      <c r="G22" s="220">
        <v>486156</v>
      </c>
      <c r="H22" s="220">
        <v>0</v>
      </c>
      <c r="I22" s="220">
        <v>0</v>
      </c>
      <c r="J22" s="220">
        <v>0</v>
      </c>
      <c r="K22" s="220">
        <v>0</v>
      </c>
      <c r="L22" s="220">
        <v>0</v>
      </c>
      <c r="M22" s="220">
        <v>0</v>
      </c>
      <c r="N22" s="220">
        <v>0</v>
      </c>
      <c r="O22" s="220">
        <v>0</v>
      </c>
      <c r="P22" s="220">
        <v>0</v>
      </c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249</v>
      </c>
      <c r="H1" s="3"/>
    </row>
    <row r="2" spans="1:8" ht="20.100000000000001" customHeight="1">
      <c r="A2" s="5" t="s">
        <v>209</v>
      </c>
      <c r="B2" s="12"/>
      <c r="C2" s="12"/>
      <c r="D2" s="12"/>
      <c r="E2" s="12"/>
      <c r="F2" s="12"/>
      <c r="G2" s="12"/>
      <c r="H2" s="3"/>
    </row>
    <row r="3" spans="1:8" ht="14.25" customHeight="1">
      <c r="A3" s="142" t="s">
        <v>378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332" t="s">
        <v>210</v>
      </c>
      <c r="B4" s="332"/>
      <c r="C4" s="333"/>
      <c r="D4" s="333"/>
      <c r="E4" s="359" t="s">
        <v>54</v>
      </c>
      <c r="F4" s="333"/>
      <c r="G4" s="333"/>
      <c r="H4" s="13"/>
    </row>
    <row r="5" spans="1:8" ht="14.25" customHeight="1">
      <c r="A5" s="360" t="s">
        <v>42</v>
      </c>
      <c r="B5" s="336"/>
      <c r="C5" s="353" t="s">
        <v>43</v>
      </c>
      <c r="D5" s="362" t="s">
        <v>56</v>
      </c>
      <c r="E5" s="335" t="s">
        <v>41</v>
      </c>
      <c r="F5" s="335" t="s">
        <v>211</v>
      </c>
      <c r="G5" s="332" t="s">
        <v>212</v>
      </c>
      <c r="H5" s="13"/>
    </row>
    <row r="6" spans="1:8" ht="14.25" customHeight="1">
      <c r="A6" s="8" t="s">
        <v>46</v>
      </c>
      <c r="B6" s="9" t="s">
        <v>47</v>
      </c>
      <c r="C6" s="361"/>
      <c r="D6" s="363"/>
      <c r="E6" s="334"/>
      <c r="F6" s="334"/>
      <c r="G6" s="333"/>
      <c r="H6" s="3"/>
    </row>
    <row r="7" spans="1:8" s="214" customFormat="1" ht="14.25" customHeight="1">
      <c r="A7" s="216"/>
      <c r="B7" s="216"/>
      <c r="C7" s="216"/>
      <c r="D7" s="216" t="s">
        <v>41</v>
      </c>
      <c r="E7" s="217">
        <f>E8</f>
        <v>4709008.71</v>
      </c>
      <c r="F7" s="217">
        <f>F8</f>
        <v>3529968.3899999997</v>
      </c>
      <c r="G7" s="218">
        <f>G8</f>
        <v>1179040.32</v>
      </c>
      <c r="H7" s="215"/>
    </row>
    <row r="8" spans="1:8" ht="14.25" customHeight="1">
      <c r="A8" s="216"/>
      <c r="B8" s="216"/>
      <c r="C8" s="216" t="s">
        <v>379</v>
      </c>
      <c r="D8" s="216" t="s">
        <v>380</v>
      </c>
      <c r="E8" s="217">
        <f>E9+E20+E31</f>
        <v>4709008.71</v>
      </c>
      <c r="F8" s="217">
        <f>F9+F20+F31</f>
        <v>3529968.3899999997</v>
      </c>
      <c r="G8" s="218">
        <f>G9+G20+G31</f>
        <v>1179040.32</v>
      </c>
      <c r="H8" s="3"/>
    </row>
    <row r="9" spans="1:8" ht="14.25" customHeight="1">
      <c r="A9" s="216"/>
      <c r="B9" s="216"/>
      <c r="C9" s="216" t="s">
        <v>422</v>
      </c>
      <c r="D9" s="216" t="s">
        <v>423</v>
      </c>
      <c r="E9" s="217">
        <f>SUM(E10:E19)</f>
        <v>3461060.3899999997</v>
      </c>
      <c r="F9" s="217">
        <f>SUM(F10:F19)</f>
        <v>3461060.3899999997</v>
      </c>
      <c r="G9" s="218">
        <f>SUM(G10:G19)</f>
        <v>0</v>
      </c>
      <c r="H9" s="3"/>
    </row>
    <row r="10" spans="1:8" ht="14.25" customHeight="1">
      <c r="A10" s="216" t="s">
        <v>424</v>
      </c>
      <c r="B10" s="216" t="s">
        <v>425</v>
      </c>
      <c r="C10" s="216" t="s">
        <v>345</v>
      </c>
      <c r="D10" s="216" t="s">
        <v>426</v>
      </c>
      <c r="E10" s="217">
        <v>1124472</v>
      </c>
      <c r="F10" s="217">
        <v>1124472</v>
      </c>
      <c r="G10" s="218">
        <v>0</v>
      </c>
      <c r="H10" s="3"/>
    </row>
    <row r="11" spans="1:8" ht="14.25" customHeight="1">
      <c r="A11" s="216" t="s">
        <v>424</v>
      </c>
      <c r="B11" s="216" t="s">
        <v>427</v>
      </c>
      <c r="C11" s="216" t="s">
        <v>345</v>
      </c>
      <c r="D11" s="216" t="s">
        <v>428</v>
      </c>
      <c r="E11" s="217">
        <v>689700</v>
      </c>
      <c r="F11" s="217">
        <v>689700</v>
      </c>
      <c r="G11" s="218">
        <v>0</v>
      </c>
      <c r="H11" s="3"/>
    </row>
    <row r="12" spans="1:8" ht="14.25" customHeight="1">
      <c r="A12" s="216" t="s">
        <v>424</v>
      </c>
      <c r="B12" s="216" t="s">
        <v>429</v>
      </c>
      <c r="C12" s="216" t="s">
        <v>345</v>
      </c>
      <c r="D12" s="216" t="s">
        <v>430</v>
      </c>
      <c r="E12" s="217">
        <v>55910</v>
      </c>
      <c r="F12" s="217">
        <v>55910</v>
      </c>
      <c r="G12" s="218">
        <v>0</v>
      </c>
      <c r="H12" s="3"/>
    </row>
    <row r="13" spans="1:8" ht="14.25" customHeight="1">
      <c r="A13" s="216" t="s">
        <v>424</v>
      </c>
      <c r="B13" s="216" t="s">
        <v>431</v>
      </c>
      <c r="C13" s="216" t="s">
        <v>345</v>
      </c>
      <c r="D13" s="216" t="s">
        <v>432</v>
      </c>
      <c r="E13" s="217">
        <v>126720</v>
      </c>
      <c r="F13" s="217">
        <v>126720</v>
      </c>
      <c r="G13" s="218">
        <v>0</v>
      </c>
      <c r="H13" s="3"/>
    </row>
    <row r="14" spans="1:8" ht="14.25" customHeight="1">
      <c r="A14" s="216" t="s">
        <v>424</v>
      </c>
      <c r="B14" s="216" t="s">
        <v>433</v>
      </c>
      <c r="C14" s="216" t="s">
        <v>345</v>
      </c>
      <c r="D14" s="216" t="s">
        <v>434</v>
      </c>
      <c r="E14" s="217">
        <v>337440</v>
      </c>
      <c r="F14" s="217">
        <v>337440</v>
      </c>
      <c r="G14" s="218">
        <v>0</v>
      </c>
      <c r="H14" s="3"/>
    </row>
    <row r="15" spans="1:8" ht="14.25" customHeight="1">
      <c r="A15" s="216" t="s">
        <v>424</v>
      </c>
      <c r="B15" s="216" t="s">
        <v>435</v>
      </c>
      <c r="C15" s="216" t="s">
        <v>345</v>
      </c>
      <c r="D15" s="216" t="s">
        <v>436</v>
      </c>
      <c r="E15" s="217">
        <v>327033.92</v>
      </c>
      <c r="F15" s="217">
        <v>327033.92</v>
      </c>
      <c r="G15" s="218">
        <v>0</v>
      </c>
      <c r="H15" s="3"/>
    </row>
    <row r="16" spans="1:8" ht="14.25" customHeight="1">
      <c r="A16" s="216" t="s">
        <v>424</v>
      </c>
      <c r="B16" s="216" t="s">
        <v>437</v>
      </c>
      <c r="C16" s="216" t="s">
        <v>345</v>
      </c>
      <c r="D16" s="216" t="s">
        <v>438</v>
      </c>
      <c r="E16" s="217">
        <v>163516.96</v>
      </c>
      <c r="F16" s="217">
        <v>163516.96</v>
      </c>
      <c r="G16" s="218">
        <v>0</v>
      </c>
    </row>
    <row r="17" spans="1:7" ht="14.25" customHeight="1">
      <c r="A17" s="216" t="s">
        <v>424</v>
      </c>
      <c r="B17" s="216" t="s">
        <v>439</v>
      </c>
      <c r="C17" s="216" t="s">
        <v>345</v>
      </c>
      <c r="D17" s="216" t="s">
        <v>440</v>
      </c>
      <c r="E17" s="217">
        <v>132451.32</v>
      </c>
      <c r="F17" s="217">
        <v>132451.32</v>
      </c>
      <c r="G17" s="218">
        <v>0</v>
      </c>
    </row>
    <row r="18" spans="1:7" ht="14.25" customHeight="1">
      <c r="A18" s="216" t="s">
        <v>424</v>
      </c>
      <c r="B18" s="216" t="s">
        <v>441</v>
      </c>
      <c r="C18" s="216" t="s">
        <v>345</v>
      </c>
      <c r="D18" s="216" t="s">
        <v>442</v>
      </c>
      <c r="E18" s="217">
        <v>17660.189999999999</v>
      </c>
      <c r="F18" s="217">
        <v>17660.189999999999</v>
      </c>
      <c r="G18" s="218">
        <v>0</v>
      </c>
    </row>
    <row r="19" spans="1:7" ht="14.25" customHeight="1">
      <c r="A19" s="216" t="s">
        <v>424</v>
      </c>
      <c r="B19" s="216" t="s">
        <v>443</v>
      </c>
      <c r="C19" s="216" t="s">
        <v>345</v>
      </c>
      <c r="D19" s="216" t="s">
        <v>376</v>
      </c>
      <c r="E19" s="217">
        <v>486156</v>
      </c>
      <c r="F19" s="217">
        <v>486156</v>
      </c>
      <c r="G19" s="218">
        <v>0</v>
      </c>
    </row>
    <row r="20" spans="1:7" ht="14.25" customHeight="1">
      <c r="A20" s="216"/>
      <c r="B20" s="216"/>
      <c r="C20" s="216" t="s">
        <v>444</v>
      </c>
      <c r="D20" s="216" t="s">
        <v>445</v>
      </c>
      <c r="E20" s="217">
        <f>SUM(E21:E30)</f>
        <v>1179040.32</v>
      </c>
      <c r="F20" s="217">
        <f>SUM(F21:F30)</f>
        <v>0</v>
      </c>
      <c r="G20" s="218">
        <f>SUM(G21:G30)</f>
        <v>1179040.32</v>
      </c>
    </row>
    <row r="21" spans="1:7" ht="14.25" customHeight="1">
      <c r="A21" s="216" t="s">
        <v>446</v>
      </c>
      <c r="B21" s="216" t="s">
        <v>447</v>
      </c>
      <c r="C21" s="216" t="s">
        <v>345</v>
      </c>
      <c r="D21" s="216" t="s">
        <v>448</v>
      </c>
      <c r="E21" s="217">
        <v>140000</v>
      </c>
      <c r="F21" s="217">
        <v>0</v>
      </c>
      <c r="G21" s="218">
        <v>140000</v>
      </c>
    </row>
    <row r="22" spans="1:7" ht="14.25" customHeight="1">
      <c r="A22" s="216" t="s">
        <v>446</v>
      </c>
      <c r="B22" s="216" t="s">
        <v>449</v>
      </c>
      <c r="C22" s="216" t="s">
        <v>345</v>
      </c>
      <c r="D22" s="216" t="s">
        <v>450</v>
      </c>
      <c r="E22" s="217">
        <v>15000</v>
      </c>
      <c r="F22" s="217">
        <v>0</v>
      </c>
      <c r="G22" s="218">
        <v>15000</v>
      </c>
    </row>
    <row r="23" spans="1:7" ht="14.25" customHeight="1">
      <c r="A23" s="216" t="s">
        <v>446</v>
      </c>
      <c r="B23" s="216" t="s">
        <v>451</v>
      </c>
      <c r="C23" s="216" t="s">
        <v>345</v>
      </c>
      <c r="D23" s="216" t="s">
        <v>452</v>
      </c>
      <c r="E23" s="217">
        <v>50900</v>
      </c>
      <c r="F23" s="217">
        <v>0</v>
      </c>
      <c r="G23" s="218">
        <v>50900</v>
      </c>
    </row>
    <row r="24" spans="1:7" ht="14.25" customHeight="1">
      <c r="A24" s="216" t="s">
        <v>446</v>
      </c>
      <c r="B24" s="216" t="s">
        <v>453</v>
      </c>
      <c r="C24" s="216" t="s">
        <v>345</v>
      </c>
      <c r="D24" s="216" t="s">
        <v>454</v>
      </c>
      <c r="E24" s="217">
        <v>45000</v>
      </c>
      <c r="F24" s="217">
        <v>0</v>
      </c>
      <c r="G24" s="218">
        <v>45000</v>
      </c>
    </row>
    <row r="25" spans="1:7" ht="14.25" customHeight="1">
      <c r="A25" s="216" t="s">
        <v>446</v>
      </c>
      <c r="B25" s="216" t="s">
        <v>455</v>
      </c>
      <c r="C25" s="216" t="s">
        <v>345</v>
      </c>
      <c r="D25" s="216" t="s">
        <v>456</v>
      </c>
      <c r="E25" s="217">
        <v>85200</v>
      </c>
      <c r="F25" s="217">
        <v>0</v>
      </c>
      <c r="G25" s="218">
        <v>85200</v>
      </c>
    </row>
    <row r="26" spans="1:7" ht="14.25" customHeight="1">
      <c r="A26" s="216" t="s">
        <v>446</v>
      </c>
      <c r="B26" s="216" t="s">
        <v>457</v>
      </c>
      <c r="C26" s="216" t="s">
        <v>345</v>
      </c>
      <c r="D26" s="216" t="s">
        <v>458</v>
      </c>
      <c r="E26" s="217">
        <v>414840.32000000001</v>
      </c>
      <c r="F26" s="217">
        <v>0</v>
      </c>
      <c r="G26" s="218">
        <v>414840.32000000001</v>
      </c>
    </row>
    <row r="27" spans="1:7" ht="14.25" customHeight="1">
      <c r="A27" s="216" t="s">
        <v>446</v>
      </c>
      <c r="B27" s="216" t="s">
        <v>459</v>
      </c>
      <c r="C27" s="216" t="s">
        <v>345</v>
      </c>
      <c r="D27" s="216" t="s">
        <v>460</v>
      </c>
      <c r="E27" s="217">
        <v>67300</v>
      </c>
      <c r="F27" s="217">
        <v>0</v>
      </c>
      <c r="G27" s="218">
        <v>67300</v>
      </c>
    </row>
    <row r="28" spans="1:7" ht="14.25" customHeight="1">
      <c r="A28" s="216" t="s">
        <v>446</v>
      </c>
      <c r="B28" s="216" t="s">
        <v>461</v>
      </c>
      <c r="C28" s="216" t="s">
        <v>345</v>
      </c>
      <c r="D28" s="216" t="s">
        <v>405</v>
      </c>
      <c r="E28" s="217">
        <v>189600</v>
      </c>
      <c r="F28" s="217">
        <v>0</v>
      </c>
      <c r="G28" s="218">
        <v>189600</v>
      </c>
    </row>
    <row r="29" spans="1:7" ht="14.25" customHeight="1">
      <c r="A29" s="216" t="s">
        <v>446</v>
      </c>
      <c r="B29" s="216" t="s">
        <v>462</v>
      </c>
      <c r="C29" s="216" t="s">
        <v>345</v>
      </c>
      <c r="D29" s="216" t="s">
        <v>463</v>
      </c>
      <c r="E29" s="217">
        <v>130200</v>
      </c>
      <c r="F29" s="217">
        <v>0</v>
      </c>
      <c r="G29" s="218">
        <v>130200</v>
      </c>
    </row>
    <row r="30" spans="1:7" ht="14.25" customHeight="1">
      <c r="A30" s="216" t="s">
        <v>446</v>
      </c>
      <c r="B30" s="216" t="s">
        <v>464</v>
      </c>
      <c r="C30" s="216" t="s">
        <v>345</v>
      </c>
      <c r="D30" s="216" t="s">
        <v>409</v>
      </c>
      <c r="E30" s="217">
        <v>41000</v>
      </c>
      <c r="F30" s="217">
        <v>0</v>
      </c>
      <c r="G30" s="218">
        <v>41000</v>
      </c>
    </row>
    <row r="31" spans="1:7" ht="14.25" customHeight="1">
      <c r="A31" s="216"/>
      <c r="B31" s="216"/>
      <c r="C31" s="216" t="s">
        <v>465</v>
      </c>
      <c r="D31" s="216" t="s">
        <v>466</v>
      </c>
      <c r="E31" s="217">
        <f>SUM(E32:E34)</f>
        <v>68908</v>
      </c>
      <c r="F31" s="217">
        <f>SUM(F32:F34)</f>
        <v>68908</v>
      </c>
      <c r="G31" s="218">
        <f>SUM(G32:G34)</f>
        <v>0</v>
      </c>
    </row>
    <row r="32" spans="1:7" ht="14.25" customHeight="1">
      <c r="A32" s="216" t="s">
        <v>467</v>
      </c>
      <c r="B32" s="216" t="s">
        <v>468</v>
      </c>
      <c r="C32" s="216" t="s">
        <v>345</v>
      </c>
      <c r="D32" s="216" t="s">
        <v>469</v>
      </c>
      <c r="E32" s="217">
        <v>60168</v>
      </c>
      <c r="F32" s="217">
        <v>60168</v>
      </c>
      <c r="G32" s="218">
        <v>0</v>
      </c>
    </row>
    <row r="33" spans="1:7" ht="14.25" customHeight="1">
      <c r="A33" s="216" t="s">
        <v>467</v>
      </c>
      <c r="B33" s="216" t="s">
        <v>470</v>
      </c>
      <c r="C33" s="216" t="s">
        <v>345</v>
      </c>
      <c r="D33" s="216" t="s">
        <v>471</v>
      </c>
      <c r="E33" s="217">
        <v>1140</v>
      </c>
      <c r="F33" s="217">
        <v>1140</v>
      </c>
      <c r="G33" s="218">
        <v>0</v>
      </c>
    </row>
    <row r="34" spans="1:7" ht="14.25" customHeight="1">
      <c r="A34" s="216" t="s">
        <v>467</v>
      </c>
      <c r="B34" s="216" t="s">
        <v>472</v>
      </c>
      <c r="C34" s="216" t="s">
        <v>345</v>
      </c>
      <c r="D34" s="216" t="s">
        <v>473</v>
      </c>
      <c r="E34" s="217">
        <v>7600</v>
      </c>
      <c r="F34" s="217">
        <v>7600</v>
      </c>
      <c r="G34" s="21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user</cp:lastModifiedBy>
  <cp:revision/>
  <cp:lastPrinted>2020-05-25T03:31:17Z</cp:lastPrinted>
  <dcterms:created xsi:type="dcterms:W3CDTF">2018-08-27T07:11:37Z</dcterms:created>
  <dcterms:modified xsi:type="dcterms:W3CDTF">2020-05-26T08:00:02Z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2231414</vt:i4>
  </property>
</Properties>
</file>