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60" windowHeight="8220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'10(只能查询某个末级单位)'!$A$1:$H$111</definedName>
    <definedName name="_xlnm.Print_Area" localSheetId="20">'11'!$A$1:$I$305</definedName>
    <definedName name="_xlnm.Print_Area" localSheetId="2">'1-1'!$A$1:$U$80</definedName>
    <definedName name="_xlnm.Print_Area" localSheetId="3">'1-2'!$A$1:$H$80</definedName>
    <definedName name="_xlnm.Print_Area" localSheetId="4">'2'!$A$1:$H$39</definedName>
    <definedName name="_xlnm.Print_Area" localSheetId="5">'2-1'!$A$1:$Y$95</definedName>
    <definedName name="_xlnm.Print_Area" localSheetId="6">'3'!$A$1:$F$62</definedName>
    <definedName name="_xlnm.Print_Area" localSheetId="7">'4'!$A$1:$P$70</definedName>
    <definedName name="_xlnm.Print_Area" localSheetId="8">'4-0'!$A$1:$G$177</definedName>
    <definedName name="_xlnm.Print_Area" localSheetId="9">'4-1(1)'!$A$1:$AF$63</definedName>
    <definedName name="_xlnm.Print_Area" localSheetId="10">'4-1(2)'!$A$1:$AG$30</definedName>
    <definedName name="_xlnm.Print_Area" localSheetId="11">'4-1(3)'!$A$1:$DH$6</definedName>
    <definedName name="_xlnm.Print_Area" localSheetId="12">'4-1(4)'!$A$1:$DH$12</definedName>
    <definedName name="_xlnm.Print_Area" localSheetId="13">'4-2'!$A$1:$G$47</definedName>
    <definedName name="_xlnm.Print_Area" localSheetId="14">'5'!$A$1:$I$24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'9'!$A$1:$G$11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G62" i="34"/>
  <c r="F62"/>
  <c r="AE24" i="20"/>
  <c r="G7" i="30"/>
  <c r="G6" s="1"/>
  <c r="F7"/>
  <c r="F6"/>
  <c r="I23" i="11"/>
  <c r="H23"/>
  <c r="G23"/>
  <c r="I18"/>
  <c r="H18"/>
  <c r="G18"/>
  <c r="I16"/>
  <c r="H16"/>
  <c r="G16"/>
  <c r="I9"/>
  <c r="H9"/>
  <c r="G9"/>
  <c r="G41" i="9"/>
  <c r="G33"/>
  <c r="G30"/>
  <c r="G27"/>
  <c r="G17"/>
  <c r="G13"/>
  <c r="G9"/>
  <c r="AB11" i="24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AB9"/>
  <c r="AA9"/>
  <c r="AA8" s="1"/>
  <c r="AA7" s="1"/>
  <c r="Z9"/>
  <c r="Z8" s="1"/>
  <c r="Z7" s="1"/>
  <c r="Y9"/>
  <c r="X9"/>
  <c r="W9"/>
  <c r="V9"/>
  <c r="V8" s="1"/>
  <c r="V7" s="1"/>
  <c r="U9"/>
  <c r="T9"/>
  <c r="S9"/>
  <c r="S8" s="1"/>
  <c r="S7" s="1"/>
  <c r="R9"/>
  <c r="R8" s="1"/>
  <c r="R7" s="1"/>
  <c r="Q9"/>
  <c r="P9"/>
  <c r="O9"/>
  <c r="O8" s="1"/>
  <c r="O7" s="1"/>
  <c r="N9"/>
  <c r="N8" s="1"/>
  <c r="N7" s="1"/>
  <c r="M9"/>
  <c r="L9"/>
  <c r="K9"/>
  <c r="K8" s="1"/>
  <c r="K7" s="1"/>
  <c r="J9"/>
  <c r="I9"/>
  <c r="I8" s="1"/>
  <c r="I7" s="1"/>
  <c r="H9"/>
  <c r="G9"/>
  <c r="F9"/>
  <c r="F8" s="1"/>
  <c r="F7" s="1"/>
  <c r="Y8"/>
  <c r="W8"/>
  <c r="W7" s="1"/>
  <c r="U8"/>
  <c r="U7" s="1"/>
  <c r="Q8"/>
  <c r="Q7" s="1"/>
  <c r="P8"/>
  <c r="P7" s="1"/>
  <c r="M8"/>
  <c r="M7" s="1"/>
  <c r="Y7"/>
  <c r="AG28" i="20"/>
  <c r="AF28"/>
  <c r="AC28"/>
  <c r="AC8" s="1"/>
  <c r="AC7" s="1"/>
  <c r="AB28"/>
  <c r="AA28"/>
  <c r="Z28"/>
  <c r="Y28"/>
  <c r="Y8" s="1"/>
  <c r="Y7" s="1"/>
  <c r="X28"/>
  <c r="W28"/>
  <c r="V28"/>
  <c r="U28"/>
  <c r="U8" s="1"/>
  <c r="U7" s="1"/>
  <c r="T28"/>
  <c r="S28"/>
  <c r="R28"/>
  <c r="Q28"/>
  <c r="Q8" s="1"/>
  <c r="Q7" s="1"/>
  <c r="P28"/>
  <c r="O28"/>
  <c r="N28"/>
  <c r="M28"/>
  <c r="M8" s="1"/>
  <c r="M7" s="1"/>
  <c r="L28"/>
  <c r="K28"/>
  <c r="J28"/>
  <c r="I28"/>
  <c r="I8" s="1"/>
  <c r="I7" s="1"/>
  <c r="H28"/>
  <c r="G28"/>
  <c r="F28"/>
  <c r="AG24"/>
  <c r="AG8" s="1"/>
  <c r="AG7" s="1"/>
  <c r="AF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AG9"/>
  <c r="AF9"/>
  <c r="AE9"/>
  <c r="AD9"/>
  <c r="AC9"/>
  <c r="AB9"/>
  <c r="AB8" s="1"/>
  <c r="AB7" s="1"/>
  <c r="AA9"/>
  <c r="AA8" s="1"/>
  <c r="AA7" s="1"/>
  <c r="Z9"/>
  <c r="Y9"/>
  <c r="X9"/>
  <c r="X8" s="1"/>
  <c r="X7" s="1"/>
  <c r="W9"/>
  <c r="W8" s="1"/>
  <c r="W7" s="1"/>
  <c r="V9"/>
  <c r="U9"/>
  <c r="T9"/>
  <c r="T8" s="1"/>
  <c r="T7" s="1"/>
  <c r="S9"/>
  <c r="S8" s="1"/>
  <c r="S7" s="1"/>
  <c r="R9"/>
  <c r="Q9"/>
  <c r="P9"/>
  <c r="P8" s="1"/>
  <c r="P7" s="1"/>
  <c r="O9"/>
  <c r="O8" s="1"/>
  <c r="O7" s="1"/>
  <c r="N9"/>
  <c r="M9"/>
  <c r="L9"/>
  <c r="L8" s="1"/>
  <c r="L7" s="1"/>
  <c r="K9"/>
  <c r="K8" s="1"/>
  <c r="K7" s="1"/>
  <c r="J9"/>
  <c r="I9"/>
  <c r="H9"/>
  <c r="H8" s="1"/>
  <c r="H7" s="1"/>
  <c r="G9"/>
  <c r="G8" s="1"/>
  <c r="G7" s="1"/>
  <c r="F9"/>
  <c r="AF8"/>
  <c r="AF7" s="1"/>
  <c r="Z8"/>
  <c r="Z7" s="1"/>
  <c r="V8"/>
  <c r="V7" s="1"/>
  <c r="R8"/>
  <c r="R7" s="1"/>
  <c r="N8"/>
  <c r="N7" s="1"/>
  <c r="J8"/>
  <c r="J7" s="1"/>
  <c r="F8"/>
  <c r="F7" s="1"/>
  <c r="AF57" i="18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AF26"/>
  <c r="AE26"/>
  <c r="AD26"/>
  <c r="AC26"/>
  <c r="AB26"/>
  <c r="AA26"/>
  <c r="Z26"/>
  <c r="Y26"/>
  <c r="X26"/>
  <c r="W26"/>
  <c r="W8" s="1"/>
  <c r="W7" s="1"/>
  <c r="V26"/>
  <c r="U26"/>
  <c r="T26"/>
  <c r="S26"/>
  <c r="R26"/>
  <c r="Q26"/>
  <c r="P26"/>
  <c r="O26"/>
  <c r="N26"/>
  <c r="M26"/>
  <c r="L26"/>
  <c r="K26"/>
  <c r="J26"/>
  <c r="I26"/>
  <c r="H26"/>
  <c r="G26"/>
  <c r="F26"/>
  <c r="AF18"/>
  <c r="AE18"/>
  <c r="AD18"/>
  <c r="AD8" s="1"/>
  <c r="AD7" s="1"/>
  <c r="AC18"/>
  <c r="AB18"/>
  <c r="AA18"/>
  <c r="Z18"/>
  <c r="Z8" s="1"/>
  <c r="Z7" s="1"/>
  <c r="Y18"/>
  <c r="X18"/>
  <c r="W18"/>
  <c r="V18"/>
  <c r="U18"/>
  <c r="T18"/>
  <c r="S18"/>
  <c r="R18"/>
  <c r="R8" s="1"/>
  <c r="R7" s="1"/>
  <c r="Q18"/>
  <c r="P18"/>
  <c r="O18"/>
  <c r="N18"/>
  <c r="M18"/>
  <c r="L18"/>
  <c r="K18"/>
  <c r="J18"/>
  <c r="J8" s="1"/>
  <c r="J7" s="1"/>
  <c r="I18"/>
  <c r="H18"/>
  <c r="G18"/>
  <c r="F18"/>
  <c r="AF9"/>
  <c r="AE9"/>
  <c r="AD9"/>
  <c r="AC9"/>
  <c r="AC8" s="1"/>
  <c r="AC7" s="1"/>
  <c r="AB9"/>
  <c r="AA9"/>
  <c r="Z9"/>
  <c r="Y9"/>
  <c r="X9"/>
  <c r="W9"/>
  <c r="V9"/>
  <c r="U9"/>
  <c r="U8" s="1"/>
  <c r="U7" s="1"/>
  <c r="T9"/>
  <c r="S9"/>
  <c r="R9"/>
  <c r="Q9"/>
  <c r="P9"/>
  <c r="O9"/>
  <c r="N9"/>
  <c r="M9"/>
  <c r="M8" s="1"/>
  <c r="M7" s="1"/>
  <c r="L9"/>
  <c r="K9"/>
  <c r="J9"/>
  <c r="I9"/>
  <c r="H9"/>
  <c r="G9"/>
  <c r="F9"/>
  <c r="AF8"/>
  <c r="AF7" s="1"/>
  <c r="X8"/>
  <c r="X7" s="1"/>
  <c r="Q8"/>
  <c r="Q7" s="1"/>
  <c r="G176" i="8"/>
  <c r="F176"/>
  <c r="E176"/>
  <c r="G164"/>
  <c r="F164"/>
  <c r="E164"/>
  <c r="G154"/>
  <c r="F154"/>
  <c r="E154"/>
  <c r="G151"/>
  <c r="F151"/>
  <c r="E151"/>
  <c r="G145"/>
  <c r="F145"/>
  <c r="E145"/>
  <c r="G134"/>
  <c r="F134"/>
  <c r="E134"/>
  <c r="G130"/>
  <c r="F130"/>
  <c r="E130"/>
  <c r="G120"/>
  <c r="F120"/>
  <c r="E120"/>
  <c r="G110"/>
  <c r="F110"/>
  <c r="E110"/>
  <c r="E109" s="1"/>
  <c r="G106"/>
  <c r="F106"/>
  <c r="E106"/>
  <c r="G90"/>
  <c r="F90"/>
  <c r="E90"/>
  <c r="G80"/>
  <c r="F80"/>
  <c r="E80"/>
  <c r="G77"/>
  <c r="F77"/>
  <c r="E77"/>
  <c r="G70"/>
  <c r="F70"/>
  <c r="E70"/>
  <c r="G60"/>
  <c r="F60"/>
  <c r="E60"/>
  <c r="G56"/>
  <c r="F56"/>
  <c r="E56"/>
  <c r="G41"/>
  <c r="F41"/>
  <c r="E41"/>
  <c r="G31"/>
  <c r="F31"/>
  <c r="E31"/>
  <c r="G27"/>
  <c r="F27"/>
  <c r="E27"/>
  <c r="G19"/>
  <c r="F19"/>
  <c r="E19"/>
  <c r="G9"/>
  <c r="F9"/>
  <c r="E9"/>
  <c r="P63" i="7"/>
  <c r="O63"/>
  <c r="N63"/>
  <c r="M63"/>
  <c r="L63"/>
  <c r="K63"/>
  <c r="J63"/>
  <c r="I63"/>
  <c r="H63"/>
  <c r="G63"/>
  <c r="F63"/>
  <c r="P53"/>
  <c r="O53"/>
  <c r="N53"/>
  <c r="M53"/>
  <c r="L53"/>
  <c r="K53"/>
  <c r="J53"/>
  <c r="I53"/>
  <c r="H53"/>
  <c r="G53"/>
  <c r="F53"/>
  <c r="P46"/>
  <c r="O46"/>
  <c r="N46"/>
  <c r="M46"/>
  <c r="L46"/>
  <c r="K46"/>
  <c r="J46"/>
  <c r="I46"/>
  <c r="H46"/>
  <c r="G46"/>
  <c r="F46"/>
  <c r="P38"/>
  <c r="O38"/>
  <c r="N38"/>
  <c r="M38"/>
  <c r="L38"/>
  <c r="K38"/>
  <c r="J38"/>
  <c r="I38"/>
  <c r="H38"/>
  <c r="G38"/>
  <c r="F38"/>
  <c r="P30"/>
  <c r="O30"/>
  <c r="N30"/>
  <c r="M30"/>
  <c r="L30"/>
  <c r="K30"/>
  <c r="J30"/>
  <c r="I30"/>
  <c r="H30"/>
  <c r="G30"/>
  <c r="F30"/>
  <c r="P20"/>
  <c r="O20"/>
  <c r="N20"/>
  <c r="M20"/>
  <c r="L20"/>
  <c r="K20"/>
  <c r="J20"/>
  <c r="I20"/>
  <c r="H20"/>
  <c r="G20"/>
  <c r="F20"/>
  <c r="P9"/>
  <c r="O9"/>
  <c r="N9"/>
  <c r="M9"/>
  <c r="L9"/>
  <c r="K9"/>
  <c r="J9"/>
  <c r="I9"/>
  <c r="H9"/>
  <c r="G9"/>
  <c r="F9"/>
  <c r="F56" i="31"/>
  <c r="E56"/>
  <c r="D56"/>
  <c r="F47"/>
  <c r="E47"/>
  <c r="D47"/>
  <c r="F40"/>
  <c r="E40"/>
  <c r="D40"/>
  <c r="F32"/>
  <c r="E32"/>
  <c r="D32"/>
  <c r="F25"/>
  <c r="E25"/>
  <c r="D25"/>
  <c r="F17"/>
  <c r="E17"/>
  <c r="D17"/>
  <c r="F9"/>
  <c r="E9"/>
  <c r="D9"/>
  <c r="V94" i="6"/>
  <c r="V90" s="1"/>
  <c r="U94"/>
  <c r="T94"/>
  <c r="S94"/>
  <c r="R94"/>
  <c r="Q94"/>
  <c r="P94"/>
  <c r="L94"/>
  <c r="K94"/>
  <c r="J94"/>
  <c r="I94"/>
  <c r="H94"/>
  <c r="G94"/>
  <c r="F94"/>
  <c r="E94"/>
  <c r="V91"/>
  <c r="U91"/>
  <c r="T91"/>
  <c r="S91"/>
  <c r="R91"/>
  <c r="Q91"/>
  <c r="Q90" s="1"/>
  <c r="P91"/>
  <c r="P90" s="1"/>
  <c r="L91"/>
  <c r="K91"/>
  <c r="J91"/>
  <c r="J90" s="1"/>
  <c r="I91"/>
  <c r="H91"/>
  <c r="G91"/>
  <c r="F91"/>
  <c r="F90" s="1"/>
  <c r="E91"/>
  <c r="I90"/>
  <c r="V88"/>
  <c r="U88"/>
  <c r="T88"/>
  <c r="S88"/>
  <c r="R88"/>
  <c r="Q88"/>
  <c r="P88"/>
  <c r="L88"/>
  <c r="K88"/>
  <c r="J88"/>
  <c r="I88"/>
  <c r="H88"/>
  <c r="G88"/>
  <c r="F88"/>
  <c r="E88"/>
  <c r="V86"/>
  <c r="U86"/>
  <c r="T86"/>
  <c r="S86"/>
  <c r="R86"/>
  <c r="Q86"/>
  <c r="P86"/>
  <c r="L86"/>
  <c r="K86"/>
  <c r="J86"/>
  <c r="I86"/>
  <c r="H86"/>
  <c r="G86"/>
  <c r="F86"/>
  <c r="E86"/>
  <c r="V84"/>
  <c r="U84"/>
  <c r="T84"/>
  <c r="S84"/>
  <c r="R84"/>
  <c r="Q84"/>
  <c r="P84"/>
  <c r="L84"/>
  <c r="K84"/>
  <c r="J84"/>
  <c r="I84"/>
  <c r="H84"/>
  <c r="G84"/>
  <c r="F84"/>
  <c r="E84"/>
  <c r="V78"/>
  <c r="U78"/>
  <c r="T78"/>
  <c r="S78"/>
  <c r="R78"/>
  <c r="Q78"/>
  <c r="P78"/>
  <c r="L78"/>
  <c r="K78"/>
  <c r="J78"/>
  <c r="I78"/>
  <c r="H78"/>
  <c r="G78"/>
  <c r="F78"/>
  <c r="E78"/>
  <c r="V73"/>
  <c r="U73"/>
  <c r="T73"/>
  <c r="S73"/>
  <c r="S72" s="1"/>
  <c r="R73"/>
  <c r="Q73"/>
  <c r="P73"/>
  <c r="L73"/>
  <c r="K73"/>
  <c r="J73"/>
  <c r="I73"/>
  <c r="H73"/>
  <c r="H72" s="1"/>
  <c r="G73"/>
  <c r="F73"/>
  <c r="E73"/>
  <c r="J72"/>
  <c r="V69"/>
  <c r="U69"/>
  <c r="T69"/>
  <c r="S69"/>
  <c r="R69"/>
  <c r="Q69"/>
  <c r="P69"/>
  <c r="L69"/>
  <c r="K69"/>
  <c r="J69"/>
  <c r="I69"/>
  <c r="I65" s="1"/>
  <c r="H69"/>
  <c r="G69"/>
  <c r="F69"/>
  <c r="E69"/>
  <c r="V66"/>
  <c r="V65" s="1"/>
  <c r="U66"/>
  <c r="T66"/>
  <c r="S66"/>
  <c r="R66"/>
  <c r="Q66"/>
  <c r="P66"/>
  <c r="L66"/>
  <c r="L65" s="1"/>
  <c r="K66"/>
  <c r="J66"/>
  <c r="I66"/>
  <c r="H66"/>
  <c r="G66"/>
  <c r="F66"/>
  <c r="E66"/>
  <c r="T65"/>
  <c r="V63"/>
  <c r="U63"/>
  <c r="T63"/>
  <c r="S63"/>
  <c r="R63"/>
  <c r="Q63"/>
  <c r="P63"/>
  <c r="L63"/>
  <c r="K63"/>
  <c r="J63"/>
  <c r="I63"/>
  <c r="H63"/>
  <c r="G63"/>
  <c r="F63"/>
  <c r="E63"/>
  <c r="V61"/>
  <c r="U61"/>
  <c r="T61"/>
  <c r="S61"/>
  <c r="R61"/>
  <c r="Q61"/>
  <c r="P61"/>
  <c r="L61"/>
  <c r="K61"/>
  <c r="J61"/>
  <c r="I61"/>
  <c r="H61"/>
  <c r="G61"/>
  <c r="F61"/>
  <c r="E61"/>
  <c r="V58"/>
  <c r="U58"/>
  <c r="U57" s="1"/>
  <c r="T58"/>
  <c r="S58"/>
  <c r="R58"/>
  <c r="Q58"/>
  <c r="P58"/>
  <c r="L58"/>
  <c r="K58"/>
  <c r="J58"/>
  <c r="I58"/>
  <c r="H58"/>
  <c r="G58"/>
  <c r="G57" s="1"/>
  <c r="F58"/>
  <c r="E58"/>
  <c r="V55"/>
  <c r="V41" s="1"/>
  <c r="U55"/>
  <c r="T55"/>
  <c r="S55"/>
  <c r="R55"/>
  <c r="Q55"/>
  <c r="P55"/>
  <c r="L55"/>
  <c r="K55"/>
  <c r="J55"/>
  <c r="I55"/>
  <c r="H55"/>
  <c r="G55"/>
  <c r="F55"/>
  <c r="E55"/>
  <c r="V47"/>
  <c r="U47"/>
  <c r="T47"/>
  <c r="S47"/>
  <c r="R47"/>
  <c r="Q47"/>
  <c r="P47"/>
  <c r="L47"/>
  <c r="K47"/>
  <c r="J47"/>
  <c r="I47"/>
  <c r="H47"/>
  <c r="G47"/>
  <c r="F47"/>
  <c r="E47"/>
  <c r="V42"/>
  <c r="U42"/>
  <c r="T42"/>
  <c r="S42"/>
  <c r="R42"/>
  <c r="Q42"/>
  <c r="P42"/>
  <c r="L42"/>
  <c r="L41" s="1"/>
  <c r="K42"/>
  <c r="J42"/>
  <c r="I42"/>
  <c r="H42"/>
  <c r="G42"/>
  <c r="F42"/>
  <c r="E42"/>
  <c r="V39"/>
  <c r="U39"/>
  <c r="T39"/>
  <c r="S39"/>
  <c r="R39"/>
  <c r="Q39"/>
  <c r="P39"/>
  <c r="L39"/>
  <c r="K39"/>
  <c r="J39"/>
  <c r="I39"/>
  <c r="H39"/>
  <c r="G39"/>
  <c r="F39"/>
  <c r="E39"/>
  <c r="V32"/>
  <c r="U32"/>
  <c r="T32"/>
  <c r="S32"/>
  <c r="R32"/>
  <c r="Q32"/>
  <c r="P32"/>
  <c r="L32"/>
  <c r="K32"/>
  <c r="J32"/>
  <c r="I32"/>
  <c r="H32"/>
  <c r="G32"/>
  <c r="F32"/>
  <c r="E32"/>
  <c r="V27"/>
  <c r="V26" s="1"/>
  <c r="U27"/>
  <c r="T27"/>
  <c r="S27"/>
  <c r="R27"/>
  <c r="Q27"/>
  <c r="Q26" s="1"/>
  <c r="P27"/>
  <c r="L27"/>
  <c r="K27"/>
  <c r="K26" s="1"/>
  <c r="J27"/>
  <c r="J26" s="1"/>
  <c r="I27"/>
  <c r="H27"/>
  <c r="G27"/>
  <c r="F27"/>
  <c r="E27"/>
  <c r="I26"/>
  <c r="V24"/>
  <c r="U24"/>
  <c r="T24"/>
  <c r="S24"/>
  <c r="R24"/>
  <c r="Q24"/>
  <c r="P24"/>
  <c r="L24"/>
  <c r="K24"/>
  <c r="J24"/>
  <c r="I24"/>
  <c r="H24"/>
  <c r="G24"/>
  <c r="F24"/>
  <c r="E24"/>
  <c r="V22"/>
  <c r="U22"/>
  <c r="T22"/>
  <c r="S22"/>
  <c r="R22"/>
  <c r="Q22"/>
  <c r="P22"/>
  <c r="L22"/>
  <c r="K22"/>
  <c r="J22"/>
  <c r="I22"/>
  <c r="H22"/>
  <c r="G22"/>
  <c r="F22"/>
  <c r="E22"/>
  <c r="V20"/>
  <c r="U20"/>
  <c r="T20"/>
  <c r="S20"/>
  <c r="R20"/>
  <c r="Q20"/>
  <c r="P20"/>
  <c r="L20"/>
  <c r="K20"/>
  <c r="J20"/>
  <c r="I20"/>
  <c r="H20"/>
  <c r="G20"/>
  <c r="F20"/>
  <c r="E20"/>
  <c r="V14"/>
  <c r="U14"/>
  <c r="T14"/>
  <c r="S14"/>
  <c r="R14"/>
  <c r="Q14"/>
  <c r="P14"/>
  <c r="L14"/>
  <c r="K14"/>
  <c r="J14"/>
  <c r="I14"/>
  <c r="I8" s="1"/>
  <c r="H14"/>
  <c r="G14"/>
  <c r="F14"/>
  <c r="E14"/>
  <c r="V9"/>
  <c r="U9"/>
  <c r="T9"/>
  <c r="S9"/>
  <c r="R9"/>
  <c r="Q9"/>
  <c r="P9"/>
  <c r="L9"/>
  <c r="K9"/>
  <c r="J9"/>
  <c r="I9"/>
  <c r="H9"/>
  <c r="G9"/>
  <c r="F9"/>
  <c r="E9"/>
  <c r="Q8"/>
  <c r="Y95"/>
  <c r="Y94"/>
  <c r="Y93"/>
  <c r="Y92"/>
  <c r="Y91"/>
  <c r="Y90"/>
  <c r="Y89"/>
  <c r="Y88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H73" i="4"/>
  <c r="G73"/>
  <c r="F73"/>
  <c r="H63"/>
  <c r="G63"/>
  <c r="F63"/>
  <c r="H55"/>
  <c r="G55"/>
  <c r="F55"/>
  <c r="H44"/>
  <c r="G44"/>
  <c r="F44"/>
  <c r="H35"/>
  <c r="G35"/>
  <c r="F35"/>
  <c r="H25"/>
  <c r="G25"/>
  <c r="F25"/>
  <c r="H9"/>
  <c r="G9"/>
  <c r="F9"/>
  <c r="U73" i="3"/>
  <c r="T73"/>
  <c r="S73"/>
  <c r="R73"/>
  <c r="Q73"/>
  <c r="N73"/>
  <c r="M73"/>
  <c r="L73"/>
  <c r="K73"/>
  <c r="J73"/>
  <c r="I73"/>
  <c r="H73"/>
  <c r="G73"/>
  <c r="F73"/>
  <c r="U63"/>
  <c r="T63"/>
  <c r="S63"/>
  <c r="R63"/>
  <c r="Q63"/>
  <c r="N63"/>
  <c r="M63"/>
  <c r="L63"/>
  <c r="K63"/>
  <c r="J63"/>
  <c r="I63"/>
  <c r="H63"/>
  <c r="G63"/>
  <c r="F63"/>
  <c r="U55"/>
  <c r="T55"/>
  <c r="S55"/>
  <c r="R55"/>
  <c r="Q55"/>
  <c r="N55"/>
  <c r="M55"/>
  <c r="L55"/>
  <c r="K55"/>
  <c r="J55"/>
  <c r="I55"/>
  <c r="H55"/>
  <c r="G55"/>
  <c r="F55"/>
  <c r="U44"/>
  <c r="T44"/>
  <c r="S44"/>
  <c r="R44"/>
  <c r="Q44"/>
  <c r="N44"/>
  <c r="M44"/>
  <c r="L44"/>
  <c r="K44"/>
  <c r="J44"/>
  <c r="I44"/>
  <c r="H44"/>
  <c r="G44"/>
  <c r="F44"/>
  <c r="U35"/>
  <c r="T35"/>
  <c r="S35"/>
  <c r="R35"/>
  <c r="Q35"/>
  <c r="N35"/>
  <c r="M35"/>
  <c r="L35"/>
  <c r="K35"/>
  <c r="J35"/>
  <c r="I35"/>
  <c r="H35"/>
  <c r="G35"/>
  <c r="F35"/>
  <c r="U25"/>
  <c r="T25"/>
  <c r="S25"/>
  <c r="R25"/>
  <c r="Q25"/>
  <c r="N25"/>
  <c r="M25"/>
  <c r="L25"/>
  <c r="K25"/>
  <c r="J25"/>
  <c r="I25"/>
  <c r="H25"/>
  <c r="G25"/>
  <c r="F25"/>
  <c r="U9"/>
  <c r="U8" s="1"/>
  <c r="U7" s="1"/>
  <c r="T9"/>
  <c r="S9"/>
  <c r="R9"/>
  <c r="R8" s="1"/>
  <c r="R7" s="1"/>
  <c r="Q9"/>
  <c r="Q8" s="1"/>
  <c r="Q7" s="1"/>
  <c r="N9"/>
  <c r="M9"/>
  <c r="L9"/>
  <c r="L8" s="1"/>
  <c r="L7" s="1"/>
  <c r="K9"/>
  <c r="K8" s="1"/>
  <c r="K7" s="1"/>
  <c r="J9"/>
  <c r="I9"/>
  <c r="H9"/>
  <c r="H8" s="1"/>
  <c r="H7" s="1"/>
  <c r="G9"/>
  <c r="G8" s="1"/>
  <c r="G7" s="1"/>
  <c r="F9"/>
  <c r="T8"/>
  <c r="T7" s="1"/>
  <c r="S8"/>
  <c r="S7" s="1"/>
  <c r="N8"/>
  <c r="N7" s="1"/>
  <c r="M8"/>
  <c r="M7" s="1"/>
  <c r="J8"/>
  <c r="J7" s="1"/>
  <c r="I8"/>
  <c r="I7" s="1"/>
  <c r="F8"/>
  <c r="F7" s="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G8" i="6" l="1"/>
  <c r="K8"/>
  <c r="K7" s="1"/>
  <c r="L8" i="18"/>
  <c r="L7" s="1"/>
  <c r="P26" i="6"/>
  <c r="I57"/>
  <c r="P57"/>
  <c r="G8" i="18"/>
  <c r="G7" s="1"/>
  <c r="K8"/>
  <c r="K7" s="1"/>
  <c r="V8" i="6"/>
  <c r="T8" i="18"/>
  <c r="T7" s="1"/>
  <c r="F41" i="6"/>
  <c r="J41"/>
  <c r="H57"/>
  <c r="L57"/>
  <c r="S57"/>
  <c r="I72"/>
  <c r="R90"/>
  <c r="N8" i="18"/>
  <c r="N7" s="1"/>
  <c r="V8"/>
  <c r="V7" s="1"/>
  <c r="H8" i="24"/>
  <c r="H7" s="1"/>
  <c r="L8"/>
  <c r="L7" s="1"/>
  <c r="T8"/>
  <c r="T7" s="1"/>
  <c r="X8"/>
  <c r="X7" s="1"/>
  <c r="AB8"/>
  <c r="AB7" s="1"/>
  <c r="AD8" i="20"/>
  <c r="AD7" s="1"/>
  <c r="AE8"/>
  <c r="AE7" s="1"/>
  <c r="H41" i="6"/>
  <c r="U72"/>
  <c r="S90"/>
  <c r="T90"/>
  <c r="I8" i="11"/>
  <c r="I7" s="1"/>
  <c r="H8"/>
  <c r="H7" s="1"/>
  <c r="G8"/>
  <c r="G7" s="1"/>
  <c r="G8" i="9"/>
  <c r="G7" s="1"/>
  <c r="J8" i="24"/>
  <c r="J7" s="1"/>
  <c r="G8"/>
  <c r="G7" s="1"/>
  <c r="AE8" i="18"/>
  <c r="AE7" s="1"/>
  <c r="AB8"/>
  <c r="AB7" s="1"/>
  <c r="AA8"/>
  <c r="AA7" s="1"/>
  <c r="Y8"/>
  <c r="Y7" s="1"/>
  <c r="S8"/>
  <c r="S7" s="1"/>
  <c r="P8"/>
  <c r="P7" s="1"/>
  <c r="O8"/>
  <c r="O7" s="1"/>
  <c r="I8"/>
  <c r="I7" s="1"/>
  <c r="H8"/>
  <c r="H7" s="1"/>
  <c r="F8"/>
  <c r="F7" s="1"/>
  <c r="G153" i="8"/>
  <c r="F153"/>
  <c r="E153"/>
  <c r="G133"/>
  <c r="F133"/>
  <c r="E133"/>
  <c r="G109"/>
  <c r="F109"/>
  <c r="G79"/>
  <c r="F79"/>
  <c r="E79"/>
  <c r="G59"/>
  <c r="F59"/>
  <c r="E59"/>
  <c r="G30"/>
  <c r="F30"/>
  <c r="E30"/>
  <c r="G8"/>
  <c r="F8"/>
  <c r="E8"/>
  <c r="P8" i="7"/>
  <c r="P7" s="1"/>
  <c r="O8"/>
  <c r="O7" s="1"/>
  <c r="N8"/>
  <c r="N7" s="1"/>
  <c r="M8"/>
  <c r="M7" s="1"/>
  <c r="L8"/>
  <c r="L7" s="1"/>
  <c r="K8"/>
  <c r="K7" s="1"/>
  <c r="J8"/>
  <c r="J7" s="1"/>
  <c r="I8"/>
  <c r="I7" s="1"/>
  <c r="H8"/>
  <c r="H7" s="1"/>
  <c r="G8"/>
  <c r="G7" s="1"/>
  <c r="F8"/>
  <c r="F7" s="1"/>
  <c r="F8" i="31"/>
  <c r="F7" s="1"/>
  <c r="E8"/>
  <c r="E7" s="1"/>
  <c r="D8"/>
  <c r="D7" s="1"/>
  <c r="U90" i="6"/>
  <c r="L90"/>
  <c r="K90"/>
  <c r="H90"/>
  <c r="G90"/>
  <c r="E90"/>
  <c r="T72"/>
  <c r="L72"/>
  <c r="V72"/>
  <c r="R72"/>
  <c r="Q72"/>
  <c r="P72"/>
  <c r="K72"/>
  <c r="G72"/>
  <c r="F72"/>
  <c r="E72"/>
  <c r="U65"/>
  <c r="S65"/>
  <c r="R65"/>
  <c r="Q65"/>
  <c r="P65"/>
  <c r="K65"/>
  <c r="J65"/>
  <c r="H65"/>
  <c r="G65"/>
  <c r="F65"/>
  <c r="E65"/>
  <c r="V57"/>
  <c r="T57"/>
  <c r="R57"/>
  <c r="Q57"/>
  <c r="K57"/>
  <c r="J57"/>
  <c r="F57"/>
  <c r="E57"/>
  <c r="I41"/>
  <c r="U41"/>
  <c r="T41"/>
  <c r="S41"/>
  <c r="R41"/>
  <c r="Q41"/>
  <c r="P41"/>
  <c r="K41"/>
  <c r="I7"/>
  <c r="G41"/>
  <c r="E41"/>
  <c r="U26"/>
  <c r="T26"/>
  <c r="S26"/>
  <c r="R26"/>
  <c r="L26"/>
  <c r="H26"/>
  <c r="G26"/>
  <c r="F26"/>
  <c r="E26"/>
  <c r="V7"/>
  <c r="F8"/>
  <c r="F7" s="1"/>
  <c r="U8"/>
  <c r="U7" s="1"/>
  <c r="T8"/>
  <c r="S8"/>
  <c r="R8"/>
  <c r="R7" s="1"/>
  <c r="P8"/>
  <c r="L8"/>
  <c r="J8"/>
  <c r="H8"/>
  <c r="H7" s="1"/>
  <c r="E8"/>
  <c r="G8" i="4"/>
  <c r="G7" s="1"/>
  <c r="H8"/>
  <c r="H7" s="1"/>
  <c r="F8"/>
  <c r="F7" s="1"/>
  <c r="E7" i="6" l="1"/>
  <c r="T7"/>
  <c r="J7"/>
  <c r="S7"/>
  <c r="G7"/>
  <c r="Q7"/>
  <c r="P7"/>
  <c r="L7"/>
  <c r="G7" i="8"/>
  <c r="F7"/>
  <c r="E7"/>
</calcChain>
</file>

<file path=xl/sharedStrings.xml><?xml version="1.0" encoding="utf-8"?>
<sst xmlns="http://schemas.openxmlformats.org/spreadsheetml/2006/main" count="5459" uniqueCount="1046">
  <si>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</si>
  <si>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</si>
  <si>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</si>
  <si>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</si>
  <si>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</si>
  <si>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</si>
  <si>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</si>
  <si>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一般公共预算小计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</si>
  <si>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</si>
  <si>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</si>
  <si>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</si>
  <si>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</si>
  <si>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</si>
  <si>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</si>
  <si>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</si>
  <si>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</si>
  <si>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</si>
  <si>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财政专户管理资金</t>
  </si>
  <si>
    <t>五、教育支出</t>
  </si>
  <si>
    <t>六、事业单位经营收入</t>
  </si>
  <si>
    <t>事业单位经营收入</t>
  </si>
  <si>
    <t>六、科学技术支出</t>
  </si>
  <si>
    <t>七、其他资金收入</t>
  </si>
  <si>
    <t>其他资金收入</t>
  </si>
  <si>
    <t>八、社会保障和就业支出</t>
  </si>
  <si>
    <t>九、社会保险基金支出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</si>
  <si>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</si>
  <si>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</si>
  <si>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</si>
  <si>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</si>
  <si>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</si>
  <si>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</si>
  <si>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</si>
  <si>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</si>
  <si>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</si>
  <si>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</si>
  <si>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</si>
  <si>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</si>
  <si>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</si>
  <si>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</si>
  <si>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</si>
  <si>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</si>
  <si>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</si>
  <si>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</si>
  <si>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</si>
  <si>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</si>
  <si>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</si>
  <si>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</si>
  <si>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</si>
  <si>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</si>
  <si>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</si>
  <si>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</si>
  <si>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</si>
  <si>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</si>
  <si>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</si>
  <si>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</si>
  <si>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</si>
  <si>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</si>
  <si>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</si>
  <si>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</si>
  <si>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</si>
  <si>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</si>
  <si>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</si>
  <si>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</si>
  <si>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</si>
  <si>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</si>
  <si>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</si>
  <si>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</si>
  <si>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</si>
  <si>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</si>
  <si>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</si>
  <si>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</si>
  <si>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</si>
  <si>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</si>
  <si>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</si>
  <si>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</si>
  <si>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</si>
  <si>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</si>
  <si>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</si>
  <si>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</si>
  <si>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</si>
  <si>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</si>
  <si>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</si>
  <si>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</si>
  <si>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</si>
  <si>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</si>
  <si>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</si>
  <si>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</si>
  <si>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</si>
  <si>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</si>
  <si>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</si>
  <si>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</si>
  <si>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</si>
  <si>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</si>
  <si>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</si>
  <si>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</si>
  <si>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</si>
  <si>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</si>
  <si>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</si>
  <si>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</si>
  <si>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</si>
  <si>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</si>
  <si>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</si>
  <si>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</si>
  <si>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</si>
  <si>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</si>
  <si>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</si>
  <si>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</si>
  <si>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</si>
  <si>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</si>
  <si>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</si>
  <si>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</si>
  <si>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</si>
  <si>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</si>
  <si>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</si>
  <si>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</si>
  <si>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</si>
  <si>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</si>
  <si>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</si>
  <si>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</si>
  <si>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</si>
  <si>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</si>
  <si>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</si>
  <si>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</si>
  <si>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</si>
  <si>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</si>
  <si>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</si>
  <si>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</si>
  <si>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</si>
  <si>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</si>
  <si>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</si>
  <si>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</si>
  <si>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</si>
  <si>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</si>
  <si>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</si>
  <si>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</si>
  <si>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</si>
  <si>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</si>
  <si>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</si>
  <si>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</si>
  <si>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</si>
  <si>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</si>
  <si>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</si>
  <si>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</si>
  <si>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</si>
  <si>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</si>
  <si>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</si>
  <si>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</si>
  <si>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</si>
  <si>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</si>
  <si>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</si>
  <si>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</si>
  <si>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</si>
  <si>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</si>
  <si>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</si>
  <si>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</si>
  <si>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</si>
  <si>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</si>
  <si>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</si>
  <si>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</si>
  <si>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</si>
  <si>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</si>
  <si>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</si>
  <si>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</si>
  <si>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</si>
  <si>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</si>
  <si>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</si>
  <si>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</si>
  <si>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</si>
  <si>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</si>
  <si>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</si>
  <si>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</si>
  <si>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</si>
  <si>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</si>
  <si>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</si>
  <si>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</si>
  <si>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</si>
  <si>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</si>
  <si>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</si>
  <si>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</si>
  <si>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</si>
  <si>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</si>
  <si>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</si>
  <si>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</si>
  <si>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</si>
  <si>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</si>
  <si>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</si>
  <si>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</si>
  <si>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</si>
  <si>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</si>
  <si>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</si>
  <si>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</si>
  <si>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</si>
  <si>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</si>
  <si>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</si>
  <si>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</si>
  <si>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</si>
  <si>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</si>
  <si>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</si>
  <si>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</si>
  <si>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</si>
  <si>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</si>
  <si>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</si>
  <si>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</si>
  <si>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</si>
  <si>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</si>
  <si>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</si>
  <si>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</si>
  <si>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</si>
  <si>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</si>
  <si>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</si>
  <si>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</si>
  <si>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</si>
  <si>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</si>
  <si>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</si>
  <si>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</si>
  <si>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</si>
  <si>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</si>
  <si>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</si>
  <si>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</si>
  <si>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项目名称</t>
  </si>
  <si>
    <t>单位名称</t>
  </si>
  <si>
    <t>本年政府性基金预算支出</t>
  </si>
  <si>
    <t>本年国有资本经营预算支出</t>
  </si>
  <si>
    <t>“三公”经费财政拨款预算表</t>
  </si>
  <si>
    <t>项目</t>
  </si>
  <si>
    <t>本年预算数</t>
  </si>
  <si>
    <t>其中：财政拨款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</si>
  <si>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</si>
  <si>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</si>
  <si>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</si>
  <si>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</si>
  <si>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</si>
  <si>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政府采购预算表</t>
  </si>
  <si>
    <t>年度</t>
  </si>
  <si>
    <t>采购方式</t>
  </si>
  <si>
    <t>采购目录</t>
  </si>
  <si>
    <t>数量</t>
  </si>
  <si>
    <t>表3</t>
  </si>
  <si>
    <t>基本支出预算表</t>
  </si>
  <si>
    <t>其中：一般公共预算</t>
  </si>
  <si>
    <t>人员支出</t>
  </si>
  <si>
    <t>公用支出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</si>
  <si>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</si>
  <si>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</si>
  <si>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</si>
  <si>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</si>
  <si>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</si>
  <si>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</si>
  <si>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</si>
  <si>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</si>
  <si>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</si>
  <si>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</si>
  <si>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</si>
  <si>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</si>
  <si>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</si>
  <si>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</si>
  <si>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</si>
  <si>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</si>
  <si>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</si>
  <si>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</si>
  <si>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</si>
  <si>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</si>
  <si>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</si>
  <si>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成本Z1；</t>
  </si>
  <si>
    <t>效益指标</t>
  </si>
  <si>
    <t>经济效益
指标</t>
  </si>
  <si>
    <t>经济Z1；</t>
  </si>
  <si>
    <t>社会效益
指标</t>
  </si>
  <si>
    <t>生态效益
指标</t>
  </si>
  <si>
    <t>生态Z1；</t>
  </si>
  <si>
    <t>可持续影响
指标</t>
  </si>
  <si>
    <t>持续Z1；</t>
  </si>
  <si>
    <t>满意度
指标</t>
  </si>
  <si>
    <t>满意度指标</t>
  </si>
  <si>
    <t>*</t>
  </si>
  <si>
    <t>附件3：</t>
    <phoneticPr fontId="39" type="noConversion"/>
  </si>
  <si>
    <t>单位名称</t>
    <phoneticPr fontId="39" type="noConversion"/>
  </si>
  <si>
    <t>成本指标1；</t>
  </si>
  <si>
    <t>经济指标1；</t>
  </si>
  <si>
    <t>生态指标1；</t>
  </si>
  <si>
    <t>持续指标1；</t>
  </si>
  <si>
    <t>（2020年度）</t>
    <phoneticPr fontId="39" type="noConversion"/>
  </si>
  <si>
    <t>项目归类</t>
  </si>
  <si>
    <t>2020年部门预算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</si>
  <si>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</si>
  <si>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</si>
  <si>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</si>
  <si>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</si>
  <si>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</si>
  <si>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</si>
  <si>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</si>
  <si>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</si>
  <si>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>01</t>
  </si>
  <si>
    <t xml:space="preserve">    其他社会保障和就业支出</t>
  </si>
  <si>
    <t>210</t>
  </si>
  <si>
    <t>11</t>
  </si>
  <si>
    <t xml:space="preserve">    行政单位医疗</t>
  </si>
  <si>
    <t>02</t>
  </si>
  <si>
    <t xml:space="preserve">    事业单位医疗</t>
  </si>
  <si>
    <t>212</t>
  </si>
  <si>
    <t>221</t>
  </si>
  <si>
    <t xml:space="preserve">    住房公积金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</si>
  <si>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</si>
  <si>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</si>
  <si>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</si>
  <si>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</si>
  <si>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</si>
  <si>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</si>
  <si>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</si>
  <si>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</si>
  <si>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</si>
  <si>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</si>
  <si>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</si>
  <si>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</si>
  <si>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</si>
  <si>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</si>
  <si>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</si>
  <si>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</si>
  <si>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</si>
  <si>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</si>
  <si>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</si>
  <si>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</si>
  <si>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</si>
  <si>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</si>
  <si>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</si>
  <si>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</si>
  <si>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</si>
  <si>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</si>
  <si>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</si>
  <si>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</si>
  <si>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507</t>
  </si>
  <si>
    <t xml:space="preserve">  （政府）对企业补助</t>
  </si>
  <si>
    <t>507</t>
  </si>
  <si>
    <t>50799</t>
  </si>
  <si>
    <t xml:space="preserve">    其他对企业补助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</si>
  <si>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</si>
  <si>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</si>
  <si>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</si>
  <si>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</si>
  <si>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</si>
  <si>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</si>
  <si>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</si>
  <si>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50199</t>
  </si>
  <si>
    <t xml:space="preserve">    其他工资福利支出</t>
  </si>
  <si>
    <t>50502</t>
  </si>
  <si>
    <t xml:space="preserve">    商品和服务支出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</si>
  <si>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</si>
  <si>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</si>
  <si>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</si>
  <si>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</si>
  <si>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</si>
  <si>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</si>
  <si>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</si>
  <si>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</si>
  <si>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</si>
  <si>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</si>
  <si>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</si>
  <si>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</si>
  <si>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</si>
  <si>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</si>
  <si>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</si>
  <si>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</si>
  <si>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</si>
  <si>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</si>
  <si>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</si>
  <si>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</si>
  <si>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</si>
  <si>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</si>
  <si>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</si>
  <si>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</si>
  <si>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</si>
  <si>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</si>
  <si>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</si>
  <si>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30203</t>
  </si>
  <si>
    <t xml:space="preserve">    咨询费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</si>
  <si>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</si>
  <si>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</si>
  <si>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</si>
  <si>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</si>
  <si>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</si>
  <si>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</si>
  <si>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</si>
  <si>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</si>
  <si>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</si>
  <si>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</si>
  <si>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</si>
  <si>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</si>
  <si>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</si>
  <si>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</si>
  <si>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</si>
  <si>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</si>
  <si>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</si>
  <si>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</si>
  <si>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</si>
  <si>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</si>
  <si>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</si>
  <si>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</si>
  <si>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</si>
  <si>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30106</t>
  </si>
  <si>
    <t xml:space="preserve">    伙食补助费</t>
  </si>
  <si>
    <t>30228</t>
  </si>
  <si>
    <t xml:space="preserve">    工会经费</t>
  </si>
  <si>
    <t>表4-1(3)</t>
  </si>
  <si>
    <t>一般公共预算支出表</t>
  </si>
  <si>
    <t>表4-1(4)</t>
  </si>
  <si>
    <t>政务专项类</t>
  </si>
  <si>
    <t>产业基础类</t>
  </si>
  <si>
    <t>表6</t>
  </si>
  <si>
    <t>国有资本经营支出预算表</t>
  </si>
  <si>
    <t/>
  </si>
  <si>
    <t>表7</t>
  </si>
  <si>
    <t>社会保险基金预算表</t>
  </si>
  <si>
    <t>本年社会保险基金预算支出</t>
  </si>
  <si>
    <t>表9</t>
  </si>
  <si>
    <t>经建投资股</t>
  </si>
  <si>
    <t xml:space="preserve">  经建投资股</t>
  </si>
  <si>
    <t>总体目标</t>
  </si>
  <si>
    <t>经济效益指标</t>
  </si>
  <si>
    <t>社会效益指标</t>
  </si>
  <si>
    <t>群众满意度</t>
  </si>
  <si>
    <t>100%</t>
  </si>
  <si>
    <t>服务对象满意度</t>
  </si>
  <si>
    <t>≥90%</t>
  </si>
  <si>
    <t>表8</t>
  </si>
  <si>
    <t>社会保险基金预算</t>
  </si>
  <si>
    <t>收支预算总表</t>
  </si>
  <si>
    <t>七、文化旅游体育与传媒支出</t>
  </si>
  <si>
    <t>十、卫生健康支出</t>
  </si>
  <si>
    <t>十九、自然资源海洋气象等支出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</si>
  <si>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</si>
  <si>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</si>
  <si>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</si>
  <si>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</si>
  <si>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</si>
  <si>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</si>
  <si>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</si>
  <si>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三十、事业单位结余分配 </t>
  </si>
  <si>
    <t>三十一、结转下年</t>
  </si>
  <si>
    <t>部门收入总表</t>
  </si>
  <si>
    <t>当年收入</t>
  </si>
  <si>
    <t>上年结转</t>
  </si>
  <si>
    <t>一般公共预算收入</t>
  </si>
  <si>
    <t>国有资本经营收入</t>
  </si>
  <si>
    <t>社保基金预算</t>
  </si>
  <si>
    <t>上级补助收入</t>
  </si>
  <si>
    <t>经费拨款</t>
  </si>
  <si>
    <t>专项收入</t>
  </si>
  <si>
    <t>行政性收费</t>
  </si>
  <si>
    <t>其他非税</t>
  </si>
  <si>
    <t>其他一般公共预算</t>
  </si>
  <si>
    <t>支出预算表</t>
  </si>
  <si>
    <t>财政拨款收支总表</t>
  </si>
  <si>
    <t xml:space="preserve">    文化旅游体育与传媒支出</t>
  </si>
  <si>
    <t xml:space="preserve">    卫生健康支出</t>
  </si>
  <si>
    <t xml:space="preserve">    自然资源海洋气象等支出</t>
  </si>
  <si>
    <t xml:space="preserve">    灾害防治及应急管理支出</t>
  </si>
  <si>
    <t>表4</t>
  </si>
  <si>
    <t>一般公共预算支出总表</t>
  </si>
  <si>
    <t>资本性支出（基本建设）</t>
  </si>
  <si>
    <t>资本性支出</t>
  </si>
  <si>
    <t>表4-0</t>
  </si>
  <si>
    <t>表4-1(1)</t>
  </si>
  <si>
    <t>表4-1(2)</t>
  </si>
  <si>
    <t>表4-2</t>
  </si>
  <si>
    <t>表5</t>
  </si>
  <si>
    <t>政府性基金预算表</t>
  </si>
  <si>
    <t>2020年项目绩效目标统计</t>
  </si>
  <si>
    <t>绩效目标</t>
  </si>
  <si>
    <t>业务股室</t>
  </si>
  <si>
    <t>项目分类</t>
  </si>
  <si>
    <t>三级指标（当年）</t>
  </si>
  <si>
    <t>指标指（当年）</t>
  </si>
  <si>
    <t>单位：交通运输局</t>
    <phoneticPr fontId="0" type="noConversion"/>
  </si>
  <si>
    <t>601</t>
  </si>
  <si>
    <t>交通运输局</t>
  </si>
  <si>
    <t xml:space="preserve">  601001</t>
  </si>
  <si>
    <t xml:space="preserve">  峨眉山市交通运输局</t>
  </si>
  <si>
    <t xml:space="preserve">    601001</t>
  </si>
  <si>
    <t xml:space="preserve">    其他残疾人事业支出</t>
  </si>
  <si>
    <t xml:space="preserve">    土地开发支出</t>
  </si>
  <si>
    <t>03</t>
  </si>
  <si>
    <t xml:space="preserve">    城市建设支出</t>
  </si>
  <si>
    <t>04</t>
  </si>
  <si>
    <t xml:space="preserve">    农村基础设施建设支出</t>
  </si>
  <si>
    <t xml:space="preserve">    土地出让业务支出</t>
  </si>
  <si>
    <t xml:space="preserve">    其他国有土地使用权出让收入安排的支出</t>
  </si>
  <si>
    <t>214</t>
  </si>
  <si>
    <t xml:space="preserve">    行政运行（公路）</t>
  </si>
  <si>
    <t xml:space="preserve">    一般行政管理事务（公路）</t>
  </si>
  <si>
    <t>10</t>
  </si>
  <si>
    <t xml:space="preserve">    公路和运输安全</t>
  </si>
  <si>
    <t xml:space="preserve">  601002</t>
  </si>
  <si>
    <t xml:space="preserve">  峨眉山市道路运输服务中心</t>
  </si>
  <si>
    <t xml:space="preserve">    601002</t>
  </si>
  <si>
    <t>12</t>
  </si>
  <si>
    <t xml:space="preserve">    公路运输管理</t>
  </si>
  <si>
    <t xml:space="preserve">  601003</t>
  </si>
  <si>
    <t xml:space="preserve">  峨眉山市公路路政管理大队</t>
  </si>
  <si>
    <t xml:space="preserve">    601003</t>
  </si>
  <si>
    <t xml:space="preserve">  601004</t>
  </si>
  <si>
    <t xml:space="preserve">  峨眉山市公路养护段</t>
  </si>
  <si>
    <t xml:space="preserve">    601004</t>
  </si>
  <si>
    <t xml:space="preserve">    公路养护</t>
  </si>
  <si>
    <t xml:space="preserve">  601005</t>
  </si>
  <si>
    <t xml:space="preserve">  峨眉山市城乡客运和高铁服务中心</t>
  </si>
  <si>
    <t xml:space="preserve">    601005</t>
  </si>
  <si>
    <t xml:space="preserve">  601006</t>
  </si>
  <si>
    <t xml:space="preserve">  峨眉山市港航中心</t>
  </si>
  <si>
    <t xml:space="preserve">    601006</t>
  </si>
  <si>
    <t>36</t>
  </si>
  <si>
    <t xml:space="preserve">    水路运输管理支出</t>
  </si>
  <si>
    <t xml:space="preserve">    其他公路水路运输支出</t>
  </si>
  <si>
    <t xml:space="preserve">  601007</t>
  </si>
  <si>
    <t xml:space="preserve">  峨眉山市交通工程质量监督站</t>
  </si>
  <si>
    <t xml:space="preserve">    601007</t>
  </si>
  <si>
    <t>单位：交通运输局</t>
    <phoneticPr fontId="0" type="noConversion"/>
  </si>
  <si>
    <t>601001</t>
  </si>
  <si>
    <t>峨眉山市交通运输局</t>
  </si>
  <si>
    <t xml:space="preserve">  503</t>
  </si>
  <si>
    <t xml:space="preserve">  （政府）机关资本性支出（一）</t>
  </si>
  <si>
    <t>503</t>
  </si>
  <si>
    <t>50302</t>
  </si>
  <si>
    <t xml:space="preserve">    基础设施建设</t>
  </si>
  <si>
    <t>601002</t>
  </si>
  <si>
    <t>峨眉山市道路运输服务中心</t>
  </si>
  <si>
    <t>601003</t>
  </si>
  <si>
    <t>峨眉山市公路路政管理大队</t>
  </si>
  <si>
    <t>50203</t>
  </si>
  <si>
    <t xml:space="preserve">    培训费</t>
  </si>
  <si>
    <t>50204</t>
  </si>
  <si>
    <t xml:space="preserve">    专用材料购置费</t>
  </si>
  <si>
    <t>601004</t>
  </si>
  <si>
    <t>峨眉山市公路养护段</t>
  </si>
  <si>
    <t xml:space="preserve">  506</t>
  </si>
  <si>
    <t xml:space="preserve">  （政府）对事业单位资本性补助</t>
  </si>
  <si>
    <t>506</t>
  </si>
  <si>
    <t>50601</t>
  </si>
  <si>
    <t xml:space="preserve">    资本性支出（一）</t>
  </si>
  <si>
    <t>601005</t>
  </si>
  <si>
    <t>峨眉山市城乡客运和高铁服务中心</t>
  </si>
  <si>
    <t>601006</t>
  </si>
  <si>
    <t>峨眉山市港航中心</t>
  </si>
  <si>
    <t>50399</t>
  </si>
  <si>
    <t xml:space="preserve">    其他资本性支出</t>
  </si>
  <si>
    <t>601007</t>
  </si>
  <si>
    <t>峨眉山市交通工程质量监督站</t>
  </si>
  <si>
    <t>30229</t>
  </si>
  <si>
    <t xml:space="preserve">    福利费</t>
  </si>
  <si>
    <t>30205</t>
  </si>
  <si>
    <t xml:space="preserve">    水费</t>
  </si>
  <si>
    <t>30204</t>
  </si>
  <si>
    <t xml:space="preserve">    手续费</t>
  </si>
  <si>
    <t>单位：交通运输局</t>
    <phoneticPr fontId="0" type="noConversion"/>
  </si>
  <si>
    <t xml:space="preserve">    安置残疾人经费</t>
  </si>
  <si>
    <t>民生事业类</t>
  </si>
  <si>
    <t xml:space="preserve">    应急处突等征调客车费用</t>
  </si>
  <si>
    <t xml:space="preserve">    交通安全工作经费</t>
  </si>
  <si>
    <t xml:space="preserve">    打击非法营运工作经费</t>
  </si>
  <si>
    <t xml:space="preserve">    运输市场整治</t>
  </si>
  <si>
    <t xml:space="preserve">    道路交通安全工作经费</t>
  </si>
  <si>
    <t xml:space="preserve">    峨九治超站场地租赁费</t>
  </si>
  <si>
    <t xml:space="preserve">    嘉燕路桂花桥小学路口设置交通信号灯及监控设施设备项目</t>
  </si>
  <si>
    <t xml:space="preserve">    监控设备运行费</t>
  </si>
  <si>
    <t xml:space="preserve">    交通执法人员培训费</t>
  </si>
  <si>
    <t xml:space="preserve">    聘用人员（劳务派遣）劳务费-劳务费</t>
  </si>
  <si>
    <t xml:space="preserve">    执法人员服装购置费</t>
  </si>
  <si>
    <t xml:space="preserve">    治超站办公场地维修费</t>
  </si>
  <si>
    <t xml:space="preserve">    治超站运行工作经费</t>
  </si>
  <si>
    <t xml:space="preserve">    冰雪抢险经费</t>
  </si>
  <si>
    <t xml:space="preserve">    货运通道、乐峨大道绿化养护经费</t>
  </si>
  <si>
    <t xml:space="preserve">    被装购置费</t>
  </si>
  <si>
    <t xml:space="preserve">    整顿客运市场秩序</t>
  </si>
  <si>
    <t xml:space="preserve">    船舶保险费</t>
  </si>
  <si>
    <t xml:space="preserve">    龚嘴库区快艇运行工作经费</t>
  </si>
  <si>
    <t xml:space="preserve">    海事执法人员服装费</t>
  </si>
  <si>
    <t xml:space="preserve">    水上安全工作经费</t>
  </si>
  <si>
    <t xml:space="preserve">    水上交通安全监测专项费</t>
  </si>
  <si>
    <t xml:space="preserve">    水运综合整治及专项治理工作经费</t>
  </si>
  <si>
    <t xml:space="preserve">    船舶所工作经费</t>
  </si>
  <si>
    <t>政务运转类</t>
  </si>
  <si>
    <t xml:space="preserve">    办公楼租赁费</t>
  </si>
  <si>
    <t xml:space="preserve">    建设项目工程质量重点抽检专项经费</t>
  </si>
  <si>
    <t xml:space="preserve">    农村公路简易设计工作经费</t>
  </si>
  <si>
    <t xml:space="preserve">    全市村组道路公路测试工作经费</t>
  </si>
  <si>
    <t xml:space="preserve">    通村公路监督检查验收工作经费</t>
  </si>
  <si>
    <t>2020</t>
  </si>
  <si>
    <t>分散</t>
  </si>
  <si>
    <t>其他办公自动化设备</t>
  </si>
  <si>
    <t>军装、制服及劳保用品</t>
  </si>
  <si>
    <t>其他专用设备</t>
  </si>
  <si>
    <t>单位：交通运输局</t>
    <phoneticPr fontId="0" type="noConversion"/>
  </si>
  <si>
    <t>601路公交车IC卡优惠政策补贴</t>
  </si>
  <si>
    <t>为了保障民生，维持百姓出行便捷便宜，对601路城市公交车进行补助</t>
  </si>
  <si>
    <t>拨付进度</t>
  </si>
  <si>
    <t>年底前</t>
  </si>
  <si>
    <t>群众出行方便度</t>
  </si>
  <si>
    <t>优</t>
  </si>
  <si>
    <t>对经济促进效率</t>
  </si>
  <si>
    <t>可持续影响指标</t>
  </si>
  <si>
    <t>项目影响年限</t>
  </si>
  <si>
    <t>长期</t>
  </si>
  <si>
    <t>项目使用年限</t>
  </si>
  <si>
    <t>安置残疾人经费</t>
  </si>
  <si>
    <t>为维护社会稳定，对公司安置2名残疾人进行补助</t>
  </si>
  <si>
    <t>残疾人保障人数</t>
  </si>
  <si>
    <t>2</t>
  </si>
  <si>
    <t>拨付时间</t>
  </si>
  <si>
    <t>年底前拨付</t>
  </si>
  <si>
    <t>资金效益化率</t>
  </si>
  <si>
    <t>高</t>
  </si>
  <si>
    <t>稳定率</t>
  </si>
  <si>
    <t>终生</t>
  </si>
  <si>
    <t>残疾人满意度</t>
  </si>
  <si>
    <t>非常满意</t>
  </si>
  <si>
    <t>城市公交天燃气补贴</t>
  </si>
  <si>
    <t>为了保障民生，维持百姓出行便捷便宜，对城市公交车进行补助</t>
  </si>
  <si>
    <t>城市公交车辆补贴数量</t>
  </si>
  <si>
    <t>106</t>
  </si>
  <si>
    <t>资金拨付进度</t>
  </si>
  <si>
    <t>经济促进率</t>
  </si>
  <si>
    <t>项目实施年限</t>
  </si>
  <si>
    <t>高速公路建设杆管线迁改费用</t>
  </si>
  <si>
    <t>完成高速公路建设杆管线迁改费用</t>
  </si>
  <si>
    <t>经济带动率</t>
  </si>
  <si>
    <t>工期</t>
  </si>
  <si>
    <t>公汽司IC卡优惠政策补贴</t>
  </si>
  <si>
    <t>资金拨付度</t>
  </si>
  <si>
    <t>社会稳定度</t>
  </si>
  <si>
    <t>交通安全工作经费</t>
  </si>
  <si>
    <t>保障交通安全建设、防范交通领域不安因素</t>
  </si>
  <si>
    <t>保障交通建设安全</t>
  </si>
  <si>
    <t>资金拨付率</t>
  </si>
  <si>
    <t>九珠客运中心临时搬迁租金及税费</t>
  </si>
  <si>
    <t>为了保障民生，维持百姓出行便捷便宜</t>
  </si>
  <si>
    <t>连乐铁路建设项目资本金</t>
  </si>
  <si>
    <t>协调完成连乐铁路峨眉16.14公里的建设</t>
  </si>
  <si>
    <t>当年</t>
  </si>
  <si>
    <t>农村道路座位及天燃气补贴</t>
  </si>
  <si>
    <t>为了保障民生，维持百姓出行便捷便宜，对农村客运车座位及燃气进行补助</t>
  </si>
  <si>
    <t>座位补贴车辆数</t>
  </si>
  <si>
    <t>54</t>
  </si>
  <si>
    <t>燃气补贴车辆数</t>
  </si>
  <si>
    <t>183</t>
  </si>
  <si>
    <t>经济促进效率</t>
  </si>
  <si>
    <t>农村客运车辆保险补贴</t>
  </si>
  <si>
    <t>为了保障民生，维持百姓出行便捷便宜，对农村客运车保险进行补助</t>
  </si>
  <si>
    <t>保险补贴车辆数</t>
  </si>
  <si>
    <t>103</t>
  </si>
  <si>
    <t>四好农村路常态化管理整治工作经费</t>
  </si>
  <si>
    <t>对全市四好农村路进行综合管理，维持好四好农村路</t>
  </si>
  <si>
    <t>四好农村路维持度</t>
  </si>
  <si>
    <t>铁路建设工作经费</t>
  </si>
  <si>
    <t>协调完成成昆复线、连乐铁路等项目建设</t>
  </si>
  <si>
    <t>协调完成成昆铁路建设</t>
  </si>
  <si>
    <t>19.1公里</t>
  </si>
  <si>
    <t>协调完成连乐铁路建设</t>
  </si>
  <si>
    <t>5.1公里</t>
  </si>
  <si>
    <t>经济带动效益</t>
  </si>
  <si>
    <t>好</t>
  </si>
  <si>
    <t>通村组道路建设补助</t>
  </si>
  <si>
    <t>完成村组道路新改建道路建设</t>
  </si>
  <si>
    <t>道路建设质量</t>
  </si>
  <si>
    <t>通村组公路监督检查验收经费</t>
  </si>
  <si>
    <t>对新改建村组道路进行监督检查验收工作</t>
  </si>
  <si>
    <t>通村组道路质量</t>
  </si>
  <si>
    <t>县乡村道养护及考核经费</t>
  </si>
  <si>
    <t>根据乐山市人民政府批示《国务院办公厅《关于深化农村公路管理养护体制改革的意见》》（国办发【2019】45号）精神，养护费用县道1万一公里，乡道0.5万一公里，村道0.3万一公里.对全市各乡镇进行考核后按照养护情况进行分配。</t>
  </si>
  <si>
    <t>县道养护55.803公里</t>
  </si>
  <si>
    <t>乡道养护48.688公里</t>
  </si>
  <si>
    <t>村道养护506.887公里</t>
  </si>
  <si>
    <t>年底</t>
  </si>
  <si>
    <t>道路安全度</t>
  </si>
  <si>
    <t>应急处突等征调客车费用</t>
  </si>
  <si>
    <t>及时满足政府临时征调客车等大型活动的需要</t>
  </si>
  <si>
    <t>完成政府指派效率</t>
  </si>
  <si>
    <t>年底前拨付完毕</t>
  </si>
  <si>
    <t>包车成本率</t>
  </si>
  <si>
    <t>低</t>
  </si>
  <si>
    <t>重点公路建设项目工作经费</t>
  </si>
  <si>
    <t>完成成乐高速扩容、峨汉高速、青杨路、符双路、双普路、川桃路等道路建设</t>
  </si>
  <si>
    <t>协调完成峨汉高速建设</t>
  </si>
  <si>
    <t>45公里</t>
  </si>
  <si>
    <t>协调完成成乐高速扩容建设</t>
  </si>
  <si>
    <t>2.06公里</t>
  </si>
  <si>
    <t>完成青杨路建设</t>
  </si>
  <si>
    <t>13.5公里</t>
  </si>
  <si>
    <t>完成川桃路建设</t>
  </si>
  <si>
    <t>11.28公里</t>
  </si>
  <si>
    <t>完成双普路建设</t>
  </si>
  <si>
    <t>19.2公里</t>
  </si>
  <si>
    <t>完成符双路建设</t>
  </si>
  <si>
    <t>17.4公里</t>
  </si>
  <si>
    <t>完成符溪明星等四好农村路建设</t>
  </si>
  <si>
    <t>6.6公里</t>
  </si>
  <si>
    <t>经济带动效率</t>
  </si>
  <si>
    <t>打击非法营运工作经费</t>
  </si>
  <si>
    <t>100000</t>
  </si>
  <si>
    <t>加强打非治违专项工作</t>
  </si>
  <si>
    <t>确保打非治违专项工作正常运转</t>
  </si>
  <si>
    <t>维护全市道路运输市场秩序</t>
  </si>
  <si>
    <t>提高服务质量，最大程度方便群众</t>
  </si>
  <si>
    <t>2020年</t>
  </si>
  <si>
    <t>2020年打非治违工作正常运转</t>
  </si>
  <si>
    <t>公路和运输安全</t>
  </si>
  <si>
    <t>250000</t>
  </si>
  <si>
    <t>加强道路运输安全管理</t>
  </si>
  <si>
    <t>确保道路运输安全工作正常运转</t>
  </si>
  <si>
    <t>抓好全市道路运输及站场安全管理</t>
  </si>
  <si>
    <t>强化安全，提高服务质量</t>
  </si>
  <si>
    <t>2020年道路运输安全工作正常运转</t>
  </si>
  <si>
    <t>运输市场整治</t>
  </si>
  <si>
    <t>150000</t>
  </si>
  <si>
    <t>加大机动车维修、驾培、客货运输市场专项整治</t>
  </si>
  <si>
    <t>确保道路运输专项整治工作正常运转</t>
  </si>
  <si>
    <t>2020年道路运输专项整治工作正常运转</t>
  </si>
  <si>
    <t>道路交通安全工作经费</t>
  </si>
  <si>
    <t>保障全市国、省、县乡道路交通安全畅通</t>
  </si>
  <si>
    <t>90%</t>
  </si>
  <si>
    <t>市境内全路域路政巡查率和路产维护管理率达100%</t>
  </si>
  <si>
    <t>保障2020年道路安全工作及时完成</t>
  </si>
  <si>
    <t>95%</t>
  </si>
  <si>
    <t>及时恢复受损公路安保设施，保障公路安全畅通无明显安全隐患。</t>
  </si>
  <si>
    <t>峨九治超站场地租赁费</t>
  </si>
  <si>
    <t>开展货车"双超"治理，维护路产完好和货车安全装载运输</t>
  </si>
  <si>
    <t>货车超限超载检查率和超限车辆卸载率达95%以上</t>
  </si>
  <si>
    <t>98%</t>
  </si>
  <si>
    <t>严格文明执法，严管重处"双超”违法行为，维护合法运输权益</t>
  </si>
  <si>
    <t>嘉燕路桂花桥小学路口设置交通信号灯及监控设施设备项目</t>
  </si>
  <si>
    <t>减少嘉燕路货运通道存在的交通安全隐患</t>
  </si>
  <si>
    <t>保质保量完成该项工作</t>
  </si>
  <si>
    <t>97%</t>
  </si>
  <si>
    <t>及时完成该项目</t>
  </si>
  <si>
    <t>尽量减少嘉燕路因未设置交通安全信号灯所造成的安全隐患，减少事故的发生，为人民的安全出行提供良好的条件。</t>
  </si>
  <si>
    <t>监控设备运行费</t>
  </si>
  <si>
    <t>迅速及时维护了设备完好</t>
  </si>
  <si>
    <t>迅速及时维护了公路完好</t>
  </si>
  <si>
    <t>交安设施恢复费</t>
  </si>
  <si>
    <t>1500000</t>
  </si>
  <si>
    <t>全市境内国、省、县、乡交安设施恢复</t>
  </si>
  <si>
    <t>市境内交安设施恢复达标</t>
  </si>
  <si>
    <t>受损交安设施迅速及时恢复</t>
  </si>
  <si>
    <t>99%</t>
  </si>
  <si>
    <t>市境内交安设施满意度</t>
  </si>
  <si>
    <t>85%</t>
  </si>
  <si>
    <t>交通执法路政巡查、交通稽查工作经费</t>
  </si>
  <si>
    <t>交通执法、路政巡查、交通稽查工作经费</t>
  </si>
  <si>
    <t>500000元</t>
  </si>
  <si>
    <t>保障公路完好，维护公路路权</t>
  </si>
  <si>
    <t>保障公路完好畅通，保证了人民财产安全</t>
  </si>
  <si>
    <t>交通执法人员培训费</t>
  </si>
  <si>
    <t>30000元</t>
  </si>
  <si>
    <t>交通执法人员全体参与培训</t>
  </si>
  <si>
    <t>交通执法人员整体执法水平得到提升</t>
  </si>
  <si>
    <t>执法水平提升后得到社会一定程度的认可</t>
  </si>
  <si>
    <t>70%</t>
  </si>
  <si>
    <t>聘用人员（劳务派遣）劳务费-劳务费</t>
  </si>
  <si>
    <t>聘用人员（劳务派遣人员）劳务费</t>
  </si>
  <si>
    <t>3589742.52元</t>
  </si>
  <si>
    <t>实际聘用人员63人</t>
  </si>
  <si>
    <t>63人</t>
  </si>
  <si>
    <t>保质保量完成治超工作和路政巡查工作</t>
  </si>
  <si>
    <t>按时完成路政工作及治超工作</t>
  </si>
  <si>
    <t>执法人员服装购置费</t>
  </si>
  <si>
    <t>单位服装购置费</t>
  </si>
  <si>
    <t>9万元</t>
  </si>
  <si>
    <t>执法服装按期更换</t>
  </si>
  <si>
    <t>80%</t>
  </si>
  <si>
    <t>执法服装采购达标</t>
  </si>
  <si>
    <t>执法服装按服装更换规定及时购置</t>
  </si>
  <si>
    <t>治超站办公场地维修费</t>
  </si>
  <si>
    <t>40000元</t>
  </si>
  <si>
    <t>三个治超站办公场地维修</t>
  </si>
  <si>
    <t>维修后达标</t>
  </si>
  <si>
    <t>在规定时间内完成维修</t>
  </si>
  <si>
    <t>治超站运行工作经费</t>
  </si>
  <si>
    <t>治超站点运行工作经费</t>
  </si>
  <si>
    <t>430000</t>
  </si>
  <si>
    <t>治超站点工作全覆盖</t>
  </si>
  <si>
    <t>3个点</t>
  </si>
  <si>
    <t>保障公路运输安全性</t>
  </si>
  <si>
    <t>确保治超站点工作顺利开展</t>
  </si>
  <si>
    <t>“5.21"特大暴雨后九沙路水毁恢复项目</t>
  </si>
  <si>
    <t>修复路基、涵洞损毁，保障道路交通安全</t>
  </si>
  <si>
    <t>不断加强</t>
  </si>
  <si>
    <t>尽快完成道路恢复</t>
  </si>
  <si>
    <t>加快进程</t>
  </si>
  <si>
    <t>确保社会公众道路安全</t>
  </si>
  <si>
    <t>2019年国省县乡道水毁项目</t>
  </si>
  <si>
    <t>保障道路安全通畅</t>
  </si>
  <si>
    <t>保障道路安全，促进地方经济发展</t>
  </si>
  <si>
    <t>社会公众满意度</t>
  </si>
  <si>
    <t>≥95%</t>
  </si>
  <si>
    <t>冰雪抢险经费</t>
  </si>
  <si>
    <t>冬季冰雪天气抛洒工业盐次数</t>
  </si>
  <si>
    <t>≥45次</t>
  </si>
  <si>
    <t>保障道路畅通，路面无冰凌</t>
  </si>
  <si>
    <t>按照文件标准执行</t>
  </si>
  <si>
    <t>高桥养护站改建工程</t>
  </si>
  <si>
    <t>推进养护站建设</t>
  </si>
  <si>
    <t>更好的养好道路</t>
  </si>
  <si>
    <t>不断改进</t>
  </si>
  <si>
    <t>提升社会公众满意度</t>
  </si>
  <si>
    <t>国省县乡道道路修补工程</t>
  </si>
  <si>
    <t>根据道路路面损坏情况加强修补次数</t>
  </si>
  <si>
    <t>保障道路安全</t>
  </si>
  <si>
    <t>维修路面裂缝</t>
  </si>
  <si>
    <t>尽快完成修补作业</t>
  </si>
  <si>
    <t>路面养护修补、灌缝及时完成确保道路安全通畅</t>
  </si>
  <si>
    <t>国省县乡道道路养护聘用人员劳务费</t>
  </si>
  <si>
    <t>保障道路清洁度</t>
  </si>
  <si>
    <t>道路干净、畅通</t>
  </si>
  <si>
    <t>在规定时间内完成道理清扫工作</t>
  </si>
  <si>
    <t>按照标准执行</t>
  </si>
  <si>
    <t>货运通道、乐峨大道绿化养护经费</t>
  </si>
  <si>
    <t>加强道路清扫次数，保障道路清洁</t>
  </si>
  <si>
    <t>不断提高</t>
  </si>
  <si>
    <t>保障道路舒适、清洁</t>
  </si>
  <si>
    <t>保障道路通畅，为地方经济发展做贡献</t>
  </si>
  <si>
    <t>机养中心设备购置</t>
  </si>
  <si>
    <t>保障道路安全畅通</t>
  </si>
  <si>
    <t>保障道路舒适、整洁</t>
  </si>
  <si>
    <t>不断改进道路养护方式，提高效益</t>
  </si>
  <si>
    <t>提高社会公众满意度</t>
  </si>
  <si>
    <t>凌春桥改建工程</t>
  </si>
  <si>
    <t>保障桥梁交通安全畅通</t>
  </si>
  <si>
    <t>开展乡村旅游道路建设，促进经济发展</t>
  </si>
  <si>
    <t>龙池苦蒿坪片区地质灾害处置项目及隐患治理项目工程款</t>
  </si>
  <si>
    <t>为社会公众提供便利</t>
  </si>
  <si>
    <t>提升群众满意度</t>
  </si>
  <si>
    <t>三座危桥改建工程</t>
  </si>
  <si>
    <t>按照文件要求保质保量完成危桥改建工程</t>
  </si>
  <si>
    <t>在合同规定工期内完成</t>
  </si>
  <si>
    <t>按合同规定期限完成</t>
  </si>
  <si>
    <t>保障桥梁安全通畅</t>
  </si>
  <si>
    <t>扫地车、洒水车运行费</t>
  </si>
  <si>
    <t>扫地车、洒水车出行次数</t>
  </si>
  <si>
    <t>不断增强</t>
  </si>
  <si>
    <t>十五座桥梁检测后病桥整治项目</t>
  </si>
  <si>
    <t>确保人民群众桥梁通畅安全</t>
  </si>
  <si>
    <t>达到社会公众大部分满意</t>
  </si>
  <si>
    <t>整治国道245线K721+900路基右侧边坡</t>
  </si>
  <si>
    <t>为社会公众提供便利交通</t>
  </si>
  <si>
    <t>购置执法服装一批</t>
  </si>
  <si>
    <t>确保城乡客运工作正常运行</t>
  </si>
  <si>
    <t>加大城乡客运管理执法力度</t>
  </si>
  <si>
    <t>提高服务质量，最大程度的方便群众</t>
  </si>
  <si>
    <t>高铁站运行专项经费</t>
  </si>
  <si>
    <t>高铁专项运行工作经费</t>
  </si>
  <si>
    <t>保证站内、站外工作的正常运转</t>
  </si>
  <si>
    <t>高铁站内站外工作正常运行</t>
  </si>
  <si>
    <t>整顿客运市场秩序</t>
  </si>
  <si>
    <t>加强城乡客运市场管理</t>
  </si>
  <si>
    <t>抓好城乡客运市场的整治工作</t>
  </si>
  <si>
    <t>船舶保险费</t>
  </si>
  <si>
    <t>60000元</t>
  </si>
  <si>
    <t>全市客运船舶保险</t>
  </si>
  <si>
    <t>确保水上交通安全</t>
  </si>
  <si>
    <t>96%</t>
  </si>
  <si>
    <t>减少经济损失</t>
  </si>
  <si>
    <t>降低安全风险系数，保障全市水上安全</t>
  </si>
  <si>
    <t>船舶所工作经费</t>
  </si>
  <si>
    <t>负责龙门乡船舶现场管理</t>
  </si>
  <si>
    <t>92%</t>
  </si>
  <si>
    <t>确保龙门乡船舶安全</t>
  </si>
  <si>
    <t>保证船舶安全</t>
  </si>
  <si>
    <t>保证船舶安全，减少安全事故</t>
  </si>
  <si>
    <t>龚嘴库区快艇运行工作经费</t>
  </si>
  <si>
    <t>龚嘴库区快艇工作经费</t>
  </si>
  <si>
    <t>30000</t>
  </si>
  <si>
    <t>安全应急救援，确保水上安全突发事件</t>
  </si>
  <si>
    <t>确保水上安全</t>
  </si>
  <si>
    <t>确何水上安全检查工作</t>
  </si>
  <si>
    <t>加强巡查力度，确保无事故，减少经济损失。</t>
  </si>
  <si>
    <t>海事执法人员服装费</t>
  </si>
  <si>
    <t>海事执法人员服装购置</t>
  </si>
  <si>
    <t>加强执法力度</t>
  </si>
  <si>
    <t>加强水上安全</t>
  </si>
  <si>
    <t>规范水上行政执法</t>
  </si>
  <si>
    <t>88%</t>
  </si>
  <si>
    <t>规范安全检查，加大了执法力度</t>
  </si>
  <si>
    <t>87%</t>
  </si>
  <si>
    <t>水上安全工作经费</t>
  </si>
  <si>
    <t>160000</t>
  </si>
  <si>
    <t>负责全市水上13艘客渡船安全管理工作</t>
  </si>
  <si>
    <t>全部完成</t>
  </si>
  <si>
    <t>指导我市乡镇50艘自用船舶安全管理</t>
  </si>
  <si>
    <t>完成</t>
  </si>
  <si>
    <t>负责人市水上应急演练工作</t>
  </si>
  <si>
    <t>加强渡口码头基础设施建设和维护</t>
  </si>
  <si>
    <t>保障水上交通安全</t>
  </si>
  <si>
    <t>迅速及时维护水上安全</t>
  </si>
  <si>
    <t>保障水上交通秩序，保证人民生命财产</t>
  </si>
  <si>
    <t>水上交通安全监测专项费</t>
  </si>
  <si>
    <t>水上交通安全监测专项工程设备</t>
  </si>
  <si>
    <t>水上交通安全监测设备</t>
  </si>
  <si>
    <t>确保安全无事故</t>
  </si>
  <si>
    <t>水运综合整治及专项治理工作经费</t>
  </si>
  <si>
    <t>水运综合整治及专项治理等工作经费</t>
  </si>
  <si>
    <t>140000元</t>
  </si>
  <si>
    <t>完成全市12艘客渡船的水运量调查</t>
  </si>
  <si>
    <t>确保水运市场秩序稳定发展</t>
  </si>
  <si>
    <t>完成4次全市水上船舶综合整治</t>
  </si>
  <si>
    <t>完成龚嘴库区抽砂船整治工作，打击违法行为</t>
  </si>
  <si>
    <t>确保国家沙石资源不流失</t>
  </si>
  <si>
    <t>完成2次航道维护工作</t>
  </si>
  <si>
    <t>保障航道畅通、安全</t>
  </si>
  <si>
    <t>六个码头标志标牌设置及维修</t>
  </si>
  <si>
    <t>规范了水上硬件设施</t>
  </si>
  <si>
    <t>保证水上交通安全</t>
  </si>
  <si>
    <t>迅速及时维护了水上安全</t>
  </si>
  <si>
    <t>办公楼租赁费</t>
  </si>
  <si>
    <t>完成办公楼租赁费支付。</t>
  </si>
  <si>
    <t>办公场所设有，试验室、办公室、质量监督室、设计室等。</t>
  </si>
  <si>
    <t>签订租赁合同，按合同完成支付费用。</t>
  </si>
  <si>
    <t>租户对支付满意度。</t>
  </si>
  <si>
    <t>建设项目工程质量重点抽检专项经费</t>
  </si>
  <si>
    <t>重点抽检掌握本地区公路水运建设项目真实质量状况。</t>
  </si>
  <si>
    <t>项目重点抽检的计划、组织、过程监督、报告审核。</t>
  </si>
  <si>
    <t>质量问题追踪处理等。</t>
  </si>
  <si>
    <t>路基压实度、弯沉，路面面层压实度、厚度、强度等</t>
  </si>
  <si>
    <t>通过重点柚检掌握本地建设项目真实质量状况。</t>
  </si>
  <si>
    <t>加强对项目日常质量监督工作的指导性。</t>
  </si>
  <si>
    <t>在建工程项目安全监督管理。</t>
  </si>
  <si>
    <t>全市农村公路质量安全监督管理。</t>
  </si>
  <si>
    <t>安全达到100%</t>
  </si>
  <si>
    <t>完成农村公路质量安全监督管理，规避隐患。</t>
  </si>
  <si>
    <t>农村公路质量安监督管理满意度。</t>
  </si>
  <si>
    <t>农村公路简易设计工作经费</t>
  </si>
  <si>
    <t>完成农村公路车购税项目提供的免费简易计设计。</t>
  </si>
  <si>
    <t>对全市农村公路车购税项目免费设计。</t>
  </si>
  <si>
    <t>车购税报监项目。</t>
  </si>
  <si>
    <t>完成全市车购税项目道路勘察、测时程。</t>
  </si>
  <si>
    <t>完成率100%</t>
  </si>
  <si>
    <t>全市村组道路公路测试工作经费</t>
  </si>
  <si>
    <t>为通组公路检测经费（水泥砼抗压、抗折、圆柱体霹雳试验、钢筋弯拉）检测等。</t>
  </si>
  <si>
    <t>对农村公路路面砼现场抽样。</t>
  </si>
  <si>
    <t>水泥砼、抗压、抗弯、钢筋检测达到标准。</t>
  </si>
  <si>
    <t>完成通村道路测试工作。</t>
  </si>
  <si>
    <t>通组道路测试满意度。</t>
  </si>
  <si>
    <t>通村公路监督检查验收工作经费</t>
  </si>
  <si>
    <t>桥梁、县乡道农村公路质量和安全监督及交竣工验收。</t>
  </si>
  <si>
    <t>全市通村公路车购税项目工程交（竣）工验收，验收质量鉴定。</t>
  </si>
  <si>
    <t>大约50多条路。</t>
  </si>
  <si>
    <t>完成全市通村公路检查验收工作。</t>
  </si>
  <si>
    <t>通过农村公路建设，给群众提供了就业岗位，促进产业发展，增加了收入。</t>
  </si>
  <si>
    <t>峨眉山市交通运输局</t>
    <phoneticPr fontId="0" type="noConversion"/>
  </si>
  <si>
    <t xml:space="preserve">    城乡社区支出</t>
    <phoneticPr fontId="0" type="noConversion"/>
  </si>
  <si>
    <t xml:space="preserve">    其他残疾人事业支出</t>
    <phoneticPr fontId="0" type="noConversion"/>
  </si>
  <si>
    <t xml:space="preserve">    其他社会保障和就业支出</t>
    <phoneticPr fontId="0" type="noConversion"/>
  </si>
  <si>
    <t>水运船舶综合整治，沙船整治，水运量专项调查和码头标志标牌设置和维修等工作开展</t>
  </si>
  <si>
    <t>负责龙门乡船舶的现场管理和水上安全</t>
  </si>
  <si>
    <t>全市水上交通安全日常管理工作</t>
  </si>
  <si>
    <t>船舶保险降低安全风险系数</t>
  </si>
  <si>
    <t>水上交通监控</t>
  </si>
  <si>
    <t>水路运输管理基本支出</t>
  </si>
  <si>
    <t>海事人员基本支出</t>
  </si>
  <si>
    <t>基本运行经费</t>
  </si>
  <si>
    <t>完成14名在职，16名退休、2名遗属、4名派遣工运行保障工作</t>
  </si>
  <si>
    <t>安置残疾人经费、应急处突等征调客车费用</t>
  </si>
  <si>
    <t>其他项目</t>
  </si>
  <si>
    <t>项目建设工作经费</t>
  </si>
  <si>
    <t>连乐铁路建设项目</t>
  </si>
  <si>
    <t>高速公路建设杆管线迁改</t>
  </si>
  <si>
    <t>通村组道路建设</t>
  </si>
  <si>
    <t>对农村公路车购税项目结合实际安全监督管理</t>
  </si>
  <si>
    <t>完成农村公路车购税项目提供的免费简易设计</t>
  </si>
  <si>
    <t>办公场所租赁</t>
  </si>
  <si>
    <t>负责为通组公路检测经费（水泥砼抗压、抗折、圆柱体霹雳试验，钢筋检测）</t>
  </si>
  <si>
    <t>单位基本运转</t>
  </si>
  <si>
    <t>人员经费、办公费等</t>
  </si>
  <si>
    <t>项目重点抽检的计划、组织、过程监督、报告审核、质量问题追踪处理等。</t>
  </si>
  <si>
    <t>人员工资、津贴补贴、五大保险、公用经费</t>
  </si>
  <si>
    <t>物业管理费、水电费、设施设备购置费、设施设备维修维护费、专用材料费、差旅费、办公费、电话费、旅游市场整治人员经费和餐费、加班工作餐费、其他费用等工作经费</t>
  </si>
  <si>
    <t>执法服装费</t>
  </si>
  <si>
    <t>办公费、电话费、差旅费、汽车保险费、汽车维修费、加班工作餐费、设备购置费、整顿客运秩序人工费、其他费用等工作经费</t>
  </si>
  <si>
    <t>全市国、省、县、乡道路交安设施损坏及时恢复，保障公路安全畅通</t>
  </si>
  <si>
    <t>货车超限超载违法行为整治，消除道路运输交通安全隐患，维护路产完好和合法运营权益</t>
  </si>
  <si>
    <t>治超站土地租用费</t>
  </si>
  <si>
    <t>开展货车“双超”治理工作，规范实施检测和卸载，消除安全隐患</t>
  </si>
  <si>
    <t>持续、深入抓好全市公路交通安全管理及专项整治，排查安全隐患，及时发现、处置和恢复受损交安设施</t>
  </si>
  <si>
    <t>依法实施公路路域巡查管理和开展超限超载治理流动稽查，恢复路产完好，保障公路安全畅通</t>
  </si>
  <si>
    <t>用于安全生产管理和治超工作执法装备，严格落实行政执法制度，严格执法有据可查。</t>
  </si>
  <si>
    <t>严格落实全省交通行政执法人员统一服装管理制度及要求，树立良好执法形象。</t>
  </si>
  <si>
    <t>加强执法人员执法能力、工作业务水平和技能的提升，提高路政队伍综合执法水准和应急处突快速反应能力</t>
  </si>
  <si>
    <t>用于治超站点货车超限超载专用检测仪器的日常维护维修，为治超工作开展提供基础保障</t>
  </si>
  <si>
    <t>嘉燕路桂花桥小学路口交通信号灯监控设备设施</t>
  </si>
  <si>
    <t>增设交通安全设施，最大程度的消除安全隐患确保人民群众生命财产安全。</t>
  </si>
  <si>
    <t>公路运输管理基本支出</t>
  </si>
  <si>
    <t>用于单位整体工作的正常运转，为路政管理职能职责工作开展的基础保障。</t>
  </si>
  <si>
    <t>基本项目支出</t>
  </si>
  <si>
    <t>2020年在职职工五险一金、工资等</t>
  </si>
  <si>
    <t>2020年在职职工办公费</t>
  </si>
  <si>
    <t>2020年遗属生活补助、2019年退休人员绩效预留</t>
  </si>
  <si>
    <t>道路养护经费</t>
  </si>
  <si>
    <t>洒水车、扫地车运行费；聘用人员劳务费；货运通道、乐峨大道绿化养护经费</t>
  </si>
  <si>
    <t>机养中心经费</t>
  </si>
  <si>
    <t>道路修补、设备购置</t>
  </si>
  <si>
    <t>工程项目</t>
  </si>
  <si>
    <t>桥梁改建、道路修补、水毁等</t>
  </si>
  <si>
    <t>凌春桥改建工程等8各项目</t>
  </si>
  <si>
    <t>桥梁改建、道路修补等</t>
  </si>
  <si>
    <t>人员工资、保险、职业年金、住房公积金和公用经费等基本支出</t>
  </si>
  <si>
    <t>运输市场秩序整治</t>
  </si>
  <si>
    <t>全系统将全力推进项目建设，全面提升养护、运管、路政、海事、质监等交通行业管理水平，按照“对内强管理，对外树形象”的工作目标，坚持用制度管权管人管事，建设一流的交通队伍，争创一流的交通业绩，确保水上安全无事故；认真完成2020年的工作任务，切实抓好质量检测和监督工作，完成通村公路车购税项目免费设计，对职工及有关人员镇乡经办人员进行业培训；按照上级交通主管部门的工作部署和要求，强化道路运输行业安全管理，加大执法力度，加强运输市场秩序整治，继续抓好打非治违等专项工作，全面提升服务质量。</t>
    <phoneticPr fontId="39" type="noConversion"/>
  </si>
  <si>
    <t>完成符双茶叶走廊的建设</t>
  </si>
  <si>
    <t>完成成昆复线峨米段征地拆迁搬迁工作</t>
  </si>
  <si>
    <t>完成连乐铁路征地拆迁杆线搬迁工作</t>
  </si>
  <si>
    <t>5.14公里</t>
  </si>
  <si>
    <t>完成峨汉高速杆管线搬迁工作</t>
  </si>
  <si>
    <t>完成成乐高速扩容峨眉段征地拆迁杆线搬迁工作</t>
  </si>
  <si>
    <t>完成符溪明星等三个村道四好农村路示范路工程建设</t>
  </si>
  <si>
    <t>6.572公里</t>
  </si>
  <si>
    <t>完成川桃路BT工作建设</t>
  </si>
  <si>
    <t>22.26公里</t>
  </si>
  <si>
    <t>全面加强交通运输行业管理</t>
  </si>
  <si>
    <t>降低安全风险，确保水上安全</t>
  </si>
  <si>
    <t>安全无事故</t>
  </si>
  <si>
    <t>确保水运市场秩序稳定发展，水上无事故</t>
  </si>
  <si>
    <t>完成车购税项目的简易设计。</t>
  </si>
  <si>
    <t>完成报监项目组级道路的质量监督管理工作。</t>
  </si>
  <si>
    <t>开展在建工程项目安全巡查工作。</t>
  </si>
  <si>
    <t>完成农村公路试验检查测工作。</t>
  </si>
  <si>
    <t>加强全市农村公路的质量抽查和监督，质量检测全覆盖。</t>
  </si>
  <si>
    <t>工程质量重点抽检的计划、组织、过程监督、报告审核等</t>
  </si>
  <si>
    <t>路基压实度、弯沉，路面面层压实度、厚度、强度、整体性。</t>
  </si>
  <si>
    <t>桥梁工程砼强度、基桩完整性、钢筋位置等。</t>
  </si>
  <si>
    <t>高铁站内站外设施设备维修维护</t>
  </si>
  <si>
    <t>保证设施设备安全运转</t>
  </si>
  <si>
    <t>高铁站内站外设施设备正常运行</t>
  </si>
  <si>
    <t>2020年至2022年</t>
  </si>
  <si>
    <t>全市公路路域管理及路政巡查率达98%以上，路政案件查收率达100%</t>
  </si>
  <si>
    <t>公开公平公正执法，严格执法，热情服务，树立交通窗口良好形象</t>
  </si>
  <si>
    <t>依法行政，严格执法，廉洁奉公，社会群众测评民意调查满意率达99%</t>
  </si>
  <si>
    <t>巡查道路次数</t>
  </si>
  <si>
    <t>≥100次</t>
  </si>
  <si>
    <t>养护道路清洁度</t>
  </si>
  <si>
    <t>≥85%</t>
  </si>
  <si>
    <t>保障养护道路畅通</t>
  </si>
  <si>
    <t>各项工程项目完成进度</t>
  </si>
  <si>
    <t>服务地方经济发展</t>
  </si>
  <si>
    <t>职工满意度</t>
  </si>
  <si>
    <t>加大执法力度，加强道路运输安全管理，切实抓好维修、驾培、客货运输市场专项整治工作。</t>
  </si>
  <si>
    <t>确保道路运输专项工作正常运转。</t>
  </si>
  <si>
    <t>维护全市道路运输市场秩序，有效促进道路运输业健康、有序发展</t>
  </si>
  <si>
    <t>提高服务质量，最大程度方便群众。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</si>
</sst>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00"/>
    <numFmt numFmtId="180" formatCode="#,##0.00_ "/>
  </numFmts>
  <fonts count="43">
    <font>
      <sz val="9"/>
      <name val="宋体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name val="方正小标宋简体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charset val="134"/>
    </font>
    <font>
      <b/>
      <sz val="22"/>
      <name val="华文中宋"/>
      <family val="3"/>
      <charset val="134"/>
    </font>
    <font>
      <b/>
      <sz val="16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4">
    <xf numFmtId="0" fontId="0" fillId="0" borderId="0"/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8" fillId="0" borderId="0"/>
    <xf numFmtId="0" fontId="23" fillId="0" borderId="0" applyNumberFormat="0" applyFill="0" applyBorder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0" borderId="0"/>
    <xf numFmtId="0" fontId="1" fillId="0" borderId="0"/>
    <xf numFmtId="0" fontId="20" fillId="0" borderId="0">
      <alignment vertical="center"/>
    </xf>
    <xf numFmtId="0" fontId="28" fillId="0" borderId="0"/>
    <xf numFmtId="0" fontId="39" fillId="0" borderId="0"/>
    <xf numFmtId="1" fontId="21" fillId="0" borderId="0"/>
    <xf numFmtId="0" fontId="29" fillId="4" borderId="0" applyNumberFormat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1" fillId="16" borderId="5" applyNumberFormat="0" applyAlignment="0" applyProtection="0">
      <alignment vertical="center"/>
    </xf>
    <xf numFmtId="0" fontId="32" fillId="17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8" fillId="0" borderId="0"/>
    <xf numFmtId="176" fontId="1" fillId="0" borderId="0" applyFont="0" applyFill="0" applyBorder="0" applyAlignment="0" applyProtection="0"/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8" fillId="7" borderId="5" applyNumberFormat="0" applyAlignment="0" applyProtection="0">
      <alignment vertical="center"/>
    </xf>
    <xf numFmtId="0" fontId="20" fillId="23" borderId="9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</cellStyleXfs>
  <cellXfs count="491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9" fillId="0" borderId="0" xfId="0" applyFont="1"/>
    <xf numFmtId="0" fontId="10" fillId="0" borderId="0" xfId="0" applyFont="1" applyFill="1" applyAlignment="1">
      <alignment vertical="center"/>
    </xf>
    <xf numFmtId="1" fontId="0" fillId="0" borderId="0" xfId="0" applyNumberFormat="1" applyFill="1"/>
    <xf numFmtId="0" fontId="7" fillId="25" borderId="0" xfId="0" applyNumberFormat="1" applyFont="1" applyFill="1" applyAlignment="1">
      <alignment vertical="center"/>
    </xf>
    <xf numFmtId="0" fontId="10" fillId="0" borderId="0" xfId="27" applyFont="1" applyAlignment="1">
      <alignment vertical="center"/>
    </xf>
    <xf numFmtId="0" fontId="1" fillId="0" borderId="0" xfId="27" applyAlignment="1">
      <alignment vertical="center"/>
    </xf>
    <xf numFmtId="0" fontId="1" fillId="0" borderId="0" xfId="27" applyAlignment="1">
      <alignment vertical="center" wrapText="1"/>
    </xf>
    <xf numFmtId="0" fontId="2" fillId="0" borderId="0" xfId="30" applyFont="1" applyFill="1"/>
    <xf numFmtId="0" fontId="2" fillId="0" borderId="0" xfId="30" applyFont="1"/>
    <xf numFmtId="178" fontId="2" fillId="0" borderId="16" xfId="19" applyNumberFormat="1" applyFont="1" applyFill="1" applyBorder="1" applyAlignment="1">
      <alignment vertical="center" wrapText="1"/>
    </xf>
    <xf numFmtId="49" fontId="2" fillId="0" borderId="13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 applyProtection="1">
      <alignment vertical="center" wrapText="1"/>
    </xf>
    <xf numFmtId="49" fontId="2" fillId="0" borderId="14" xfId="0" applyNumberFormat="1" applyFont="1" applyFill="1" applyBorder="1" applyAlignment="1" applyProtection="1">
      <alignment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/>
    <xf numFmtId="178" fontId="2" fillId="0" borderId="22" xfId="0" applyNumberFormat="1" applyFont="1" applyFill="1" applyBorder="1" applyAlignment="1" applyProtection="1">
      <alignment vertical="center" wrapText="1"/>
    </xf>
    <xf numFmtId="178" fontId="2" fillId="0" borderId="21" xfId="0" applyNumberFormat="1" applyFont="1" applyFill="1" applyBorder="1" applyAlignment="1" applyProtection="1">
      <alignment vertical="center" wrapText="1"/>
    </xf>
    <xf numFmtId="49" fontId="2" fillId="0" borderId="0" xfId="35" applyNumberFormat="1" applyFont="1" applyFill="1" applyAlignment="1">
      <alignment vertical="center"/>
    </xf>
    <xf numFmtId="0" fontId="2" fillId="0" borderId="13" xfId="19" applyFont="1" applyFill="1" applyBorder="1" applyAlignment="1">
      <alignment vertical="center"/>
    </xf>
    <xf numFmtId="178" fontId="2" fillId="0" borderId="14" xfId="19" applyNumberFormat="1" applyFont="1" applyFill="1" applyBorder="1" applyAlignment="1">
      <alignment vertical="center" wrapText="1"/>
    </xf>
    <xf numFmtId="178" fontId="2" fillId="0" borderId="16" xfId="0" applyNumberFormat="1" applyFont="1" applyFill="1" applyBorder="1" applyAlignment="1" applyProtection="1">
      <alignment vertical="center"/>
    </xf>
    <xf numFmtId="178" fontId="2" fillId="0" borderId="17" xfId="0" applyNumberFormat="1" applyFont="1" applyFill="1" applyBorder="1" applyAlignment="1" applyProtection="1">
      <alignment vertical="center"/>
    </xf>
    <xf numFmtId="178" fontId="2" fillId="0" borderId="16" xfId="19" applyNumberFormat="1" applyFont="1" applyFill="1" applyBorder="1" applyAlignment="1">
      <alignment vertical="center"/>
    </xf>
    <xf numFmtId="49" fontId="2" fillId="0" borderId="24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178" fontId="2" fillId="0" borderId="35" xfId="42" applyNumberFormat="1" applyFont="1" applyFill="1" applyBorder="1" applyAlignment="1" applyProtection="1">
      <alignment vertical="center" wrapText="1"/>
    </xf>
    <xf numFmtId="178" fontId="2" fillId="0" borderId="27" xfId="42" applyNumberFormat="1" applyFont="1" applyFill="1" applyBorder="1" applyAlignment="1" applyProtection="1">
      <alignment vertical="center" wrapText="1"/>
    </xf>
    <xf numFmtId="178" fontId="2" fillId="0" borderId="26" xfId="42" applyNumberFormat="1" applyFont="1" applyFill="1" applyBorder="1" applyAlignment="1" applyProtection="1">
      <alignment vertical="center" wrapText="1"/>
    </xf>
    <xf numFmtId="178" fontId="2" fillId="0" borderId="25" xfId="42" applyNumberFormat="1" applyFont="1" applyFill="1" applyBorder="1" applyAlignment="1" applyProtection="1">
      <alignment vertical="center" wrapText="1"/>
    </xf>
    <xf numFmtId="0" fontId="0" fillId="0" borderId="0" xfId="0" applyFill="1"/>
    <xf numFmtId="178" fontId="2" fillId="0" borderId="13" xfId="0" applyNumberFormat="1" applyFont="1" applyFill="1" applyBorder="1" applyAlignment="1" applyProtection="1">
      <alignment vertical="center"/>
    </xf>
    <xf numFmtId="178" fontId="2" fillId="0" borderId="22" xfId="42" applyNumberFormat="1" applyFont="1" applyFill="1" applyBorder="1" applyAlignment="1" applyProtection="1">
      <alignment vertical="center" wrapText="1"/>
    </xf>
    <xf numFmtId="49" fontId="2" fillId="0" borderId="0" xfId="43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/>
    <xf numFmtId="0" fontId="2" fillId="0" borderId="13" xfId="0" applyFont="1" applyFill="1" applyBorder="1"/>
    <xf numFmtId="49" fontId="2" fillId="0" borderId="13" xfId="0" applyNumberFormat="1" applyFont="1" applyFill="1" applyBorder="1" applyAlignment="1" applyProtection="1">
      <alignment vertical="center"/>
    </xf>
    <xf numFmtId="49" fontId="2" fillId="0" borderId="12" xfId="34" applyNumberFormat="1" applyFont="1" applyFill="1" applyBorder="1" applyAlignment="1" applyProtection="1">
      <alignment vertical="center"/>
    </xf>
    <xf numFmtId="49" fontId="2" fillId="0" borderId="24" xfId="30" applyNumberFormat="1" applyFont="1" applyFill="1" applyBorder="1" applyAlignment="1" applyProtection="1">
      <alignment vertical="center" wrapText="1"/>
    </xf>
    <xf numFmtId="49" fontId="2" fillId="0" borderId="13" xfId="30" applyNumberFormat="1" applyFont="1" applyFill="1" applyBorder="1" applyAlignment="1" applyProtection="1">
      <alignment vertical="center" wrapText="1"/>
    </xf>
    <xf numFmtId="49" fontId="2" fillId="0" borderId="13" xfId="30" applyNumberFormat="1" applyFont="1" applyFill="1" applyBorder="1" applyAlignment="1" applyProtection="1">
      <alignment vertical="center"/>
    </xf>
    <xf numFmtId="49" fontId="2" fillId="0" borderId="23" xfId="30" applyNumberFormat="1" applyFont="1" applyFill="1" applyBorder="1" applyAlignment="1" applyProtection="1">
      <alignment vertical="center"/>
    </xf>
    <xf numFmtId="49" fontId="2" fillId="0" borderId="24" xfId="30" applyNumberFormat="1" applyFont="1" applyFill="1" applyBorder="1" applyAlignment="1" applyProtection="1">
      <alignment vertical="center"/>
    </xf>
    <xf numFmtId="0" fontId="2" fillId="0" borderId="24" xfId="30" applyNumberFormat="1" applyFont="1" applyFill="1" applyBorder="1" applyAlignment="1" applyProtection="1">
      <alignment vertical="center"/>
    </xf>
    <xf numFmtId="49" fontId="39" fillId="0" borderId="0" xfId="43" applyNumberFormat="1" applyFont="1" applyFill="1" applyAlignment="1">
      <alignment horizontal="left" vertical="center"/>
    </xf>
    <xf numFmtId="178" fontId="39" fillId="0" borderId="23" xfId="43" applyNumberFormat="1" applyFont="1" applyFill="1" applyBorder="1" applyAlignment="1">
      <alignment vertical="center" wrapText="1"/>
    </xf>
    <xf numFmtId="49" fontId="39" fillId="0" borderId="0" xfId="34" applyNumberFormat="1" applyFont="1" applyFill="1" applyAlignment="1">
      <alignment vertical="center"/>
    </xf>
    <xf numFmtId="178" fontId="39" fillId="0" borderId="30" xfId="34" applyNumberFormat="1" applyFont="1" applyFill="1" applyBorder="1" applyAlignment="1" applyProtection="1">
      <alignment vertical="center"/>
    </xf>
    <xf numFmtId="3" fontId="39" fillId="0" borderId="13" xfId="34" applyNumberFormat="1" applyFont="1" applyFill="1" applyBorder="1" applyAlignment="1" applyProtection="1">
      <alignment vertical="center" wrapText="1"/>
    </xf>
    <xf numFmtId="49" fontId="39" fillId="0" borderId="12" xfId="0" applyNumberFormat="1" applyFont="1" applyFill="1" applyBorder="1" applyAlignment="1" applyProtection="1">
      <alignment vertical="center" wrapText="1"/>
    </xf>
    <xf numFmtId="49" fontId="39" fillId="0" borderId="14" xfId="34" applyNumberFormat="1" applyFont="1" applyFill="1" applyBorder="1" applyAlignment="1" applyProtection="1">
      <alignment vertical="center" wrapText="1"/>
    </xf>
    <xf numFmtId="49" fontId="39" fillId="0" borderId="13" xfId="34" applyNumberFormat="1" applyFont="1" applyFill="1" applyBorder="1" applyAlignment="1" applyProtection="1">
      <alignment vertical="center" wrapText="1"/>
    </xf>
    <xf numFmtId="49" fontId="39" fillId="0" borderId="12" xfId="34" applyNumberFormat="1" applyFont="1" applyFill="1" applyBorder="1" applyAlignment="1" applyProtection="1">
      <alignment vertical="center"/>
    </xf>
    <xf numFmtId="0" fontId="0" fillId="0" borderId="0" xfId="43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6" fillId="0" borderId="0" xfId="0" applyFont="1" applyBorder="1" applyAlignment="1">
      <alignment horizontal="centerContinuous" vertical="center"/>
    </xf>
    <xf numFmtId="0" fontId="0" fillId="0" borderId="0" xfId="43" applyFont="1" applyBorder="1" applyAlignment="1">
      <alignment horizontal="centerContinuous"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Continuous" vertical="center"/>
    </xf>
    <xf numFmtId="0" fontId="17" fillId="0" borderId="0" xfId="0" applyFont="1" applyBorder="1" applyAlignment="1">
      <alignment horizontal="centerContinuous" vertical="center"/>
    </xf>
    <xf numFmtId="0" fontId="0" fillId="0" borderId="0" xfId="0"/>
    <xf numFmtId="0" fontId="0" fillId="0" borderId="0" xfId="0"/>
    <xf numFmtId="0" fontId="2" fillId="0" borderId="0" xfId="0" applyFont="1" applyFill="1"/>
    <xf numFmtId="178" fontId="2" fillId="0" borderId="13" xfId="0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8" fontId="2" fillId="0" borderId="13" xfId="0" applyNumberFormat="1" applyFont="1" applyFill="1" applyBorder="1" applyAlignment="1">
      <alignment vertical="center"/>
    </xf>
    <xf numFmtId="0" fontId="2" fillId="0" borderId="0" xfId="35" applyFont="1" applyFill="1" applyAlignment="1"/>
    <xf numFmtId="0" fontId="2" fillId="0" borderId="0" xfId="35" applyFont="1" applyFill="1" applyBorder="1" applyAlignment="1">
      <alignment vertical="center"/>
    </xf>
    <xf numFmtId="0" fontId="2" fillId="0" borderId="0" xfId="35" applyFont="1" applyFill="1" applyBorder="1" applyAlignment="1">
      <alignment horizontal="right" vertical="center"/>
    </xf>
    <xf numFmtId="0" fontId="3" fillId="0" borderId="0" xfId="35" applyFont="1" applyFill="1" applyBorder="1" applyAlignment="1">
      <alignment horizontal="centerContinuous" vertical="center"/>
    </xf>
    <xf numFmtId="0" fontId="12" fillId="0" borderId="0" xfId="35" applyFont="1" applyFill="1" applyBorder="1" applyAlignment="1">
      <alignment horizontal="centerContinuous" vertical="center"/>
    </xf>
    <xf numFmtId="0" fontId="2" fillId="0" borderId="13" xfId="43" applyFont="1" applyFill="1" applyBorder="1" applyAlignment="1">
      <alignment horizontal="center" vertical="center"/>
    </xf>
    <xf numFmtId="0" fontId="2" fillId="0" borderId="13" xfId="35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>
      <alignment vertical="center"/>
    </xf>
    <xf numFmtId="178" fontId="2" fillId="0" borderId="13" xfId="43" applyNumberFormat="1" applyFont="1" applyFill="1" applyBorder="1" applyAlignment="1" applyProtection="1">
      <alignment vertical="center" wrapText="1"/>
    </xf>
    <xf numFmtId="0" fontId="2" fillId="0" borderId="13" xfId="43" applyFont="1" applyFill="1" applyBorder="1" applyAlignment="1">
      <alignment vertical="center"/>
    </xf>
    <xf numFmtId="4" fontId="2" fillId="0" borderId="0" xfId="0" applyNumberFormat="1" applyFont="1" applyFill="1"/>
    <xf numFmtId="178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2" fillId="0" borderId="0" xfId="43" applyFont="1" applyAlignment="1">
      <alignment vertical="center"/>
    </xf>
    <xf numFmtId="0" fontId="3" fillId="0" borderId="0" xfId="35" applyNumberFormat="1" applyFont="1" applyFill="1" applyAlignment="1" applyProtection="1">
      <alignment horizontal="centerContinuous" vertical="center"/>
    </xf>
    <xf numFmtId="0" fontId="12" fillId="0" borderId="0" xfId="35" applyNumberFormat="1" applyFont="1" applyFill="1" applyAlignment="1" applyProtection="1">
      <alignment horizontal="centerContinuous" vertical="center"/>
    </xf>
    <xf numFmtId="0" fontId="2" fillId="0" borderId="10" xfId="42" applyNumberFormat="1" applyFont="1" applyFill="1" applyBorder="1" applyAlignment="1" applyProtection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 vertical="center"/>
    </xf>
    <xf numFmtId="37" fontId="13" fillId="0" borderId="0" xfId="34" applyNumberFormat="1" applyFont="1" applyFill="1" applyAlignment="1"/>
    <xf numFmtId="0" fontId="14" fillId="0" borderId="0" xfId="42" applyFont="1" applyFill="1" applyAlignment="1"/>
    <xf numFmtId="0" fontId="2" fillId="0" borderId="0" xfId="35" applyFont="1" applyFill="1" applyAlignment="1">
      <alignment horizontal="right" vertical="center"/>
    </xf>
    <xf numFmtId="0" fontId="2" fillId="0" borderId="27" xfId="31" applyNumberFormat="1" applyFont="1" applyFill="1" applyBorder="1" applyAlignment="1" applyProtection="1">
      <alignment vertical="center" wrapText="1"/>
    </xf>
    <xf numFmtId="0" fontId="2" fillId="0" borderId="26" xfId="31" applyNumberFormat="1" applyFont="1" applyFill="1" applyBorder="1" applyAlignment="1" applyProtection="1">
      <alignment vertical="center" wrapText="1"/>
    </xf>
    <xf numFmtId="1" fontId="7" fillId="0" borderId="22" xfId="31" applyNumberFormat="1" applyFont="1" applyFill="1" applyBorder="1" applyAlignment="1">
      <alignment vertical="center" wrapText="1"/>
    </xf>
    <xf numFmtId="0" fontId="2" fillId="0" borderId="31" xfId="31" applyNumberFormat="1" applyFont="1" applyFill="1" applyBorder="1" applyAlignment="1" applyProtection="1">
      <alignment horizontal="centerContinuous" vertical="center" wrapText="1"/>
    </xf>
    <xf numFmtId="0" fontId="2" fillId="0" borderId="32" xfId="31" applyNumberFormat="1" applyFont="1" applyFill="1" applyBorder="1" applyAlignment="1" applyProtection="1">
      <alignment horizontal="centerContinuous" vertical="center" wrapText="1"/>
    </xf>
    <xf numFmtId="0" fontId="2" fillId="0" borderId="33" xfId="31" applyNumberFormat="1" applyFont="1" applyFill="1" applyBorder="1" applyAlignment="1" applyProtection="1">
      <alignment horizontal="centerContinuous" vertical="center" wrapText="1"/>
    </xf>
    <xf numFmtId="0" fontId="2" fillId="0" borderId="34" xfId="31" applyNumberFormat="1" applyFont="1" applyFill="1" applyBorder="1" applyAlignment="1" applyProtection="1">
      <alignment horizontal="centerContinuous"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/>
    </xf>
    <xf numFmtId="0" fontId="9" fillId="0" borderId="0" xfId="0" applyFont="1"/>
    <xf numFmtId="0" fontId="11" fillId="0" borderId="0" xfId="0" applyNumberFormat="1" applyFont="1" applyFill="1" applyAlignment="1" applyProtection="1">
      <alignment horizontal="centerContinuous" vertical="center"/>
    </xf>
    <xf numFmtId="0" fontId="9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178" fontId="2" fillId="0" borderId="13" xfId="0" applyNumberFormat="1" applyFont="1" applyFill="1" applyBorder="1" applyAlignment="1" applyProtection="1">
      <alignment vertical="center" wrapText="1"/>
    </xf>
    <xf numFmtId="0" fontId="2" fillId="0" borderId="0" xfId="35" applyFont="1" applyFill="1" applyAlignment="1">
      <alignment vertical="center"/>
    </xf>
    <xf numFmtId="0" fontId="8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3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23" xfId="35" applyFont="1" applyFill="1" applyBorder="1" applyAlignment="1">
      <alignment horizontal="center" vertical="center"/>
    </xf>
    <xf numFmtId="0" fontId="2" fillId="0" borderId="10" xfId="35" applyFont="1" applyFill="1" applyBorder="1" applyAlignment="1">
      <alignment horizontal="center" vertical="center"/>
    </xf>
    <xf numFmtId="0" fontId="2" fillId="0" borderId="23" xfId="19" applyFont="1" applyBorder="1" applyAlignment="1">
      <alignment horizontal="center" vertical="center"/>
    </xf>
    <xf numFmtId="0" fontId="2" fillId="0" borderId="12" xfId="35" applyFont="1" applyFill="1" applyBorder="1" applyAlignment="1">
      <alignment vertical="center"/>
    </xf>
    <xf numFmtId="178" fontId="2" fillId="0" borderId="16" xfId="0" applyNumberFormat="1" applyFont="1" applyFill="1" applyBorder="1" applyAlignment="1" applyProtection="1">
      <alignment vertical="center" wrapText="1"/>
    </xf>
    <xf numFmtId="0" fontId="2" fillId="0" borderId="14" xfId="43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78" fontId="2" fillId="0" borderId="10" xfId="43" applyNumberFormat="1" applyFont="1" applyFill="1" applyBorder="1" applyAlignment="1" applyProtection="1">
      <alignment vertical="center" wrapText="1"/>
    </xf>
    <xf numFmtId="178" fontId="2" fillId="0" borderId="23" xfId="0" applyNumberFormat="1" applyFont="1" applyFill="1" applyBorder="1" applyAlignment="1" applyProtection="1">
      <alignment vertical="center" wrapText="1"/>
    </xf>
    <xf numFmtId="0" fontId="2" fillId="0" borderId="12" xfId="19" applyFont="1" applyFill="1" applyBorder="1" applyAlignment="1">
      <alignment vertical="center"/>
    </xf>
    <xf numFmtId="178" fontId="2" fillId="0" borderId="13" xfId="35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8" fontId="2" fillId="0" borderId="23" xfId="19" applyNumberFormat="1" applyFont="1" applyFill="1" applyBorder="1" applyAlignment="1">
      <alignment vertical="center" wrapText="1"/>
    </xf>
    <xf numFmtId="178" fontId="2" fillId="0" borderId="13" xfId="19" applyNumberFormat="1" applyFont="1" applyFill="1" applyBorder="1" applyAlignment="1">
      <alignment vertical="center" wrapText="1"/>
    </xf>
    <xf numFmtId="178" fontId="2" fillId="0" borderId="12" xfId="43" applyNumberFormat="1" applyFont="1" applyFill="1" applyBorder="1" applyAlignment="1">
      <alignment vertical="center" wrapText="1"/>
    </xf>
    <xf numFmtId="0" fontId="2" fillId="0" borderId="17" xfId="43" applyFont="1" applyFill="1" applyBorder="1" applyAlignment="1">
      <alignment vertical="center"/>
    </xf>
    <xf numFmtId="0" fontId="2" fillId="0" borderId="12" xfId="43" applyNumberFormat="1" applyFont="1" applyFill="1" applyBorder="1" applyAlignment="1" applyProtection="1">
      <alignment vertical="center"/>
    </xf>
    <xf numFmtId="0" fontId="2" fillId="0" borderId="24" xfId="43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7" fillId="0" borderId="13" xfId="35" applyFont="1" applyFill="1" applyBorder="1" applyAlignment="1">
      <alignment vertical="center"/>
    </xf>
    <xf numFmtId="0" fontId="2" fillId="0" borderId="13" xfId="19" applyFont="1" applyFill="1" applyBorder="1" applyAlignment="1">
      <alignment horizontal="center" vertical="center"/>
    </xf>
    <xf numFmtId="178" fontId="2" fillId="24" borderId="13" xfId="0" applyNumberFormat="1" applyFont="1" applyFill="1" applyBorder="1" applyAlignment="1" applyProtection="1">
      <alignment vertical="center" wrapText="1"/>
    </xf>
    <xf numFmtId="0" fontId="2" fillId="0" borderId="12" xfId="43" applyFont="1" applyFill="1" applyBorder="1" applyAlignment="1">
      <alignment horizontal="center" vertical="center"/>
    </xf>
    <xf numFmtId="0" fontId="2" fillId="0" borderId="0" xfId="19" applyFont="1"/>
    <xf numFmtId="0" fontId="8" fillId="0" borderId="0" xfId="19" applyFont="1" applyFill="1"/>
    <xf numFmtId="178" fontId="2" fillId="0" borderId="14" xfId="0" applyNumberFormat="1" applyFont="1" applyFill="1" applyBorder="1" applyAlignment="1">
      <alignment vertical="center" wrapText="1"/>
    </xf>
    <xf numFmtId="178" fontId="2" fillId="0" borderId="18" xfId="0" applyNumberFormat="1" applyFont="1" applyFill="1" applyBorder="1" applyAlignment="1">
      <alignment vertical="center" wrapText="1"/>
    </xf>
    <xf numFmtId="178" fontId="2" fillId="0" borderId="13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/>
    <xf numFmtId="0" fontId="2" fillId="24" borderId="0" xfId="0" applyNumberFormat="1" applyFont="1" applyFill="1"/>
    <xf numFmtId="0" fontId="2" fillId="0" borderId="19" xfId="0" applyNumberFormat="1" applyFont="1" applyFill="1" applyBorder="1" applyAlignment="1" applyProtection="1">
      <alignment horizontal="left"/>
    </xf>
    <xf numFmtId="0" fontId="2" fillId="24" borderId="19" xfId="0" applyNumberFormat="1" applyFont="1" applyFill="1" applyBorder="1" applyAlignment="1" applyProtection="1">
      <alignment horizontal="left"/>
    </xf>
    <xf numFmtId="0" fontId="2" fillId="24" borderId="0" xfId="0" applyNumberFormat="1" applyFont="1" applyFill="1" applyAlignment="1" applyProtection="1">
      <alignment horizontal="left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0" fontId="2" fillId="24" borderId="0" xfId="0" applyNumberFormat="1" applyFont="1" applyFill="1" applyAlignment="1" applyProtection="1">
      <alignment vertical="center" wrapText="1"/>
    </xf>
    <xf numFmtId="0" fontId="7" fillId="24" borderId="0" xfId="0" applyNumberFormat="1" applyFont="1" applyFill="1"/>
    <xf numFmtId="0" fontId="7" fillId="24" borderId="0" xfId="0" applyNumberFormat="1" applyFont="1" applyFill="1" applyBorder="1"/>
    <xf numFmtId="0" fontId="2" fillId="24" borderId="20" xfId="0" applyNumberFormat="1" applyFont="1" applyFill="1" applyBorder="1" applyAlignment="1" applyProtection="1">
      <alignment horizontal="center" vertical="center" wrapText="1"/>
    </xf>
    <xf numFmtId="0" fontId="2" fillId="24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0" fontId="2" fillId="24" borderId="22" xfId="0" applyNumberFormat="1" applyFont="1" applyFill="1" applyBorder="1" applyAlignment="1" applyProtection="1">
      <alignment horizontal="centerContinuous" vertical="center"/>
    </xf>
    <xf numFmtId="0" fontId="2" fillId="24" borderId="28" xfId="0" applyNumberFormat="1" applyFont="1" applyFill="1" applyBorder="1" applyAlignment="1" applyProtection="1">
      <alignment horizontal="centerContinuous" vertical="center"/>
    </xf>
    <xf numFmtId="0" fontId="2" fillId="24" borderId="29" xfId="0" applyNumberFormat="1" applyFont="1" applyFill="1" applyBorder="1" applyAlignment="1" applyProtection="1">
      <alignment horizontal="centerContinuous" vertical="center"/>
    </xf>
    <xf numFmtId="0" fontId="2" fillId="24" borderId="21" xfId="0" applyNumberFormat="1" applyFont="1" applyFill="1" applyBorder="1" applyAlignment="1" applyProtection="1">
      <alignment horizontal="centerContinuous" vertical="center"/>
    </xf>
    <xf numFmtId="1" fontId="2" fillId="24" borderId="22" xfId="0" applyNumberFormat="1" applyFont="1" applyFill="1" applyBorder="1" applyAlignment="1" applyProtection="1">
      <alignment horizontal="centerContinuous" vertical="center"/>
    </xf>
    <xf numFmtId="178" fontId="2" fillId="0" borderId="14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0" fontId="0" fillId="0" borderId="0" xfId="0"/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178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178" fontId="2" fillId="0" borderId="23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horizontal="right" vertical="center"/>
    </xf>
    <xf numFmtId="0" fontId="2" fillId="25" borderId="0" xfId="0" applyNumberFormat="1" applyFont="1" applyFill="1" applyAlignment="1">
      <alignment horizontal="right" vertical="center"/>
    </xf>
    <xf numFmtId="0" fontId="2" fillId="0" borderId="13" xfId="0" applyNumberFormat="1" applyFont="1" applyFill="1" applyBorder="1" applyAlignment="1" applyProtection="1">
      <alignment horizontal="centerContinuous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vertical="center"/>
    </xf>
    <xf numFmtId="178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9" fontId="2" fillId="0" borderId="15" xfId="0" applyNumberFormat="1" applyFont="1" applyFill="1" applyBorder="1" applyAlignment="1" applyProtection="1">
      <alignment horizontal="centerContinuous" vertical="center"/>
    </xf>
    <xf numFmtId="179" fontId="2" fillId="0" borderId="16" xfId="0" applyNumberFormat="1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8" fontId="2" fillId="0" borderId="13" xfId="0" applyNumberFormat="1" applyFont="1" applyFill="1" applyBorder="1" applyAlignment="1">
      <alignment vertical="center"/>
    </xf>
    <xf numFmtId="178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9" fontId="2" fillId="0" borderId="16" xfId="0" applyNumberFormat="1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8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9" fontId="2" fillId="0" borderId="15" xfId="0" applyNumberFormat="1" applyFont="1" applyFill="1" applyBorder="1" applyAlignment="1" applyProtection="1">
      <alignment horizontal="centerContinuous" vertical="center"/>
    </xf>
    <xf numFmtId="179" fontId="2" fillId="0" borderId="16" xfId="0" applyNumberFormat="1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7" xfId="0" applyNumberFormat="1" applyFont="1" applyFill="1" applyBorder="1" applyAlignment="1" applyProtection="1">
      <alignment horizontal="centerContinuous" vertical="center"/>
    </xf>
    <xf numFmtId="179" fontId="2" fillId="0" borderId="18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8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9" fontId="2" fillId="0" borderId="15" xfId="0" applyNumberFormat="1" applyFont="1" applyFill="1" applyBorder="1" applyAlignment="1" applyProtection="1">
      <alignment horizontal="centerContinuous" vertical="center"/>
    </xf>
    <xf numFmtId="179" fontId="2" fillId="0" borderId="16" xfId="0" applyNumberFormat="1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7" xfId="0" applyNumberFormat="1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8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8" fontId="2" fillId="0" borderId="14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8" fontId="2" fillId="0" borderId="14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8" fontId="2" fillId="0" borderId="14" xfId="0" applyNumberFormat="1" applyFont="1" applyFill="1" applyBorder="1" applyAlignment="1" applyProtection="1">
      <alignment vertical="center" wrapText="1"/>
    </xf>
    <xf numFmtId="178" fontId="2" fillId="0" borderId="12" xfId="0" applyNumberFormat="1" applyFont="1" applyFill="1" applyBorder="1" applyAlignment="1" applyProtection="1">
      <alignment vertical="center" wrapText="1"/>
    </xf>
    <xf numFmtId="178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0" fontId="39" fillId="0" borderId="0" xfId="0" applyNumberFormat="1" applyFont="1" applyAlignment="1">
      <alignment vertical="center"/>
    </xf>
    <xf numFmtId="1" fontId="0" fillId="0" borderId="0" xfId="0" applyNumberFormat="1" applyFill="1"/>
    <xf numFmtId="0" fontId="39" fillId="0" borderId="0" xfId="34" applyFont="1" applyFill="1" applyAlignment="1">
      <alignment horizontal="right" vertical="center"/>
    </xf>
    <xf numFmtId="0" fontId="1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40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0" fontId="39" fillId="0" borderId="0" xfId="43" applyFont="1" applyFill="1" applyAlignment="1">
      <alignment horizontal="right" vertical="center"/>
    </xf>
    <xf numFmtId="0" fontId="16" fillId="0" borderId="13" xfId="0" applyNumberFormat="1" applyFont="1" applyFill="1" applyBorder="1" applyAlignment="1">
      <alignment horizontal="centerContinuous" vertical="center"/>
    </xf>
    <xf numFmtId="0" fontId="16" fillId="0" borderId="23" xfId="43" applyNumberFormat="1" applyFont="1" applyFill="1" applyBorder="1" applyAlignment="1" applyProtection="1">
      <alignment vertical="center" wrapText="1"/>
    </xf>
    <xf numFmtId="0" fontId="16" fillId="0" borderId="30" xfId="0" applyNumberFormat="1" applyFont="1" applyFill="1" applyBorder="1" applyAlignment="1">
      <alignment vertical="center" wrapText="1"/>
    </xf>
    <xf numFmtId="0" fontId="16" fillId="0" borderId="13" xfId="0" applyNumberFormat="1" applyFont="1" applyFill="1" applyBorder="1" applyAlignment="1">
      <alignment vertical="center" wrapText="1"/>
    </xf>
    <xf numFmtId="0" fontId="39" fillId="0" borderId="23" xfId="34" applyFont="1" applyFill="1" applyBorder="1" applyAlignment="1">
      <alignment horizontal="center" vertical="center"/>
    </xf>
    <xf numFmtId="0" fontId="39" fillId="0" borderId="12" xfId="43" applyFont="1" applyFill="1" applyBorder="1" applyAlignment="1">
      <alignment horizontal="left" vertical="center"/>
    </xf>
    <xf numFmtId="0" fontId="39" fillId="0" borderId="12" xfId="43" applyFont="1" applyFill="1" applyBorder="1" applyAlignment="1">
      <alignment horizontal="justify" vertical="center"/>
    </xf>
    <xf numFmtId="178" fontId="39" fillId="0" borderId="13" xfId="43" applyNumberFormat="1" applyFont="1" applyFill="1" applyBorder="1" applyAlignment="1">
      <alignment vertical="center" wrapText="1"/>
    </xf>
    <xf numFmtId="178" fontId="39" fillId="0" borderId="13" xfId="34" applyNumberFormat="1" applyFont="1" applyFill="1" applyBorder="1" applyAlignment="1" applyProtection="1">
      <alignment vertical="center" wrapText="1"/>
    </xf>
    <xf numFmtId="178" fontId="39" fillId="0" borderId="13" xfId="43" applyNumberFormat="1" applyFont="1" applyFill="1" applyBorder="1" applyAlignment="1" applyProtection="1">
      <alignment vertical="center" wrapText="1"/>
    </xf>
    <xf numFmtId="0" fontId="0" fillId="0" borderId="0" xfId="0"/>
    <xf numFmtId="0" fontId="39" fillId="0" borderId="0" xfId="0" applyNumberFormat="1" applyFont="1" applyAlignment="1">
      <alignment vertical="center"/>
    </xf>
    <xf numFmtId="1" fontId="0" fillId="0" borderId="0" xfId="0" applyNumberFormat="1" applyFill="1"/>
    <xf numFmtId="0" fontId="39" fillId="0" borderId="0" xfId="34" applyFont="1" applyFill="1" applyAlignment="1">
      <alignment horizontal="right" vertical="center"/>
    </xf>
    <xf numFmtId="0" fontId="39" fillId="0" borderId="0" xfId="34" applyFont="1" applyFill="1" applyBorder="1" applyAlignment="1">
      <alignment vertical="center"/>
    </xf>
    <xf numFmtId="0" fontId="39" fillId="0" borderId="0" xfId="0" applyNumberFormat="1" applyFont="1" applyBorder="1" applyAlignment="1">
      <alignment vertical="center"/>
    </xf>
    <xf numFmtId="0" fontId="39" fillId="0" borderId="0" xfId="34" applyFont="1" applyFill="1" applyBorder="1" applyAlignment="1">
      <alignment horizontal="right" vertical="center"/>
    </xf>
    <xf numFmtId="0" fontId="1" fillId="0" borderId="0" xfId="19" applyFont="1" applyFill="1" applyAlignment="1"/>
    <xf numFmtId="0" fontId="3" fillId="0" borderId="0" xfId="34" applyFont="1" applyFill="1" applyBorder="1" applyAlignment="1">
      <alignment horizontal="centerContinuous" vertical="center"/>
    </xf>
    <xf numFmtId="0" fontId="41" fillId="0" borderId="0" xfId="34" applyFont="1" applyFill="1" applyBorder="1" applyAlignment="1">
      <alignment horizontal="centerContinuous" vertical="center"/>
    </xf>
    <xf numFmtId="0" fontId="41" fillId="0" borderId="0" xfId="34" applyFont="1" applyFill="1" applyAlignment="1">
      <alignment horizontal="centerContinuous" vertical="center"/>
    </xf>
    <xf numFmtId="0" fontId="39" fillId="0" borderId="0" xfId="0" applyNumberFormat="1" applyFont="1" applyFill="1" applyAlignment="1">
      <alignment vertical="center"/>
    </xf>
    <xf numFmtId="0" fontId="0" fillId="0" borderId="0" xfId="0"/>
    <xf numFmtId="0" fontId="2" fillId="0" borderId="0" xfId="30" applyFont="1" applyFill="1" applyAlignment="1"/>
    <xf numFmtId="0" fontId="2" fillId="0" borderId="0" xfId="30" applyFont="1" applyAlignment="1">
      <alignment horizontal="centerContinuous"/>
    </xf>
    <xf numFmtId="0" fontId="2" fillId="0" borderId="0" xfId="30" applyFont="1" applyFill="1"/>
    <xf numFmtId="0" fontId="3" fillId="0" borderId="0" xfId="30" applyFont="1" applyAlignment="1">
      <alignment horizontal="centerContinuous" vertical="center"/>
    </xf>
    <xf numFmtId="0" fontId="6" fillId="0" borderId="0" xfId="30" applyFont="1" applyAlignment="1">
      <alignment horizontal="centerContinuous" vertical="center"/>
    </xf>
    <xf numFmtId="0" fontId="2" fillId="0" borderId="0" xfId="30" applyFont="1" applyAlignment="1">
      <alignment horizontal="centerContinuous" vertical="center"/>
    </xf>
    <xf numFmtId="0" fontId="2" fillId="0" borderId="0" xfId="30" applyFont="1" applyFill="1" applyAlignment="1">
      <alignment vertical="center"/>
    </xf>
    <xf numFmtId="3" fontId="2" fillId="0" borderId="0" xfId="30" applyNumberFormat="1" applyFont="1" applyFill="1"/>
    <xf numFmtId="0" fontId="2" fillId="0" borderId="13" xfId="30" applyNumberFormat="1" applyFont="1" applyFill="1" applyBorder="1" applyAlignment="1" applyProtection="1">
      <alignment vertical="center" wrapText="1"/>
    </xf>
    <xf numFmtId="0" fontId="2" fillId="0" borderId="14" xfId="30" applyNumberFormat="1" applyFont="1" applyFill="1" applyBorder="1" applyAlignment="1" applyProtection="1">
      <alignment horizontal="centerContinuous" vertical="center"/>
    </xf>
    <xf numFmtId="0" fontId="2" fillId="0" borderId="13" xfId="30" applyNumberFormat="1" applyFont="1" applyFill="1" applyBorder="1" applyAlignment="1" applyProtection="1">
      <alignment horizontal="centerContinuous" vertical="center"/>
    </xf>
    <xf numFmtId="49" fontId="2" fillId="0" borderId="13" xfId="30" applyNumberFormat="1" applyFont="1" applyFill="1" applyBorder="1" applyAlignment="1" applyProtection="1">
      <alignment horizontal="center" vertical="center" wrapText="1"/>
    </xf>
    <xf numFmtId="0" fontId="2" fillId="0" borderId="13" xfId="44" applyNumberFormat="1" applyFont="1" applyFill="1" applyBorder="1" applyAlignment="1">
      <alignment horizontal="center" vertical="center" wrapText="1"/>
    </xf>
    <xf numFmtId="0" fontId="2" fillId="0" borderId="13" xfId="0" applyFont="1" applyBorder="1"/>
    <xf numFmtId="178" fontId="2" fillId="26" borderId="13" xfId="0" applyNumberFormat="1" applyFont="1" applyFill="1" applyBorder="1" applyAlignment="1">
      <alignment vertical="center"/>
    </xf>
    <xf numFmtId="179" fontId="2" fillId="0" borderId="13" xfId="0" applyNumberFormat="1" applyFont="1" applyFill="1" applyBorder="1" applyAlignment="1" applyProtection="1">
      <alignment horizontal="centerContinuous" vertical="center"/>
    </xf>
    <xf numFmtId="0" fontId="2" fillId="0" borderId="13" xfId="43" applyFont="1" applyFill="1" applyBorder="1" applyAlignment="1">
      <alignment horizontal="center" vertical="center"/>
    </xf>
    <xf numFmtId="0" fontId="2" fillId="0" borderId="13" xfId="31" applyNumberFormat="1" applyFont="1" applyFill="1" applyBorder="1" applyAlignment="1" applyProtection="1">
      <alignment horizontal="center" vertical="center" wrapText="1"/>
    </xf>
    <xf numFmtId="0" fontId="2" fillId="0" borderId="16" xfId="31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7" xfId="31" applyNumberFormat="1" applyFont="1" applyFill="1" applyBorder="1" applyAlignment="1" applyProtection="1">
      <alignment horizontal="center" vertical="center" wrapText="1"/>
    </xf>
    <xf numFmtId="0" fontId="2" fillId="0" borderId="38" xfId="31" applyNumberFormat="1" applyFont="1" applyFill="1" applyBorder="1" applyAlignment="1" applyProtection="1">
      <alignment horizontal="center" vertical="center" wrapText="1"/>
    </xf>
    <xf numFmtId="0" fontId="2" fillId="0" borderId="22" xfId="31" applyNumberFormat="1" applyFont="1" applyFill="1" applyBorder="1" applyAlignment="1" applyProtection="1">
      <alignment horizontal="center" vertical="center" wrapText="1"/>
    </xf>
    <xf numFmtId="0" fontId="2" fillId="0" borderId="39" xfId="31" applyNumberFormat="1" applyFont="1" applyFill="1" applyBorder="1" applyAlignment="1" applyProtection="1">
      <alignment horizontal="center" vertical="center"/>
    </xf>
    <xf numFmtId="0" fontId="2" fillId="0" borderId="40" xfId="31" applyNumberFormat="1" applyFont="1" applyFill="1" applyBorder="1" applyAlignment="1" applyProtection="1">
      <alignment horizontal="center" vertical="center"/>
    </xf>
    <xf numFmtId="0" fontId="2" fillId="0" borderId="41" xfId="31" applyNumberFormat="1" applyFont="1" applyFill="1" applyBorder="1" applyAlignment="1" applyProtection="1">
      <alignment horizontal="center" vertical="center"/>
    </xf>
    <xf numFmtId="0" fontId="2" fillId="0" borderId="20" xfId="31" applyNumberFormat="1" applyFont="1" applyFill="1" applyBorder="1" applyAlignment="1" applyProtection="1">
      <alignment vertical="center"/>
    </xf>
    <xf numFmtId="0" fontId="2" fillId="0" borderId="42" xfId="31" applyNumberFormat="1" applyFont="1" applyFill="1" applyBorder="1" applyAlignment="1" applyProtection="1">
      <alignment vertical="center"/>
    </xf>
    <xf numFmtId="0" fontId="2" fillId="0" borderId="35" xfId="31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3" xfId="35" applyFont="1" applyFill="1" applyBorder="1" applyAlignment="1">
      <alignment horizontal="center" vertical="center"/>
    </xf>
    <xf numFmtId="0" fontId="2" fillId="0" borderId="12" xfId="35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24" borderId="22" xfId="0" applyNumberFormat="1" applyFont="1" applyFill="1" applyBorder="1" applyAlignment="1" applyProtection="1">
      <alignment horizontal="center" vertical="center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17" xfId="0" applyNumberFormat="1" applyFont="1" applyFill="1" applyBorder="1" applyAlignment="1" applyProtection="1">
      <alignment horizontal="center" vertical="center" wrapText="1"/>
    </xf>
    <xf numFmtId="0" fontId="2" fillId="24" borderId="12" xfId="0" applyNumberFormat="1" applyFont="1" applyFill="1" applyBorder="1" applyAlignment="1" applyProtection="1">
      <alignment horizontal="center" vertical="center" wrapText="1"/>
    </xf>
    <xf numFmtId="0" fontId="2" fillId="24" borderId="17" xfId="0" applyNumberFormat="1" applyFont="1" applyFill="1" applyBorder="1" applyAlignment="1" applyProtection="1">
      <alignment horizontal="center" vertical="center" wrapText="1"/>
    </xf>
    <xf numFmtId="0" fontId="2" fillId="24" borderId="13" xfId="0" applyNumberFormat="1" applyFont="1" applyFill="1" applyBorder="1" applyAlignment="1" applyProtection="1">
      <alignment horizontal="center" vertical="center"/>
    </xf>
    <xf numFmtId="0" fontId="2" fillId="24" borderId="16" xfId="0" applyNumberFormat="1" applyFont="1" applyFill="1" applyBorder="1" applyAlignment="1" applyProtection="1">
      <alignment horizontal="center" vertical="center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24" borderId="36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25" borderId="13" xfId="0" applyNumberFormat="1" applyFont="1" applyFill="1" applyBorder="1" applyAlignment="1">
      <alignment horizontal="center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179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179" fontId="2" fillId="0" borderId="12" xfId="0" applyNumberFormat="1" applyFont="1" applyFill="1" applyBorder="1" applyAlignment="1" applyProtection="1">
      <alignment horizontal="center" vertical="center" wrapText="1"/>
    </xf>
    <xf numFmtId="179" fontId="2" fillId="0" borderId="17" xfId="0" applyNumberFormat="1" applyFont="1" applyFill="1" applyBorder="1" applyAlignment="1" applyProtection="1">
      <alignment horizontal="center" vertical="center" wrapText="1"/>
    </xf>
    <xf numFmtId="179" fontId="2" fillId="0" borderId="14" xfId="0" applyNumberFormat="1" applyFont="1" applyFill="1" applyBorder="1" applyAlignment="1" applyProtection="1">
      <alignment horizontal="center" vertical="center" wrapText="1"/>
    </xf>
    <xf numFmtId="179" fontId="2" fillId="0" borderId="18" xfId="0" applyNumberFormat="1" applyFont="1" applyFill="1" applyBorder="1" applyAlignment="1" applyProtection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30" xfId="0" applyNumberFormat="1" applyFont="1" applyFill="1" applyBorder="1" applyAlignment="1" applyProtection="1">
      <alignment horizontal="center" vertical="center" wrapText="1"/>
    </xf>
    <xf numFmtId="0" fontId="16" fillId="0" borderId="12" xfId="43" applyNumberFormat="1" applyFont="1" applyFill="1" applyBorder="1" applyAlignment="1" applyProtection="1">
      <alignment horizontal="center" vertical="center"/>
    </xf>
    <xf numFmtId="0" fontId="16" fillId="0" borderId="12" xfId="43" applyNumberFormat="1" applyFont="1" applyFill="1" applyBorder="1" applyAlignment="1" applyProtection="1">
      <alignment horizontal="center" vertical="center" wrapText="1"/>
    </xf>
    <xf numFmtId="0" fontId="39" fillId="0" borderId="13" xfId="0" applyNumberFormat="1" applyFont="1" applyFill="1" applyBorder="1" applyAlignment="1" applyProtection="1">
      <alignment horizontal="center" vertical="center"/>
    </xf>
    <xf numFmtId="0" fontId="39" fillId="0" borderId="16" xfId="0" applyNumberFormat="1" applyFont="1" applyFill="1" applyBorder="1" applyAlignment="1" applyProtection="1">
      <alignment horizontal="center" vertical="center"/>
    </xf>
    <xf numFmtId="0" fontId="39" fillId="0" borderId="14" xfId="0" applyNumberFormat="1" applyFont="1" applyFill="1" applyBorder="1" applyAlignment="1" applyProtection="1">
      <alignment horizontal="center" vertical="center"/>
    </xf>
    <xf numFmtId="0" fontId="39" fillId="0" borderId="18" xfId="0" applyNumberFormat="1" applyFont="1" applyFill="1" applyBorder="1" applyAlignment="1" applyProtection="1">
      <alignment horizontal="center" vertical="center"/>
    </xf>
    <xf numFmtId="0" fontId="39" fillId="0" borderId="13" xfId="0" applyNumberFormat="1" applyFont="1" applyFill="1" applyBorder="1" applyAlignment="1" applyProtection="1">
      <alignment horizontal="center" vertical="center" wrapText="1"/>
    </xf>
    <xf numFmtId="0" fontId="39" fillId="0" borderId="16" xfId="0" applyNumberFormat="1" applyFont="1" applyFill="1" applyBorder="1" applyAlignment="1" applyProtection="1">
      <alignment horizontal="center" vertical="center" wrapText="1"/>
    </xf>
    <xf numFmtId="0" fontId="39" fillId="0" borderId="12" xfId="0" applyNumberFormat="1" applyFont="1" applyFill="1" applyBorder="1" applyAlignment="1" applyProtection="1">
      <alignment horizontal="center" vertical="center"/>
    </xf>
    <xf numFmtId="0" fontId="39" fillId="0" borderId="17" xfId="0" applyNumberFormat="1" applyFont="1" applyFill="1" applyBorder="1" applyAlignment="1" applyProtection="1">
      <alignment horizontal="center" vertical="center"/>
    </xf>
    <xf numFmtId="0" fontId="42" fillId="0" borderId="0" xfId="27" applyFont="1" applyAlignment="1">
      <alignment horizontal="center" vertical="center" wrapText="1"/>
    </xf>
    <xf numFmtId="0" fontId="2" fillId="0" borderId="24" xfId="36" applyNumberFormat="1" applyFont="1" applyFill="1" applyBorder="1" applyAlignment="1" applyProtection="1">
      <alignment horizontal="center" vertical="center" wrapText="1"/>
    </xf>
    <xf numFmtId="0" fontId="2" fillId="0" borderId="17" xfId="36" applyNumberFormat="1" applyFont="1" applyFill="1" applyBorder="1" applyAlignment="1" applyProtection="1">
      <alignment horizontal="center" vertical="center" wrapText="1"/>
    </xf>
    <xf numFmtId="0" fontId="2" fillId="0" borderId="13" xfId="36" applyNumberFormat="1" applyFont="1" applyFill="1" applyBorder="1" applyAlignment="1" applyProtection="1">
      <alignment horizontal="center" vertical="center" wrapText="1"/>
    </xf>
    <xf numFmtId="0" fontId="2" fillId="0" borderId="16" xfId="30" applyNumberFormat="1" applyFont="1" applyFill="1" applyBorder="1" applyAlignment="1" applyProtection="1">
      <alignment horizontal="center" vertical="center" wrapText="1"/>
    </xf>
    <xf numFmtId="0" fontId="2" fillId="0" borderId="23" xfId="30" applyNumberFormat="1" applyFont="1" applyFill="1" applyBorder="1" applyAlignment="1" applyProtection="1">
      <alignment horizontal="center" vertical="center" wrapText="1"/>
    </xf>
    <xf numFmtId="176" fontId="2" fillId="0" borderId="13" xfId="44" applyFont="1" applyFill="1" applyBorder="1" applyAlignment="1">
      <alignment horizontal="center" vertical="center" wrapText="1"/>
    </xf>
    <xf numFmtId="178" fontId="2" fillId="27" borderId="13" xfId="0" applyNumberFormat="1" applyFont="1" applyFill="1" applyBorder="1" applyAlignment="1">
      <alignment vertical="center"/>
    </xf>
    <xf numFmtId="0" fontId="1" fillId="0" borderId="13" xfId="27" applyFont="1" applyFill="1" applyBorder="1" applyAlignment="1">
      <alignment horizontal="center" vertical="center" wrapText="1"/>
    </xf>
    <xf numFmtId="0" fontId="1" fillId="0" borderId="43" xfId="27" applyFont="1" applyFill="1" applyBorder="1" applyAlignment="1">
      <alignment horizontal="center" vertical="center" wrapText="1"/>
    </xf>
    <xf numFmtId="0" fontId="1" fillId="0" borderId="0" xfId="27" applyFont="1" applyFill="1" applyAlignment="1">
      <alignment horizontal="center" vertical="center" wrapText="1"/>
    </xf>
    <xf numFmtId="0" fontId="1" fillId="0" borderId="30" xfId="27" applyFont="1" applyFill="1" applyBorder="1" applyAlignment="1">
      <alignment horizontal="center" vertical="center" wrapText="1"/>
    </xf>
    <xf numFmtId="0" fontId="1" fillId="0" borderId="12" xfId="27" applyFill="1" applyBorder="1" applyAlignment="1">
      <alignment horizontal="center" vertical="center" wrapText="1"/>
    </xf>
    <xf numFmtId="0" fontId="1" fillId="0" borderId="17" xfId="27" applyFill="1" applyBorder="1" applyAlignment="1">
      <alignment horizontal="center" vertical="center" wrapText="1"/>
    </xf>
    <xf numFmtId="0" fontId="1" fillId="0" borderId="43" xfId="27" applyFill="1" applyBorder="1" applyAlignment="1">
      <alignment horizontal="center" vertical="center" wrapText="1"/>
    </xf>
    <xf numFmtId="0" fontId="1" fillId="0" borderId="15" xfId="27" applyFill="1" applyBorder="1" applyAlignment="1">
      <alignment horizontal="center" vertical="center" wrapText="1"/>
    </xf>
    <xf numFmtId="0" fontId="1" fillId="0" borderId="24" xfId="27" applyFont="1" applyFill="1" applyBorder="1" applyAlignment="1">
      <alignment horizontal="center" vertical="center" wrapText="1"/>
    </xf>
    <xf numFmtId="0" fontId="1" fillId="0" borderId="0" xfId="27" applyFont="1" applyFill="1" applyAlignment="1">
      <alignment vertical="center"/>
    </xf>
    <xf numFmtId="49" fontId="20" fillId="0" borderId="30" xfId="28" applyNumberFormat="1" applyFill="1" applyBorder="1">
      <alignment vertical="center"/>
    </xf>
    <xf numFmtId="0" fontId="1" fillId="0" borderId="13" xfId="27" applyFill="1" applyBorder="1" applyAlignment="1">
      <alignment horizontal="center" vertical="center" wrapText="1"/>
    </xf>
    <xf numFmtId="0" fontId="1" fillId="0" borderId="0" xfId="27" applyFill="1" applyAlignment="1">
      <alignment vertical="center"/>
    </xf>
    <xf numFmtId="49" fontId="20" fillId="0" borderId="30" xfId="28" applyNumberFormat="1" applyFill="1" applyBorder="1" applyAlignment="1">
      <alignment vertical="center"/>
    </xf>
    <xf numFmtId="0" fontId="1" fillId="0" borderId="14" xfId="27" applyFill="1" applyBorder="1" applyAlignment="1">
      <alignment horizontal="center" vertical="center" wrapText="1"/>
    </xf>
    <xf numFmtId="49" fontId="1" fillId="0" borderId="30" xfId="27" applyNumberFormat="1" applyFont="1" applyFill="1" applyBorder="1" applyAlignment="1">
      <alignment horizontal="left" vertical="center"/>
    </xf>
    <xf numFmtId="49" fontId="1" fillId="0" borderId="12" xfId="27" applyNumberFormat="1" applyFont="1" applyFill="1" applyBorder="1" applyAlignment="1">
      <alignment horizontal="left" vertical="center"/>
    </xf>
    <xf numFmtId="49" fontId="1" fillId="0" borderId="30" xfId="27" applyNumberFormat="1" applyFont="1" applyFill="1" applyBorder="1" applyAlignment="1">
      <alignment vertical="center"/>
    </xf>
    <xf numFmtId="49" fontId="1" fillId="0" borderId="12" xfId="27" applyNumberFormat="1" applyFont="1" applyFill="1" applyBorder="1" applyAlignment="1">
      <alignment vertical="center"/>
    </xf>
    <xf numFmtId="0" fontId="1" fillId="0" borderId="24" xfId="27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center" wrapText="1"/>
    </xf>
    <xf numFmtId="49" fontId="1" fillId="0" borderId="12" xfId="27" applyNumberFormat="1" applyFill="1" applyBorder="1" applyAlignment="1">
      <alignment horizontal="left" vertical="center"/>
    </xf>
    <xf numFmtId="49" fontId="1" fillId="0" borderId="30" xfId="27" applyNumberFormat="1" applyFill="1" applyBorder="1" applyAlignment="1">
      <alignment horizontal="left" vertical="center"/>
    </xf>
    <xf numFmtId="49" fontId="20" fillId="0" borderId="30" xfId="28" applyNumberFormat="1" applyFill="1" applyBorder="1" applyAlignment="1">
      <alignment horizontal="left" vertical="center" wrapText="1"/>
    </xf>
    <xf numFmtId="0" fontId="1" fillId="0" borderId="30" xfId="27" applyFill="1" applyBorder="1" applyAlignment="1">
      <alignment horizontal="center" vertical="center" wrapText="1"/>
    </xf>
    <xf numFmtId="0" fontId="1" fillId="0" borderId="0" xfId="27" applyAlignment="1">
      <alignment vertical="center" wrapText="1"/>
    </xf>
    <xf numFmtId="0" fontId="1" fillId="0" borderId="0" xfId="27" applyAlignment="1">
      <alignment vertical="center" wrapText="1"/>
    </xf>
    <xf numFmtId="49" fontId="1" fillId="0" borderId="14" xfId="27" applyNumberFormat="1" applyFont="1" applyFill="1" applyBorder="1" applyAlignment="1">
      <alignment horizontal="center" vertical="center"/>
    </xf>
    <xf numFmtId="0" fontId="1" fillId="0" borderId="14" xfId="27" applyFont="1" applyFill="1" applyBorder="1" applyAlignment="1">
      <alignment horizontal="center" vertical="center" wrapText="1"/>
    </xf>
    <xf numFmtId="0" fontId="1" fillId="0" borderId="12" xfId="27" applyFont="1" applyFill="1" applyBorder="1" applyAlignment="1">
      <alignment horizontal="center" vertical="center" wrapText="1"/>
    </xf>
    <xf numFmtId="49" fontId="1" fillId="0" borderId="14" xfId="27" applyNumberFormat="1" applyFill="1" applyBorder="1" applyAlignment="1">
      <alignment horizontal="left" vertical="top" wrapText="1"/>
    </xf>
    <xf numFmtId="49" fontId="1" fillId="0" borderId="12" xfId="27" applyNumberFormat="1" applyFont="1" applyFill="1" applyBorder="1" applyAlignment="1">
      <alignment horizontal="left" vertical="top" wrapText="1"/>
    </xf>
    <xf numFmtId="49" fontId="1" fillId="0" borderId="12" xfId="27" applyNumberFormat="1" applyFont="1" applyFill="1" applyBorder="1" applyAlignment="1">
      <alignment horizontal="center" vertical="center"/>
    </xf>
    <xf numFmtId="49" fontId="1" fillId="0" borderId="30" xfId="27" applyNumberFormat="1" applyFill="1" applyBorder="1" applyAlignment="1">
      <alignment horizontal="left" vertical="top" wrapText="1"/>
    </xf>
    <xf numFmtId="0" fontId="20" fillId="0" borderId="30" xfId="28" applyFill="1" applyBorder="1">
      <alignment vertical="center"/>
    </xf>
    <xf numFmtId="0" fontId="1" fillId="0" borderId="17" xfId="27" applyFont="1" applyFill="1" applyBorder="1" applyAlignment="1">
      <alignment horizontal="center" vertical="center" wrapText="1"/>
    </xf>
    <xf numFmtId="0" fontId="1" fillId="0" borderId="0" xfId="27" applyAlignment="1">
      <alignment vertical="center" wrapText="1"/>
    </xf>
    <xf numFmtId="0" fontId="1" fillId="0" borderId="13" xfId="27" applyFill="1" applyBorder="1" applyAlignment="1">
      <alignment horizontal="center" vertical="center" wrapText="1"/>
    </xf>
    <xf numFmtId="0" fontId="1" fillId="0" borderId="15" xfId="27" applyFont="1" applyFill="1" applyBorder="1" applyAlignment="1">
      <alignment horizontal="center" vertical="center" wrapText="1"/>
    </xf>
    <xf numFmtId="49" fontId="1" fillId="0" borderId="30" xfId="27" applyNumberFormat="1" applyFont="1" applyFill="1" applyBorder="1" applyAlignment="1">
      <alignment horizontal="center" vertical="center"/>
    </xf>
    <xf numFmtId="0" fontId="1" fillId="0" borderId="0" xfId="27" applyFill="1" applyAlignment="1">
      <alignment vertical="center" wrapText="1"/>
    </xf>
    <xf numFmtId="180" fontId="1" fillId="0" borderId="13" xfId="27" applyNumberFormat="1" applyFill="1" applyBorder="1" applyAlignment="1">
      <alignment horizontal="center" vertical="center" wrapText="1"/>
    </xf>
    <xf numFmtId="0" fontId="1" fillId="0" borderId="23" xfId="27" applyFill="1" applyBorder="1" applyAlignment="1">
      <alignment horizontal="center" vertical="center" wrapText="1"/>
    </xf>
    <xf numFmtId="49" fontId="1" fillId="0" borderId="12" xfId="27" applyNumberFormat="1" applyFill="1" applyBorder="1" applyAlignment="1">
      <alignment horizontal="left" vertical="center"/>
    </xf>
    <xf numFmtId="49" fontId="1" fillId="0" borderId="30" xfId="27" applyNumberFormat="1" applyFill="1" applyBorder="1" applyAlignment="1">
      <alignment horizontal="left" vertical="center"/>
    </xf>
  </cellXfs>
  <cellStyles count="214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10" xfId="101"/>
    <cellStyle name="常规 2 11" xfId="103"/>
    <cellStyle name="常规 2 12" xfId="91"/>
    <cellStyle name="常规 2 13" xfId="62"/>
    <cellStyle name="常规 2 14" xfId="92"/>
    <cellStyle name="常规 2 15" xfId="93"/>
    <cellStyle name="常规 2 16" xfId="99"/>
    <cellStyle name="常规 2 17" xfId="79"/>
    <cellStyle name="常规 2 18" xfId="78"/>
    <cellStyle name="常规 2 19" xfId="114"/>
    <cellStyle name="常规 2 2" xfId="27"/>
    <cellStyle name="常规 2 20" xfId="80"/>
    <cellStyle name="常规 2 21" xfId="67"/>
    <cellStyle name="常规 2 22" xfId="66"/>
    <cellStyle name="常规 2 23" xfId="113"/>
    <cellStyle name="常规 2 24" xfId="145"/>
    <cellStyle name="常规 2 25" xfId="143"/>
    <cellStyle name="常规 2 26" xfId="134"/>
    <cellStyle name="常规 2 27" xfId="133"/>
    <cellStyle name="常规 2 28" xfId="142"/>
    <cellStyle name="常规 2 29" xfId="150"/>
    <cellStyle name="常规 2 3" xfId="59"/>
    <cellStyle name="常规 2 30" xfId="152"/>
    <cellStyle name="常规 2 31" xfId="153"/>
    <cellStyle name="常规 2 32" xfId="155"/>
    <cellStyle name="常规 2 33" xfId="158"/>
    <cellStyle name="常规 2 34" xfId="71"/>
    <cellStyle name="常规 2 35" xfId="159"/>
    <cellStyle name="常规 2 36" xfId="162"/>
    <cellStyle name="常规 2 37" xfId="163"/>
    <cellStyle name="常规 2 38" xfId="165"/>
    <cellStyle name="常规 2 39" xfId="166"/>
    <cellStyle name="常规 2 4" xfId="56"/>
    <cellStyle name="常规 2 40" xfId="168"/>
    <cellStyle name="常规 2 41" xfId="169"/>
    <cellStyle name="常规 2 42" xfId="171"/>
    <cellStyle name="常规 2 43" xfId="172"/>
    <cellStyle name="常规 2 44" xfId="174"/>
    <cellStyle name="常规 2 45" xfId="176"/>
    <cellStyle name="常规 2 46" xfId="177"/>
    <cellStyle name="常规 2 47" xfId="178"/>
    <cellStyle name="常规 2 48" xfId="180"/>
    <cellStyle name="常规 2 49" xfId="156"/>
    <cellStyle name="常规 2 5" xfId="55"/>
    <cellStyle name="常规 2 50" xfId="181"/>
    <cellStyle name="常规 2 51" xfId="131"/>
    <cellStyle name="常规 2 52" xfId="132"/>
    <cellStyle name="常规 2 53" xfId="175"/>
    <cellStyle name="常规 2 54" xfId="186"/>
    <cellStyle name="常规 2 55" xfId="187"/>
    <cellStyle name="常规 2 56" xfId="188"/>
    <cellStyle name="常规 2 57" xfId="189"/>
    <cellStyle name="常规 2 58" xfId="190"/>
    <cellStyle name="常规 2 59" xfId="191"/>
    <cellStyle name="常规 2 6" xfId="72"/>
    <cellStyle name="常规 2 60" xfId="192"/>
    <cellStyle name="常规 2 61" xfId="193"/>
    <cellStyle name="常规 2 62" xfId="194"/>
    <cellStyle name="常规 2 63" xfId="195"/>
    <cellStyle name="常规 2 64" xfId="196"/>
    <cellStyle name="常规 2 65" xfId="197"/>
    <cellStyle name="常规 2 66" xfId="198"/>
    <cellStyle name="常规 2 67" xfId="199"/>
    <cellStyle name="常规 2 68" xfId="200"/>
    <cellStyle name="常规 2 69" xfId="201"/>
    <cellStyle name="常规 2 7" xfId="73"/>
    <cellStyle name="常规 2 70" xfId="202"/>
    <cellStyle name="常规 2 71" xfId="203"/>
    <cellStyle name="常规 2 72" xfId="204"/>
    <cellStyle name="常规 2 73" xfId="205"/>
    <cellStyle name="常规 2 74" xfId="206"/>
    <cellStyle name="常规 2 75" xfId="207"/>
    <cellStyle name="常规 2 76" xfId="208"/>
    <cellStyle name="常规 2 77" xfId="209"/>
    <cellStyle name="常规 2 78" xfId="210"/>
    <cellStyle name="常规 2 79" xfId="211"/>
    <cellStyle name="常规 2 8" xfId="58"/>
    <cellStyle name="常规 2 80" xfId="212"/>
    <cellStyle name="常规 2 81" xfId="184"/>
    <cellStyle name="常规 2 9" xfId="100"/>
    <cellStyle name="常规 3" xfId="28"/>
    <cellStyle name="常规 4" xfId="29"/>
    <cellStyle name="常规 4 10" xfId="68"/>
    <cellStyle name="常规 4 11" xfId="94"/>
    <cellStyle name="常规 4 12" xfId="88"/>
    <cellStyle name="常规 4 13" xfId="96"/>
    <cellStyle name="常规 4 14" xfId="90"/>
    <cellStyle name="常规 4 15" xfId="107"/>
    <cellStyle name="常规 4 16" xfId="106"/>
    <cellStyle name="常规 4 17" xfId="81"/>
    <cellStyle name="常规 4 18" xfId="104"/>
    <cellStyle name="常规 4 19" xfId="84"/>
    <cellStyle name="常规 4 2" xfId="60"/>
    <cellStyle name="常规 4 20" xfId="64"/>
    <cellStyle name="常规 4 21" xfId="74"/>
    <cellStyle name="常规 4 22" xfId="118"/>
    <cellStyle name="常规 4 23" xfId="135"/>
    <cellStyle name="常规 4 24" xfId="120"/>
    <cellStyle name="常规 4 25" xfId="83"/>
    <cellStyle name="常规 4 26" xfId="146"/>
    <cellStyle name="常规 4 27" xfId="85"/>
    <cellStyle name="常规 4 28" xfId="147"/>
    <cellStyle name="常规 4 29" xfId="86"/>
    <cellStyle name="常规 4 3" xfId="61"/>
    <cellStyle name="常规 4 30" xfId="65"/>
    <cellStyle name="常规 4 31" xfId="87"/>
    <cellStyle name="常规 4 32" xfId="121"/>
    <cellStyle name="常规 4 33" xfId="82"/>
    <cellStyle name="常规 4 34" xfId="122"/>
    <cellStyle name="常规 4 35" xfId="89"/>
    <cellStyle name="常规 4 36" xfId="123"/>
    <cellStyle name="常规 4 37" xfId="115"/>
    <cellStyle name="常规 4 38" xfId="124"/>
    <cellStyle name="常规 4 39" xfId="116"/>
    <cellStyle name="常规 4 4" xfId="57"/>
    <cellStyle name="常规 4 40" xfId="125"/>
    <cellStyle name="常规 4 41" xfId="117"/>
    <cellStyle name="常规 4 42" xfId="126"/>
    <cellStyle name="常规 4 43" xfId="95"/>
    <cellStyle name="常规 4 44" xfId="127"/>
    <cellStyle name="常规 4 45" xfId="97"/>
    <cellStyle name="常规 4 46" xfId="128"/>
    <cellStyle name="常规 4 47" xfId="63"/>
    <cellStyle name="常规 4 48" xfId="119"/>
    <cellStyle name="常规 4 49" xfId="102"/>
    <cellStyle name="常规 4 5" xfId="75"/>
    <cellStyle name="常规 4 50" xfId="136"/>
    <cellStyle name="常规 4 51" xfId="130"/>
    <cellStyle name="常规 4 52" xfId="137"/>
    <cellStyle name="常规 4 53" xfId="129"/>
    <cellStyle name="常规 4 54" xfId="138"/>
    <cellStyle name="常规 4 55" xfId="179"/>
    <cellStyle name="常规 4 56" xfId="139"/>
    <cellStyle name="常规 4 57" xfId="183"/>
    <cellStyle name="常规 4 58" xfId="140"/>
    <cellStyle name="常规 4 59" xfId="182"/>
    <cellStyle name="常规 4 6" xfId="70"/>
    <cellStyle name="常规 4 60" xfId="141"/>
    <cellStyle name="常规 4 61" xfId="98"/>
    <cellStyle name="常规 4 62" xfId="151"/>
    <cellStyle name="常规 4 63" xfId="105"/>
    <cellStyle name="常规 4 64" xfId="154"/>
    <cellStyle name="常规 4 65" xfId="108"/>
    <cellStyle name="常规 4 66" xfId="157"/>
    <cellStyle name="常规 4 67" xfId="109"/>
    <cellStyle name="常规 4 68" xfId="160"/>
    <cellStyle name="常规 4 69" xfId="110"/>
    <cellStyle name="常规 4 7" xfId="76"/>
    <cellStyle name="常规 4 70" xfId="161"/>
    <cellStyle name="常规 4 71" xfId="111"/>
    <cellStyle name="常规 4 72" xfId="164"/>
    <cellStyle name="常规 4 73" xfId="112"/>
    <cellStyle name="常规 4 74" xfId="167"/>
    <cellStyle name="常规 4 75" xfId="144"/>
    <cellStyle name="常规 4 76" xfId="170"/>
    <cellStyle name="常规 4 77" xfId="148"/>
    <cellStyle name="常规 4 78" xfId="173"/>
    <cellStyle name="常规 4 79" xfId="149"/>
    <cellStyle name="常规 4 8" xfId="69"/>
    <cellStyle name="常规 4 80" xfId="185"/>
    <cellStyle name="常规 4 9" xfId="77"/>
    <cellStyle name="常规 5" xfId="213"/>
    <cellStyle name="常规_CE0EC35D1E21446882912817359AA889" xfId="30"/>
    <cellStyle name="常规_部门预算批复报表" xfId="31"/>
    <cellStyle name="好" xfId="32" builtinId="26" customBuiltin="1"/>
    <cellStyle name="汇总" xfId="33" builtinId="25" customBuiltin="1"/>
    <cellStyle name="货币" xfId="34" builtinId="4"/>
    <cellStyle name="货币[0]" xfId="35" builtinId="7"/>
    <cellStyle name="货币[0]_CE0EC35D1E21446882912817359AA889" xfId="36"/>
    <cellStyle name="计算" xfId="37" builtinId="22" customBuiltin="1"/>
    <cellStyle name="检查单元格" xfId="38" builtinId="23" customBuiltin="1"/>
    <cellStyle name="解释性文本" xfId="39" builtinId="53" customBuiltin="1"/>
    <cellStyle name="警告文本" xfId="40" builtinId="11" customBuiltin="1"/>
    <cellStyle name="链接单元格" xfId="41" builtinId="24" customBuiltin="1"/>
    <cellStyle name="千位分隔" xfId="42" builtinId="3"/>
    <cellStyle name="千位分隔[0]" xfId="43" builtinId="6"/>
    <cellStyle name="千位分隔_CE0EC35D1E21446882912817359AA889" xfId="44"/>
    <cellStyle name="强调文字颜色 1" xfId="45" builtinId="29" customBuiltin="1"/>
    <cellStyle name="强调文字颜色 2" xfId="46" builtinId="33" customBuiltin="1"/>
    <cellStyle name="强调文字颜色 3" xfId="47" builtinId="37" customBuiltin="1"/>
    <cellStyle name="强调文字颜色 4" xfId="48" builtinId="41" customBuiltin="1"/>
    <cellStyle name="强调文字颜色 5" xfId="49" builtinId="45" customBuiltin="1"/>
    <cellStyle name="强调文字颜色 6" xfId="50" builtinId="49" customBuiltin="1"/>
    <cellStyle name="适中" xfId="51" builtinId="28" customBuiltin="1"/>
    <cellStyle name="输出" xfId="52" builtinId="21" customBuiltin="1"/>
    <cellStyle name="输入" xfId="53" builtinId="20" customBuiltin="1"/>
    <cellStyle name="注释" xfId="5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>
      <selection activeCell="A9" sqref="A9:XFD9"/>
    </sheetView>
  </sheetViews>
  <sheetFormatPr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4.2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4.25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ht="14.25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14.25" customHeight="1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1" ht="14.25" customHeight="1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ht="14.25" customHeight="1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1:11" ht="14.25" customHeight="1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1" ht="60" customHeight="1">
      <c r="A9" s="58" t="s">
        <v>946</v>
      </c>
      <c r="B9" s="59"/>
      <c r="C9" s="59"/>
      <c r="D9" s="59"/>
      <c r="E9" s="59"/>
      <c r="F9" s="59"/>
      <c r="G9" s="59"/>
      <c r="H9" s="59"/>
      <c r="I9" s="59"/>
      <c r="J9" s="59"/>
      <c r="K9" s="59"/>
    </row>
    <row r="10" spans="1:11" ht="60" customHeight="1">
      <c r="A10" s="58" t="s">
        <v>284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4.25" customHeight="1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ht="14.25" customHeight="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ht="14.25" customHeight="1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ht="14.25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</row>
    <row r="15" spans="1:11" ht="14.25" customHeight="1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ht="14.25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ht="14.25" customHeigh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ht="14.25" customHeight="1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 ht="14.25" customHeight="1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11" ht="14.25" customHeight="1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ht="14.25" customHeight="1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ht="14.25" customHeigh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pans="1:11" ht="14.25" customHeight="1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 ht="14.25" customHeight="1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1"/>
    </row>
    <row r="25" spans="1:11" ht="14.25" customHeight="1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1" ht="14.2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7" spans="1:11" ht="14.25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</row>
  </sheetData>
  <sheetProtection formatCells="0" formatColumns="0" formatRows="0"/>
  <phoneticPr fontId="0" type="noConversion"/>
  <pageMargins left="0.74930555555555556" right="0.74930555555555556" top="0.99930555555555556" bottom="0.99930555555555556" header="0.49930555555555556" footer="0.4993055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63"/>
  <sheetViews>
    <sheetView showGridLines="0" showZeros="0" workbookViewId="0">
      <selection activeCell="L55" sqref="L55"/>
    </sheetView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7" width="16.83203125" style="1" customWidth="1"/>
    <col min="8" max="20" width="13.83203125" style="1" customWidth="1"/>
    <col min="21" max="21" width="16.83203125" style="1" customWidth="1"/>
    <col min="22" max="32" width="13.83203125" style="1" customWidth="1"/>
    <col min="33" max="134" width="9" style="1" customWidth="1"/>
    <col min="135" max="176" width="9.1640625" style="1" customWidth="1"/>
    <col min="177" max="16384" width="9.33203125" style="1"/>
  </cols>
  <sheetData>
    <row r="1" spans="1:134" ht="14.25" customHeight="1">
      <c r="A1" s="218"/>
      <c r="B1" s="219"/>
      <c r="C1" s="219"/>
      <c r="D1" s="219"/>
      <c r="E1" s="219"/>
      <c r="F1" s="219"/>
      <c r="G1" s="219"/>
      <c r="H1" s="219"/>
      <c r="I1" s="219"/>
      <c r="J1" s="224"/>
      <c r="K1" s="217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20" t="s">
        <v>462</v>
      </c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DK1" s="219"/>
      <c r="DL1" s="219"/>
      <c r="DM1" s="219"/>
      <c r="DN1" s="219"/>
      <c r="DO1" s="219"/>
      <c r="DP1" s="219"/>
      <c r="DQ1" s="219"/>
      <c r="DR1" s="219"/>
      <c r="DS1" s="219"/>
      <c r="DT1" s="219"/>
      <c r="DU1" s="219"/>
      <c r="DV1" s="219"/>
      <c r="DW1" s="219"/>
      <c r="DX1" s="219"/>
      <c r="DY1" s="219"/>
      <c r="DZ1" s="219"/>
      <c r="EA1" s="219"/>
      <c r="EB1" s="219"/>
      <c r="EC1" s="219"/>
      <c r="ED1" s="219"/>
    </row>
    <row r="2" spans="1:134" s="3" customFormat="1" ht="20.100000000000001" customHeight="1">
      <c r="A2" s="221" t="s">
        <v>404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31"/>
      <c r="AH2" s="231"/>
      <c r="AI2" s="231"/>
      <c r="AJ2" s="231"/>
      <c r="AK2" s="231"/>
      <c r="AL2" s="231"/>
      <c r="AM2" s="231"/>
      <c r="AN2" s="231"/>
      <c r="AO2" s="231"/>
      <c r="AP2" s="231"/>
      <c r="AQ2" s="231"/>
      <c r="AR2" s="231"/>
      <c r="AS2" s="231"/>
      <c r="AT2" s="231"/>
      <c r="AU2" s="231"/>
      <c r="AV2" s="231"/>
      <c r="AW2" s="231"/>
      <c r="AX2" s="231"/>
      <c r="AY2" s="231"/>
      <c r="AZ2" s="231"/>
      <c r="BA2" s="231"/>
      <c r="BB2" s="231"/>
      <c r="BC2" s="231"/>
      <c r="BD2" s="231"/>
      <c r="BE2" s="231"/>
      <c r="BF2" s="231"/>
      <c r="BG2" s="231"/>
      <c r="BH2" s="231"/>
      <c r="BI2" s="231"/>
      <c r="BJ2" s="231"/>
      <c r="BK2" s="231"/>
      <c r="BL2" s="231"/>
      <c r="BM2" s="231"/>
      <c r="BN2" s="231"/>
      <c r="BO2" s="231"/>
      <c r="BP2" s="231"/>
      <c r="BQ2" s="231"/>
      <c r="BR2" s="231"/>
      <c r="BS2" s="231"/>
      <c r="BT2" s="231"/>
      <c r="BU2" s="231"/>
      <c r="BV2" s="231"/>
      <c r="BW2" s="231"/>
      <c r="BX2" s="231"/>
      <c r="BY2" s="231"/>
      <c r="BZ2" s="231"/>
      <c r="CA2" s="231"/>
      <c r="CB2" s="231"/>
      <c r="CC2" s="231"/>
      <c r="CD2" s="231"/>
      <c r="CE2" s="231"/>
      <c r="CF2" s="231"/>
      <c r="CG2" s="231"/>
      <c r="CH2" s="231"/>
      <c r="CI2" s="231"/>
      <c r="CJ2" s="231"/>
      <c r="CK2" s="231"/>
      <c r="CL2" s="231"/>
      <c r="CM2" s="231"/>
      <c r="CN2" s="222"/>
      <c r="CO2" s="222"/>
      <c r="CP2" s="222"/>
      <c r="CQ2" s="222"/>
      <c r="CR2" s="222"/>
      <c r="CS2" s="222"/>
      <c r="CT2" s="222"/>
      <c r="CU2" s="222"/>
      <c r="CV2" s="222"/>
      <c r="CW2" s="222"/>
      <c r="CX2" s="222"/>
      <c r="CY2" s="222"/>
      <c r="CZ2" s="222"/>
      <c r="DA2" s="222"/>
      <c r="DB2" s="222"/>
      <c r="DC2" s="222"/>
      <c r="DD2" s="222"/>
      <c r="DE2" s="222"/>
      <c r="DF2" s="222"/>
      <c r="DG2" s="222"/>
      <c r="DH2" s="222"/>
      <c r="DI2" s="222"/>
      <c r="DJ2" s="222"/>
      <c r="DK2" s="222"/>
      <c r="DL2" s="222"/>
      <c r="DM2" s="222"/>
      <c r="DN2" s="222"/>
      <c r="DO2" s="222"/>
      <c r="DP2" s="222"/>
      <c r="DQ2" s="222"/>
      <c r="DR2" s="222"/>
      <c r="DS2" s="222"/>
      <c r="DT2" s="222"/>
      <c r="DU2" s="222"/>
      <c r="DV2" s="222"/>
      <c r="DW2" s="222"/>
      <c r="DX2" s="222"/>
      <c r="DY2" s="222"/>
      <c r="DZ2" s="222"/>
      <c r="EA2" s="222"/>
      <c r="EB2" s="222"/>
      <c r="EC2" s="222"/>
      <c r="ED2" s="222"/>
    </row>
    <row r="3" spans="1:134" ht="14.25" customHeight="1">
      <c r="A3" s="219" t="s">
        <v>553</v>
      </c>
      <c r="B3" s="219"/>
      <c r="C3" s="219"/>
      <c r="D3" s="219"/>
      <c r="E3" s="219"/>
      <c r="F3" s="219"/>
      <c r="G3" s="219"/>
      <c r="H3" s="219"/>
      <c r="I3" s="219"/>
      <c r="J3" s="224"/>
      <c r="K3" s="217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23" t="s">
        <v>1</v>
      </c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  <c r="EA3" s="219"/>
      <c r="EB3" s="219"/>
      <c r="EC3" s="219"/>
      <c r="ED3" s="219"/>
    </row>
    <row r="4" spans="1:134" ht="14.25" customHeight="1">
      <c r="A4" s="380" t="s">
        <v>56</v>
      </c>
      <c r="B4" s="380"/>
      <c r="C4" s="380"/>
      <c r="D4" s="380"/>
      <c r="E4" s="383"/>
      <c r="F4" s="380" t="s">
        <v>57</v>
      </c>
      <c r="G4" s="227" t="s">
        <v>111</v>
      </c>
      <c r="H4" s="228"/>
      <c r="I4" s="228"/>
      <c r="J4" s="228"/>
      <c r="K4" s="228"/>
      <c r="L4" s="228"/>
      <c r="M4" s="228"/>
      <c r="N4" s="228"/>
      <c r="O4" s="228"/>
      <c r="P4" s="230"/>
      <c r="Q4" s="228"/>
      <c r="R4" s="228"/>
      <c r="S4" s="228"/>
      <c r="T4" s="228"/>
      <c r="U4" s="228" t="s">
        <v>113</v>
      </c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  <c r="CF4" s="225"/>
      <c r="CG4" s="225"/>
      <c r="CH4" s="225"/>
      <c r="CI4" s="225"/>
      <c r="CJ4" s="225"/>
      <c r="CK4" s="225"/>
      <c r="CL4" s="225"/>
      <c r="CM4" s="225"/>
      <c r="CN4" s="225"/>
      <c r="CO4" s="225"/>
      <c r="CP4" s="225"/>
      <c r="CQ4" s="225"/>
      <c r="CR4" s="225"/>
      <c r="CS4" s="225"/>
      <c r="CT4" s="225"/>
      <c r="CU4" s="225"/>
      <c r="CV4" s="225"/>
      <c r="CW4" s="225"/>
      <c r="CX4" s="225"/>
      <c r="CY4" s="225"/>
      <c r="CZ4" s="225"/>
      <c r="DA4" s="225"/>
      <c r="DB4" s="225"/>
      <c r="DC4" s="225"/>
      <c r="DD4" s="225"/>
      <c r="DE4" s="225"/>
      <c r="DF4" s="225"/>
      <c r="DG4" s="225"/>
      <c r="DH4" s="225"/>
      <c r="DI4" s="225"/>
      <c r="DJ4" s="225"/>
      <c r="DK4" s="225"/>
      <c r="DL4" s="225"/>
      <c r="DM4" s="225"/>
      <c r="DN4" s="225"/>
      <c r="DO4" s="225"/>
      <c r="DP4" s="225"/>
      <c r="DQ4" s="225"/>
      <c r="DR4" s="225"/>
      <c r="DS4" s="225"/>
      <c r="DT4" s="225"/>
      <c r="DU4" s="225"/>
      <c r="DV4" s="225"/>
      <c r="DW4" s="225"/>
      <c r="DX4" s="225"/>
      <c r="DY4" s="225"/>
      <c r="DZ4" s="225"/>
      <c r="EA4" s="225"/>
      <c r="EB4" s="225"/>
      <c r="EC4" s="225"/>
      <c r="ED4" s="225"/>
    </row>
    <row r="5" spans="1:134" ht="14.25" customHeight="1">
      <c r="A5" s="380" t="s">
        <v>46</v>
      </c>
      <c r="B5" s="380"/>
      <c r="C5" s="380"/>
      <c r="D5" s="380" t="s">
        <v>47</v>
      </c>
      <c r="E5" s="380" t="s">
        <v>60</v>
      </c>
      <c r="F5" s="380"/>
      <c r="G5" s="383" t="s">
        <v>49</v>
      </c>
      <c r="H5" s="421" t="s">
        <v>119</v>
      </c>
      <c r="I5" s="421" t="s">
        <v>120</v>
      </c>
      <c r="J5" s="421" t="s">
        <v>121</v>
      </c>
      <c r="K5" s="421" t="s">
        <v>122</v>
      </c>
      <c r="L5" s="421" t="s">
        <v>123</v>
      </c>
      <c r="M5" s="421" t="s">
        <v>124</v>
      </c>
      <c r="N5" s="421" t="s">
        <v>125</v>
      </c>
      <c r="O5" s="421" t="s">
        <v>126</v>
      </c>
      <c r="P5" s="421" t="s">
        <v>127</v>
      </c>
      <c r="Q5" s="421" t="s">
        <v>128</v>
      </c>
      <c r="R5" s="421" t="s">
        <v>129</v>
      </c>
      <c r="S5" s="421" t="s">
        <v>130</v>
      </c>
      <c r="T5" s="421" t="s">
        <v>131</v>
      </c>
      <c r="U5" s="421" t="s">
        <v>49</v>
      </c>
      <c r="V5" s="421" t="s">
        <v>159</v>
      </c>
      <c r="W5" s="421" t="s">
        <v>160</v>
      </c>
      <c r="X5" s="421" t="s">
        <v>161</v>
      </c>
      <c r="Y5" s="421" t="s">
        <v>162</v>
      </c>
      <c r="Z5" s="421" t="s">
        <v>163</v>
      </c>
      <c r="AA5" s="421" t="s">
        <v>164</v>
      </c>
      <c r="AB5" s="421" t="s">
        <v>165</v>
      </c>
      <c r="AC5" s="421" t="s">
        <v>166</v>
      </c>
      <c r="AD5" s="421" t="s">
        <v>167</v>
      </c>
      <c r="AE5" s="421" t="s">
        <v>168</v>
      </c>
      <c r="AF5" s="421" t="s">
        <v>169</v>
      </c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25"/>
      <c r="BU5" s="225"/>
      <c r="BV5" s="225"/>
      <c r="BW5" s="225"/>
      <c r="BX5" s="225"/>
      <c r="BY5" s="225"/>
      <c r="BZ5" s="225"/>
      <c r="CA5" s="225"/>
      <c r="CB5" s="225"/>
      <c r="CC5" s="225"/>
      <c r="CD5" s="225"/>
      <c r="CE5" s="225"/>
      <c r="CF5" s="225"/>
      <c r="CG5" s="225"/>
      <c r="CH5" s="225"/>
      <c r="CI5" s="225"/>
      <c r="CJ5" s="225"/>
      <c r="CK5" s="225"/>
      <c r="CL5" s="225"/>
      <c r="CM5" s="225"/>
      <c r="CN5" s="225"/>
      <c r="CO5" s="225"/>
      <c r="CP5" s="225"/>
      <c r="CQ5" s="225"/>
      <c r="CR5" s="225"/>
      <c r="CS5" s="225"/>
      <c r="CT5" s="225"/>
      <c r="CU5" s="225"/>
      <c r="CV5" s="225"/>
      <c r="CW5" s="225"/>
      <c r="CX5" s="225"/>
      <c r="CY5" s="225"/>
      <c r="CZ5" s="225"/>
      <c r="DA5" s="225"/>
      <c r="DB5" s="225"/>
      <c r="DC5" s="225"/>
      <c r="DD5" s="225"/>
      <c r="DE5" s="225"/>
      <c r="DF5" s="225"/>
      <c r="DG5" s="225"/>
      <c r="DH5" s="225"/>
      <c r="DI5" s="225"/>
      <c r="DJ5" s="225"/>
      <c r="DK5" s="225"/>
      <c r="DL5" s="225"/>
      <c r="DM5" s="225"/>
      <c r="DN5" s="225"/>
      <c r="DO5" s="225"/>
      <c r="DP5" s="225"/>
      <c r="DQ5" s="225"/>
      <c r="DR5" s="225"/>
      <c r="DS5" s="225"/>
      <c r="DT5" s="225"/>
      <c r="DU5" s="225"/>
      <c r="DV5" s="225"/>
      <c r="DW5" s="225"/>
      <c r="DX5" s="225"/>
      <c r="DY5" s="225"/>
      <c r="DZ5" s="225"/>
      <c r="EA5" s="225"/>
      <c r="EB5" s="225"/>
      <c r="EC5" s="225"/>
      <c r="ED5" s="225"/>
    </row>
    <row r="6" spans="1:134" ht="14.25" customHeight="1">
      <c r="A6" s="229" t="s">
        <v>50</v>
      </c>
      <c r="B6" s="229" t="s">
        <v>51</v>
      </c>
      <c r="C6" s="229" t="s">
        <v>52</v>
      </c>
      <c r="D6" s="380"/>
      <c r="E6" s="380"/>
      <c r="F6" s="381"/>
      <c r="G6" s="382"/>
      <c r="H6" s="422"/>
      <c r="I6" s="422"/>
      <c r="J6" s="422"/>
      <c r="K6" s="422"/>
      <c r="L6" s="422"/>
      <c r="M6" s="422"/>
      <c r="N6" s="422"/>
      <c r="O6" s="422"/>
      <c r="P6" s="422"/>
      <c r="Q6" s="422"/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422"/>
      <c r="AC6" s="422"/>
      <c r="AD6" s="422"/>
      <c r="AE6" s="422"/>
      <c r="AF6" s="422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9"/>
      <c r="DO6" s="219"/>
      <c r="DP6" s="219"/>
      <c r="DQ6" s="219"/>
      <c r="DR6" s="219"/>
      <c r="DS6" s="219"/>
      <c r="DT6" s="219"/>
      <c r="DU6" s="219"/>
      <c r="DV6" s="219"/>
      <c r="DW6" s="219"/>
      <c r="DX6" s="219"/>
      <c r="DY6" s="219"/>
      <c r="DZ6" s="219"/>
      <c r="EA6" s="219"/>
      <c r="EB6" s="219"/>
      <c r="EC6" s="219"/>
      <c r="ED6" s="219"/>
    </row>
    <row r="7" spans="1:134" s="218" customFormat="1" ht="14.25" customHeight="1">
      <c r="A7" s="14"/>
      <c r="B7" s="14"/>
      <c r="C7" s="14"/>
      <c r="D7" s="14"/>
      <c r="E7" s="14" t="s">
        <v>45</v>
      </c>
      <c r="F7" s="232">
        <f t="shared" ref="F7:AF7" si="0">F8</f>
        <v>19011217.32</v>
      </c>
      <c r="G7" s="232">
        <f t="shared" si="0"/>
        <v>18748383.359999999</v>
      </c>
      <c r="H7" s="232">
        <f t="shared" si="0"/>
        <v>6609816</v>
      </c>
      <c r="I7" s="232">
        <f t="shared" si="0"/>
        <v>1947564</v>
      </c>
      <c r="J7" s="233">
        <f t="shared" si="0"/>
        <v>195818</v>
      </c>
      <c r="K7" s="232">
        <f t="shared" si="0"/>
        <v>716760</v>
      </c>
      <c r="L7" s="232">
        <f t="shared" si="0"/>
        <v>3131739</v>
      </c>
      <c r="M7" s="232">
        <f t="shared" si="0"/>
        <v>1898537.12</v>
      </c>
      <c r="N7" s="232">
        <f t="shared" si="0"/>
        <v>949268.56</v>
      </c>
      <c r="O7" s="232">
        <f t="shared" si="0"/>
        <v>723905.27999999991</v>
      </c>
      <c r="P7" s="232">
        <f t="shared" si="0"/>
        <v>0</v>
      </c>
      <c r="Q7" s="232">
        <f t="shared" si="0"/>
        <v>95079.4</v>
      </c>
      <c r="R7" s="232">
        <f t="shared" si="0"/>
        <v>2479896</v>
      </c>
      <c r="S7" s="232">
        <f t="shared" si="0"/>
        <v>0</v>
      </c>
      <c r="T7" s="232">
        <f t="shared" si="0"/>
        <v>0</v>
      </c>
      <c r="U7" s="232">
        <f t="shared" si="0"/>
        <v>262833.95999999996</v>
      </c>
      <c r="V7" s="232">
        <f t="shared" si="0"/>
        <v>0</v>
      </c>
      <c r="W7" s="232">
        <f t="shared" si="0"/>
        <v>0</v>
      </c>
      <c r="X7" s="232">
        <f t="shared" si="0"/>
        <v>0</v>
      </c>
      <c r="Y7" s="232">
        <f t="shared" si="0"/>
        <v>0</v>
      </c>
      <c r="Z7" s="232">
        <f t="shared" si="0"/>
        <v>256493.96</v>
      </c>
      <c r="AA7" s="232">
        <f t="shared" si="0"/>
        <v>0</v>
      </c>
      <c r="AB7" s="232">
        <f t="shared" si="0"/>
        <v>0</v>
      </c>
      <c r="AC7" s="232">
        <f t="shared" si="0"/>
        <v>0</v>
      </c>
      <c r="AD7" s="232">
        <f t="shared" si="0"/>
        <v>2340</v>
      </c>
      <c r="AE7" s="232">
        <f t="shared" si="0"/>
        <v>0</v>
      </c>
      <c r="AF7" s="232">
        <f t="shared" si="0"/>
        <v>4000</v>
      </c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9"/>
      <c r="EC7" s="219"/>
      <c r="ED7" s="219"/>
    </row>
    <row r="8" spans="1:134" ht="14.25" customHeight="1">
      <c r="A8" s="14"/>
      <c r="B8" s="14"/>
      <c r="C8" s="14"/>
      <c r="D8" s="14" t="s">
        <v>474</v>
      </c>
      <c r="E8" s="14" t="s">
        <v>475</v>
      </c>
      <c r="F8" s="232">
        <f t="shared" ref="F8:AF8" si="1">F9+F18+F26+F33+F41+F48+F57</f>
        <v>19011217.32</v>
      </c>
      <c r="G8" s="232">
        <f t="shared" si="1"/>
        <v>18748383.359999999</v>
      </c>
      <c r="H8" s="232">
        <f t="shared" si="1"/>
        <v>6609816</v>
      </c>
      <c r="I8" s="232">
        <f t="shared" si="1"/>
        <v>1947564</v>
      </c>
      <c r="J8" s="233">
        <f t="shared" si="1"/>
        <v>195818</v>
      </c>
      <c r="K8" s="232">
        <f t="shared" si="1"/>
        <v>716760</v>
      </c>
      <c r="L8" s="232">
        <f t="shared" si="1"/>
        <v>3131739</v>
      </c>
      <c r="M8" s="232">
        <f t="shared" si="1"/>
        <v>1898537.12</v>
      </c>
      <c r="N8" s="232">
        <f t="shared" si="1"/>
        <v>949268.56</v>
      </c>
      <c r="O8" s="232">
        <f t="shared" si="1"/>
        <v>723905.27999999991</v>
      </c>
      <c r="P8" s="232">
        <f t="shared" si="1"/>
        <v>0</v>
      </c>
      <c r="Q8" s="232">
        <f t="shared" si="1"/>
        <v>95079.4</v>
      </c>
      <c r="R8" s="232">
        <f t="shared" si="1"/>
        <v>2479896</v>
      </c>
      <c r="S8" s="232">
        <f t="shared" si="1"/>
        <v>0</v>
      </c>
      <c r="T8" s="232">
        <f t="shared" si="1"/>
        <v>0</v>
      </c>
      <c r="U8" s="232">
        <f t="shared" si="1"/>
        <v>262833.95999999996</v>
      </c>
      <c r="V8" s="232">
        <f t="shared" si="1"/>
        <v>0</v>
      </c>
      <c r="W8" s="232">
        <f t="shared" si="1"/>
        <v>0</v>
      </c>
      <c r="X8" s="232">
        <f t="shared" si="1"/>
        <v>0</v>
      </c>
      <c r="Y8" s="232">
        <f t="shared" si="1"/>
        <v>0</v>
      </c>
      <c r="Z8" s="232">
        <f t="shared" si="1"/>
        <v>256493.96</v>
      </c>
      <c r="AA8" s="232">
        <f t="shared" si="1"/>
        <v>0</v>
      </c>
      <c r="AB8" s="232">
        <f t="shared" si="1"/>
        <v>0</v>
      </c>
      <c r="AC8" s="232">
        <f t="shared" si="1"/>
        <v>0</v>
      </c>
      <c r="AD8" s="232">
        <f t="shared" si="1"/>
        <v>2340</v>
      </c>
      <c r="AE8" s="232">
        <f t="shared" si="1"/>
        <v>0</v>
      </c>
      <c r="AF8" s="232">
        <f t="shared" si="1"/>
        <v>4000</v>
      </c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</row>
    <row r="9" spans="1:134" ht="14.25" customHeight="1">
      <c r="A9" s="14"/>
      <c r="B9" s="14"/>
      <c r="C9" s="14"/>
      <c r="D9" s="14" t="s">
        <v>476</v>
      </c>
      <c r="E9" s="14" t="s">
        <v>477</v>
      </c>
      <c r="F9" s="232">
        <f t="shared" ref="F9:AF9" si="2">SUM(F10:F17)</f>
        <v>1686066.1199999999</v>
      </c>
      <c r="G9" s="232">
        <f t="shared" si="2"/>
        <v>1657838.16</v>
      </c>
      <c r="H9" s="232">
        <f t="shared" si="2"/>
        <v>592932</v>
      </c>
      <c r="I9" s="232">
        <f t="shared" si="2"/>
        <v>394752</v>
      </c>
      <c r="J9" s="233">
        <f t="shared" si="2"/>
        <v>49411</v>
      </c>
      <c r="K9" s="232">
        <f t="shared" si="2"/>
        <v>55440</v>
      </c>
      <c r="L9" s="232">
        <f t="shared" si="2"/>
        <v>0</v>
      </c>
      <c r="M9" s="232">
        <f t="shared" si="2"/>
        <v>165186.4</v>
      </c>
      <c r="N9" s="232">
        <f t="shared" si="2"/>
        <v>82593.2</v>
      </c>
      <c r="O9" s="232">
        <f t="shared" si="2"/>
        <v>63262.79</v>
      </c>
      <c r="P9" s="232">
        <f t="shared" si="2"/>
        <v>0</v>
      </c>
      <c r="Q9" s="232">
        <f t="shared" si="2"/>
        <v>8296.77</v>
      </c>
      <c r="R9" s="232">
        <f t="shared" si="2"/>
        <v>245964</v>
      </c>
      <c r="S9" s="232">
        <f t="shared" si="2"/>
        <v>0</v>
      </c>
      <c r="T9" s="232">
        <f t="shared" si="2"/>
        <v>0</v>
      </c>
      <c r="U9" s="232">
        <f t="shared" si="2"/>
        <v>28227.96</v>
      </c>
      <c r="V9" s="232">
        <f t="shared" si="2"/>
        <v>0</v>
      </c>
      <c r="W9" s="232">
        <f t="shared" si="2"/>
        <v>0</v>
      </c>
      <c r="X9" s="232">
        <f t="shared" si="2"/>
        <v>0</v>
      </c>
      <c r="Y9" s="232">
        <f t="shared" si="2"/>
        <v>0</v>
      </c>
      <c r="Z9" s="232">
        <f t="shared" si="2"/>
        <v>27987.96</v>
      </c>
      <c r="AA9" s="232">
        <f t="shared" si="2"/>
        <v>0</v>
      </c>
      <c r="AB9" s="232">
        <f t="shared" si="2"/>
        <v>0</v>
      </c>
      <c r="AC9" s="232">
        <f t="shared" si="2"/>
        <v>0</v>
      </c>
      <c r="AD9" s="232">
        <f t="shared" si="2"/>
        <v>240</v>
      </c>
      <c r="AE9" s="232">
        <f t="shared" si="2"/>
        <v>0</v>
      </c>
      <c r="AF9" s="232">
        <f t="shared" si="2"/>
        <v>0</v>
      </c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9"/>
      <c r="DJ9" s="219"/>
      <c r="DK9" s="219"/>
      <c r="DL9" s="219"/>
      <c r="DM9" s="219"/>
      <c r="DN9" s="219"/>
      <c r="DO9" s="219"/>
      <c r="DP9" s="219"/>
      <c r="DQ9" s="219"/>
      <c r="DR9" s="219"/>
      <c r="DS9" s="219"/>
      <c r="DT9" s="219"/>
      <c r="DU9" s="219"/>
      <c r="DV9" s="219"/>
      <c r="DW9" s="219"/>
      <c r="DX9" s="219"/>
      <c r="DY9" s="219"/>
      <c r="DZ9" s="219"/>
      <c r="EA9" s="219"/>
      <c r="EB9" s="219"/>
      <c r="EC9" s="219"/>
      <c r="ED9" s="219"/>
    </row>
    <row r="10" spans="1:134" ht="14.25" customHeight="1">
      <c r="A10" s="14" t="s">
        <v>285</v>
      </c>
      <c r="B10" s="14" t="s">
        <v>286</v>
      </c>
      <c r="C10" s="14" t="s">
        <v>286</v>
      </c>
      <c r="D10" s="14" t="s">
        <v>478</v>
      </c>
      <c r="E10" s="14" t="s">
        <v>287</v>
      </c>
      <c r="F10" s="232">
        <v>165186.4</v>
      </c>
      <c r="G10" s="232">
        <v>165186.4</v>
      </c>
      <c r="H10" s="232">
        <v>0</v>
      </c>
      <c r="I10" s="232">
        <v>0</v>
      </c>
      <c r="J10" s="233">
        <v>0</v>
      </c>
      <c r="K10" s="232">
        <v>0</v>
      </c>
      <c r="L10" s="232">
        <v>0</v>
      </c>
      <c r="M10" s="232">
        <v>165186.4</v>
      </c>
      <c r="N10" s="232">
        <v>0</v>
      </c>
      <c r="O10" s="232">
        <v>0</v>
      </c>
      <c r="P10" s="232">
        <v>0</v>
      </c>
      <c r="Q10" s="232">
        <v>0</v>
      </c>
      <c r="R10" s="232">
        <v>0</v>
      </c>
      <c r="S10" s="232">
        <v>0</v>
      </c>
      <c r="T10" s="232">
        <v>0</v>
      </c>
      <c r="U10" s="232">
        <v>0</v>
      </c>
      <c r="V10" s="232">
        <v>0</v>
      </c>
      <c r="W10" s="232">
        <v>0</v>
      </c>
      <c r="X10" s="232">
        <v>0</v>
      </c>
      <c r="Y10" s="232">
        <v>0</v>
      </c>
      <c r="Z10" s="232">
        <v>0</v>
      </c>
      <c r="AA10" s="232">
        <v>0</v>
      </c>
      <c r="AB10" s="232">
        <v>0</v>
      </c>
      <c r="AC10" s="232">
        <v>0</v>
      </c>
      <c r="AD10" s="232">
        <v>0</v>
      </c>
      <c r="AE10" s="232">
        <v>0</v>
      </c>
      <c r="AF10" s="232">
        <v>0</v>
      </c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</row>
    <row r="11" spans="1:134" ht="14.25" customHeight="1">
      <c r="A11" s="14" t="s">
        <v>285</v>
      </c>
      <c r="B11" s="14" t="s">
        <v>286</v>
      </c>
      <c r="C11" s="14" t="s">
        <v>288</v>
      </c>
      <c r="D11" s="14" t="s">
        <v>478</v>
      </c>
      <c r="E11" s="14" t="s">
        <v>289</v>
      </c>
      <c r="F11" s="232">
        <v>82593.2</v>
      </c>
      <c r="G11" s="232">
        <v>82593.2</v>
      </c>
      <c r="H11" s="232">
        <v>0</v>
      </c>
      <c r="I11" s="232">
        <v>0</v>
      </c>
      <c r="J11" s="233">
        <v>0</v>
      </c>
      <c r="K11" s="232">
        <v>0</v>
      </c>
      <c r="L11" s="232">
        <v>0</v>
      </c>
      <c r="M11" s="232">
        <v>0</v>
      </c>
      <c r="N11" s="232">
        <v>82593.2</v>
      </c>
      <c r="O11" s="232">
        <v>0</v>
      </c>
      <c r="P11" s="232">
        <v>0</v>
      </c>
      <c r="Q11" s="232">
        <v>0</v>
      </c>
      <c r="R11" s="232">
        <v>0</v>
      </c>
      <c r="S11" s="232">
        <v>0</v>
      </c>
      <c r="T11" s="232">
        <v>0</v>
      </c>
      <c r="U11" s="232">
        <v>0</v>
      </c>
      <c r="V11" s="232">
        <v>0</v>
      </c>
      <c r="W11" s="232">
        <v>0</v>
      </c>
      <c r="X11" s="232">
        <v>0</v>
      </c>
      <c r="Y11" s="232">
        <v>0</v>
      </c>
      <c r="Z11" s="232">
        <v>0</v>
      </c>
      <c r="AA11" s="232">
        <v>0</v>
      </c>
      <c r="AB11" s="232">
        <v>0</v>
      </c>
      <c r="AC11" s="232">
        <v>0</v>
      </c>
      <c r="AD11" s="232">
        <v>0</v>
      </c>
      <c r="AE11" s="232">
        <v>0</v>
      </c>
      <c r="AF11" s="232">
        <v>0</v>
      </c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</row>
    <row r="12" spans="1:134" ht="14.25" customHeight="1">
      <c r="A12" s="14" t="s">
        <v>285</v>
      </c>
      <c r="B12" s="14" t="s">
        <v>290</v>
      </c>
      <c r="C12" s="14" t="s">
        <v>291</v>
      </c>
      <c r="D12" s="14" t="s">
        <v>478</v>
      </c>
      <c r="E12" s="14" t="s">
        <v>292</v>
      </c>
      <c r="F12" s="232">
        <v>11787.96</v>
      </c>
      <c r="G12" s="232">
        <v>0</v>
      </c>
      <c r="H12" s="232">
        <v>0</v>
      </c>
      <c r="I12" s="232">
        <v>0</v>
      </c>
      <c r="J12" s="233">
        <v>0</v>
      </c>
      <c r="K12" s="232">
        <v>0</v>
      </c>
      <c r="L12" s="232">
        <v>0</v>
      </c>
      <c r="M12" s="232">
        <v>0</v>
      </c>
      <c r="N12" s="232">
        <v>0</v>
      </c>
      <c r="O12" s="232">
        <v>0</v>
      </c>
      <c r="P12" s="232">
        <v>0</v>
      </c>
      <c r="Q12" s="232">
        <v>0</v>
      </c>
      <c r="R12" s="232">
        <v>0</v>
      </c>
      <c r="S12" s="232">
        <v>0</v>
      </c>
      <c r="T12" s="232">
        <v>0</v>
      </c>
      <c r="U12" s="232">
        <v>11787.96</v>
      </c>
      <c r="V12" s="232">
        <v>0</v>
      </c>
      <c r="W12" s="232">
        <v>0</v>
      </c>
      <c r="X12" s="232">
        <v>0</v>
      </c>
      <c r="Y12" s="232">
        <v>0</v>
      </c>
      <c r="Z12" s="232">
        <v>11787.96</v>
      </c>
      <c r="AA12" s="232">
        <v>0</v>
      </c>
      <c r="AB12" s="232">
        <v>0</v>
      </c>
      <c r="AC12" s="232">
        <v>0</v>
      </c>
      <c r="AD12" s="232">
        <v>0</v>
      </c>
      <c r="AE12" s="232">
        <v>0</v>
      </c>
      <c r="AF12" s="232">
        <v>0</v>
      </c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</row>
    <row r="13" spans="1:134" ht="14.25" customHeight="1">
      <c r="A13" s="14" t="s">
        <v>285</v>
      </c>
      <c r="B13" s="14" t="s">
        <v>296</v>
      </c>
      <c r="C13" s="14" t="s">
        <v>291</v>
      </c>
      <c r="D13" s="14" t="s">
        <v>478</v>
      </c>
      <c r="E13" s="14" t="s">
        <v>479</v>
      </c>
      <c r="F13" s="232">
        <v>13200</v>
      </c>
      <c r="G13" s="232">
        <v>0</v>
      </c>
      <c r="H13" s="232">
        <v>0</v>
      </c>
      <c r="I13" s="232">
        <v>0</v>
      </c>
      <c r="J13" s="233">
        <v>0</v>
      </c>
      <c r="K13" s="232">
        <v>0</v>
      </c>
      <c r="L13" s="232">
        <v>0</v>
      </c>
      <c r="M13" s="232">
        <v>0</v>
      </c>
      <c r="N13" s="232">
        <v>0</v>
      </c>
      <c r="O13" s="232">
        <v>0</v>
      </c>
      <c r="P13" s="232">
        <v>0</v>
      </c>
      <c r="Q13" s="232">
        <v>0</v>
      </c>
      <c r="R13" s="232">
        <v>0</v>
      </c>
      <c r="S13" s="232">
        <v>0</v>
      </c>
      <c r="T13" s="232">
        <v>0</v>
      </c>
      <c r="U13" s="232">
        <v>13200</v>
      </c>
      <c r="V13" s="232">
        <v>0</v>
      </c>
      <c r="W13" s="232">
        <v>0</v>
      </c>
      <c r="X13" s="232">
        <v>0</v>
      </c>
      <c r="Y13" s="232">
        <v>0</v>
      </c>
      <c r="Z13" s="232">
        <v>13200</v>
      </c>
      <c r="AA13" s="232">
        <v>0</v>
      </c>
      <c r="AB13" s="232">
        <v>0</v>
      </c>
      <c r="AC13" s="232">
        <v>0</v>
      </c>
      <c r="AD13" s="232">
        <v>0</v>
      </c>
      <c r="AE13" s="232">
        <v>0</v>
      </c>
      <c r="AF13" s="232">
        <v>0</v>
      </c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</row>
    <row r="14" spans="1:134" ht="14.25" customHeight="1">
      <c r="A14" s="14" t="s">
        <v>285</v>
      </c>
      <c r="B14" s="14" t="s">
        <v>291</v>
      </c>
      <c r="C14" s="14" t="s">
        <v>293</v>
      </c>
      <c r="D14" s="14" t="s">
        <v>478</v>
      </c>
      <c r="E14" s="14" t="s">
        <v>294</v>
      </c>
      <c r="F14" s="232">
        <v>8296.77</v>
      </c>
      <c r="G14" s="232">
        <v>8296.77</v>
      </c>
      <c r="H14" s="232">
        <v>0</v>
      </c>
      <c r="I14" s="232">
        <v>0</v>
      </c>
      <c r="J14" s="233">
        <v>0</v>
      </c>
      <c r="K14" s="232">
        <v>0</v>
      </c>
      <c r="L14" s="232">
        <v>0</v>
      </c>
      <c r="M14" s="232">
        <v>0</v>
      </c>
      <c r="N14" s="232">
        <v>0</v>
      </c>
      <c r="O14" s="232">
        <v>0</v>
      </c>
      <c r="P14" s="232">
        <v>0</v>
      </c>
      <c r="Q14" s="232">
        <v>8296.77</v>
      </c>
      <c r="R14" s="232">
        <v>0</v>
      </c>
      <c r="S14" s="232">
        <v>0</v>
      </c>
      <c r="T14" s="232">
        <v>0</v>
      </c>
      <c r="U14" s="232">
        <v>0</v>
      </c>
      <c r="V14" s="232">
        <v>0</v>
      </c>
      <c r="W14" s="232">
        <v>0</v>
      </c>
      <c r="X14" s="232">
        <v>0</v>
      </c>
      <c r="Y14" s="232">
        <v>0</v>
      </c>
      <c r="Z14" s="232">
        <v>0</v>
      </c>
      <c r="AA14" s="232">
        <v>0</v>
      </c>
      <c r="AB14" s="232">
        <v>0</v>
      </c>
      <c r="AC14" s="232">
        <v>0</v>
      </c>
      <c r="AD14" s="232">
        <v>0</v>
      </c>
      <c r="AE14" s="232">
        <v>0</v>
      </c>
      <c r="AF14" s="232">
        <v>0</v>
      </c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</row>
    <row r="15" spans="1:134" ht="14.25" customHeight="1">
      <c r="A15" s="14" t="s">
        <v>295</v>
      </c>
      <c r="B15" s="14" t="s">
        <v>296</v>
      </c>
      <c r="C15" s="14" t="s">
        <v>293</v>
      </c>
      <c r="D15" s="14" t="s">
        <v>478</v>
      </c>
      <c r="E15" s="14" t="s">
        <v>297</v>
      </c>
      <c r="F15" s="232">
        <v>63262.79</v>
      </c>
      <c r="G15" s="232">
        <v>63262.79</v>
      </c>
      <c r="H15" s="232">
        <v>0</v>
      </c>
      <c r="I15" s="232">
        <v>0</v>
      </c>
      <c r="J15" s="233">
        <v>0</v>
      </c>
      <c r="K15" s="232">
        <v>0</v>
      </c>
      <c r="L15" s="232">
        <v>0</v>
      </c>
      <c r="M15" s="232">
        <v>0</v>
      </c>
      <c r="N15" s="232">
        <v>0</v>
      </c>
      <c r="O15" s="232">
        <v>63262.79</v>
      </c>
      <c r="P15" s="232">
        <v>0</v>
      </c>
      <c r="Q15" s="232">
        <v>0</v>
      </c>
      <c r="R15" s="232">
        <v>0</v>
      </c>
      <c r="S15" s="232">
        <v>0</v>
      </c>
      <c r="T15" s="232">
        <v>0</v>
      </c>
      <c r="U15" s="232">
        <v>0</v>
      </c>
      <c r="V15" s="232">
        <v>0</v>
      </c>
      <c r="W15" s="232">
        <v>0</v>
      </c>
      <c r="X15" s="232">
        <v>0</v>
      </c>
      <c r="Y15" s="232">
        <v>0</v>
      </c>
      <c r="Z15" s="232">
        <v>0</v>
      </c>
      <c r="AA15" s="232">
        <v>0</v>
      </c>
      <c r="AB15" s="232">
        <v>0</v>
      </c>
      <c r="AC15" s="232">
        <v>0</v>
      </c>
      <c r="AD15" s="232">
        <v>0</v>
      </c>
      <c r="AE15" s="232">
        <v>0</v>
      </c>
      <c r="AF15" s="232">
        <v>0</v>
      </c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</row>
    <row r="16" spans="1:134" ht="14.25" customHeight="1">
      <c r="A16" s="14" t="s">
        <v>487</v>
      </c>
      <c r="B16" s="14" t="s">
        <v>293</v>
      </c>
      <c r="C16" s="14" t="s">
        <v>293</v>
      </c>
      <c r="D16" s="14" t="s">
        <v>478</v>
      </c>
      <c r="E16" s="14" t="s">
        <v>488</v>
      </c>
      <c r="F16" s="232">
        <v>1095775</v>
      </c>
      <c r="G16" s="232">
        <v>1092535</v>
      </c>
      <c r="H16" s="232">
        <v>592932</v>
      </c>
      <c r="I16" s="232">
        <v>394752</v>
      </c>
      <c r="J16" s="233">
        <v>49411</v>
      </c>
      <c r="K16" s="232">
        <v>55440</v>
      </c>
      <c r="L16" s="232">
        <v>0</v>
      </c>
      <c r="M16" s="232">
        <v>0</v>
      </c>
      <c r="N16" s="232">
        <v>0</v>
      </c>
      <c r="O16" s="232">
        <v>0</v>
      </c>
      <c r="P16" s="232">
        <v>0</v>
      </c>
      <c r="Q16" s="232">
        <v>0</v>
      </c>
      <c r="R16" s="232">
        <v>0</v>
      </c>
      <c r="S16" s="232">
        <v>0</v>
      </c>
      <c r="T16" s="232">
        <v>0</v>
      </c>
      <c r="U16" s="232">
        <v>3240</v>
      </c>
      <c r="V16" s="232">
        <v>0</v>
      </c>
      <c r="W16" s="232">
        <v>0</v>
      </c>
      <c r="X16" s="232">
        <v>0</v>
      </c>
      <c r="Y16" s="232">
        <v>0</v>
      </c>
      <c r="Z16" s="232">
        <v>3000</v>
      </c>
      <c r="AA16" s="232">
        <v>0</v>
      </c>
      <c r="AB16" s="232">
        <v>0</v>
      </c>
      <c r="AC16" s="232">
        <v>0</v>
      </c>
      <c r="AD16" s="232">
        <v>240</v>
      </c>
      <c r="AE16" s="232">
        <v>0</v>
      </c>
      <c r="AF16" s="232">
        <v>0</v>
      </c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</row>
    <row r="17" spans="1:134" ht="14.25" customHeight="1">
      <c r="A17" s="14" t="s">
        <v>301</v>
      </c>
      <c r="B17" s="14" t="s">
        <v>298</v>
      </c>
      <c r="C17" s="14" t="s">
        <v>293</v>
      </c>
      <c r="D17" s="14" t="s">
        <v>478</v>
      </c>
      <c r="E17" s="14" t="s">
        <v>302</v>
      </c>
      <c r="F17" s="232">
        <v>245964</v>
      </c>
      <c r="G17" s="232">
        <v>245964</v>
      </c>
      <c r="H17" s="232">
        <v>0</v>
      </c>
      <c r="I17" s="232">
        <v>0</v>
      </c>
      <c r="J17" s="233">
        <v>0</v>
      </c>
      <c r="K17" s="232">
        <v>0</v>
      </c>
      <c r="L17" s="232">
        <v>0</v>
      </c>
      <c r="M17" s="232">
        <v>0</v>
      </c>
      <c r="N17" s="232">
        <v>0</v>
      </c>
      <c r="O17" s="232">
        <v>0</v>
      </c>
      <c r="P17" s="232">
        <v>0</v>
      </c>
      <c r="Q17" s="232">
        <v>0</v>
      </c>
      <c r="R17" s="232">
        <v>245964</v>
      </c>
      <c r="S17" s="232">
        <v>0</v>
      </c>
      <c r="T17" s="232">
        <v>0</v>
      </c>
      <c r="U17" s="232">
        <v>0</v>
      </c>
      <c r="V17" s="232">
        <v>0</v>
      </c>
      <c r="W17" s="232">
        <v>0</v>
      </c>
      <c r="X17" s="232">
        <v>0</v>
      </c>
      <c r="Y17" s="232">
        <v>0</v>
      </c>
      <c r="Z17" s="232">
        <v>0</v>
      </c>
      <c r="AA17" s="232">
        <v>0</v>
      </c>
      <c r="AB17" s="232">
        <v>0</v>
      </c>
      <c r="AC17" s="232">
        <v>0</v>
      </c>
      <c r="AD17" s="232">
        <v>0</v>
      </c>
      <c r="AE17" s="232">
        <v>0</v>
      </c>
      <c r="AF17" s="232">
        <v>0</v>
      </c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</row>
    <row r="18" spans="1:134" ht="14.25" customHeight="1">
      <c r="A18" s="14"/>
      <c r="B18" s="14"/>
      <c r="C18" s="14"/>
      <c r="D18" s="14" t="s">
        <v>492</v>
      </c>
      <c r="E18" s="14" t="s">
        <v>493</v>
      </c>
      <c r="F18" s="232">
        <f t="shared" ref="F18:AF18" si="3">SUM(F19:F25)</f>
        <v>3414526.26</v>
      </c>
      <c r="G18" s="232">
        <f t="shared" si="3"/>
        <v>3407218.26</v>
      </c>
      <c r="H18" s="232">
        <f t="shared" si="3"/>
        <v>1168512</v>
      </c>
      <c r="I18" s="232">
        <f t="shared" si="3"/>
        <v>872820</v>
      </c>
      <c r="J18" s="233">
        <f t="shared" si="3"/>
        <v>89467</v>
      </c>
      <c r="K18" s="232">
        <f t="shared" si="3"/>
        <v>130680</v>
      </c>
      <c r="L18" s="232">
        <f t="shared" si="3"/>
        <v>0</v>
      </c>
      <c r="M18" s="232">
        <f t="shared" si="3"/>
        <v>340927.84</v>
      </c>
      <c r="N18" s="232">
        <f t="shared" si="3"/>
        <v>170463.92</v>
      </c>
      <c r="O18" s="232">
        <f t="shared" si="3"/>
        <v>129309.1</v>
      </c>
      <c r="P18" s="232">
        <f t="shared" si="3"/>
        <v>0</v>
      </c>
      <c r="Q18" s="232">
        <f t="shared" si="3"/>
        <v>17046.400000000001</v>
      </c>
      <c r="R18" s="232">
        <f t="shared" si="3"/>
        <v>487992</v>
      </c>
      <c r="S18" s="232">
        <f t="shared" si="3"/>
        <v>0</v>
      </c>
      <c r="T18" s="232">
        <f t="shared" si="3"/>
        <v>0</v>
      </c>
      <c r="U18" s="232">
        <f t="shared" si="3"/>
        <v>7308</v>
      </c>
      <c r="V18" s="232">
        <f t="shared" si="3"/>
        <v>0</v>
      </c>
      <c r="W18" s="232">
        <f t="shared" si="3"/>
        <v>0</v>
      </c>
      <c r="X18" s="232">
        <f t="shared" si="3"/>
        <v>0</v>
      </c>
      <c r="Y18" s="232">
        <f t="shared" si="3"/>
        <v>0</v>
      </c>
      <c r="Z18" s="232">
        <f t="shared" si="3"/>
        <v>6588</v>
      </c>
      <c r="AA18" s="232">
        <f t="shared" si="3"/>
        <v>0</v>
      </c>
      <c r="AB18" s="232">
        <f t="shared" si="3"/>
        <v>0</v>
      </c>
      <c r="AC18" s="232">
        <f t="shared" si="3"/>
        <v>0</v>
      </c>
      <c r="AD18" s="232">
        <f t="shared" si="3"/>
        <v>720</v>
      </c>
      <c r="AE18" s="232">
        <f t="shared" si="3"/>
        <v>0</v>
      </c>
      <c r="AF18" s="232">
        <f t="shared" si="3"/>
        <v>0</v>
      </c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</row>
    <row r="19" spans="1:134" ht="14.25" customHeight="1">
      <c r="A19" s="14" t="s">
        <v>285</v>
      </c>
      <c r="B19" s="14" t="s">
        <v>286</v>
      </c>
      <c r="C19" s="14" t="s">
        <v>286</v>
      </c>
      <c r="D19" s="14" t="s">
        <v>494</v>
      </c>
      <c r="E19" s="14" t="s">
        <v>287</v>
      </c>
      <c r="F19" s="232">
        <v>340927.84</v>
      </c>
      <c r="G19" s="232">
        <v>340927.84</v>
      </c>
      <c r="H19" s="232">
        <v>0</v>
      </c>
      <c r="I19" s="232">
        <v>0</v>
      </c>
      <c r="J19" s="233">
        <v>0</v>
      </c>
      <c r="K19" s="232">
        <v>0</v>
      </c>
      <c r="L19" s="232">
        <v>0</v>
      </c>
      <c r="M19" s="232">
        <v>340927.84</v>
      </c>
      <c r="N19" s="232">
        <v>0</v>
      </c>
      <c r="O19" s="232">
        <v>0</v>
      </c>
      <c r="P19" s="232">
        <v>0</v>
      </c>
      <c r="Q19" s="232">
        <v>0</v>
      </c>
      <c r="R19" s="232">
        <v>0</v>
      </c>
      <c r="S19" s="232">
        <v>0</v>
      </c>
      <c r="T19" s="232">
        <v>0</v>
      </c>
      <c r="U19" s="232">
        <v>0</v>
      </c>
      <c r="V19" s="232">
        <v>0</v>
      </c>
      <c r="W19" s="232">
        <v>0</v>
      </c>
      <c r="X19" s="232">
        <v>0</v>
      </c>
      <c r="Y19" s="232">
        <v>0</v>
      </c>
      <c r="Z19" s="232">
        <v>0</v>
      </c>
      <c r="AA19" s="232">
        <v>0</v>
      </c>
      <c r="AB19" s="232">
        <v>0</v>
      </c>
      <c r="AC19" s="232">
        <v>0</v>
      </c>
      <c r="AD19" s="232">
        <v>0</v>
      </c>
      <c r="AE19" s="232">
        <v>0</v>
      </c>
      <c r="AF19" s="232">
        <v>0</v>
      </c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</row>
    <row r="20" spans="1:134" ht="14.25" customHeight="1">
      <c r="A20" s="14" t="s">
        <v>285</v>
      </c>
      <c r="B20" s="14" t="s">
        <v>286</v>
      </c>
      <c r="C20" s="14" t="s">
        <v>288</v>
      </c>
      <c r="D20" s="14" t="s">
        <v>494</v>
      </c>
      <c r="E20" s="14" t="s">
        <v>289</v>
      </c>
      <c r="F20" s="232">
        <v>170463.92</v>
      </c>
      <c r="G20" s="232">
        <v>170463.92</v>
      </c>
      <c r="H20" s="232">
        <v>0</v>
      </c>
      <c r="I20" s="232">
        <v>0</v>
      </c>
      <c r="J20" s="233">
        <v>0</v>
      </c>
      <c r="K20" s="232">
        <v>0</v>
      </c>
      <c r="L20" s="232">
        <v>0</v>
      </c>
      <c r="M20" s="232">
        <v>0</v>
      </c>
      <c r="N20" s="232">
        <v>170463.92</v>
      </c>
      <c r="O20" s="232">
        <v>0</v>
      </c>
      <c r="P20" s="232">
        <v>0</v>
      </c>
      <c r="Q20" s="232">
        <v>0</v>
      </c>
      <c r="R20" s="232">
        <v>0</v>
      </c>
      <c r="S20" s="232">
        <v>0</v>
      </c>
      <c r="T20" s="232">
        <v>0</v>
      </c>
      <c r="U20" s="232">
        <v>0</v>
      </c>
      <c r="V20" s="232">
        <v>0</v>
      </c>
      <c r="W20" s="232">
        <v>0</v>
      </c>
      <c r="X20" s="232">
        <v>0</v>
      </c>
      <c r="Y20" s="232">
        <v>0</v>
      </c>
      <c r="Z20" s="232">
        <v>0</v>
      </c>
      <c r="AA20" s="232">
        <v>0</v>
      </c>
      <c r="AB20" s="232">
        <v>0</v>
      </c>
      <c r="AC20" s="232">
        <v>0</v>
      </c>
      <c r="AD20" s="232">
        <v>0</v>
      </c>
      <c r="AE20" s="232">
        <v>0</v>
      </c>
      <c r="AF20" s="232">
        <v>0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>
      <c r="A21" s="14" t="s">
        <v>285</v>
      </c>
      <c r="B21" s="14" t="s">
        <v>290</v>
      </c>
      <c r="C21" s="14" t="s">
        <v>291</v>
      </c>
      <c r="D21" s="14" t="s">
        <v>494</v>
      </c>
      <c r="E21" s="14" t="s">
        <v>292</v>
      </c>
      <c r="F21" s="232">
        <v>6588</v>
      </c>
      <c r="G21" s="232">
        <v>0</v>
      </c>
      <c r="H21" s="232">
        <v>0</v>
      </c>
      <c r="I21" s="232">
        <v>0</v>
      </c>
      <c r="J21" s="233">
        <v>0</v>
      </c>
      <c r="K21" s="232">
        <v>0</v>
      </c>
      <c r="L21" s="232">
        <v>0</v>
      </c>
      <c r="M21" s="232">
        <v>0</v>
      </c>
      <c r="N21" s="232">
        <v>0</v>
      </c>
      <c r="O21" s="232">
        <v>0</v>
      </c>
      <c r="P21" s="232">
        <v>0</v>
      </c>
      <c r="Q21" s="232">
        <v>0</v>
      </c>
      <c r="R21" s="232">
        <v>0</v>
      </c>
      <c r="S21" s="232">
        <v>0</v>
      </c>
      <c r="T21" s="232">
        <v>0</v>
      </c>
      <c r="U21" s="232">
        <v>6588</v>
      </c>
      <c r="V21" s="232">
        <v>0</v>
      </c>
      <c r="W21" s="232">
        <v>0</v>
      </c>
      <c r="X21" s="232">
        <v>0</v>
      </c>
      <c r="Y21" s="232">
        <v>0</v>
      </c>
      <c r="Z21" s="232">
        <v>6588</v>
      </c>
      <c r="AA21" s="232">
        <v>0</v>
      </c>
      <c r="AB21" s="232">
        <v>0</v>
      </c>
      <c r="AC21" s="232">
        <v>0</v>
      </c>
      <c r="AD21" s="232">
        <v>0</v>
      </c>
      <c r="AE21" s="232">
        <v>0</v>
      </c>
      <c r="AF21" s="232">
        <v>0</v>
      </c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>
      <c r="A22" s="14" t="s">
        <v>285</v>
      </c>
      <c r="B22" s="14" t="s">
        <v>291</v>
      </c>
      <c r="C22" s="14" t="s">
        <v>293</v>
      </c>
      <c r="D22" s="14" t="s">
        <v>494</v>
      </c>
      <c r="E22" s="14" t="s">
        <v>294</v>
      </c>
      <c r="F22" s="232">
        <v>17046.400000000001</v>
      </c>
      <c r="G22" s="232">
        <v>17046.400000000001</v>
      </c>
      <c r="H22" s="232">
        <v>0</v>
      </c>
      <c r="I22" s="232">
        <v>0</v>
      </c>
      <c r="J22" s="233">
        <v>0</v>
      </c>
      <c r="K22" s="232">
        <v>0</v>
      </c>
      <c r="L22" s="232">
        <v>0</v>
      </c>
      <c r="M22" s="232">
        <v>0</v>
      </c>
      <c r="N22" s="232">
        <v>0</v>
      </c>
      <c r="O22" s="232">
        <v>0</v>
      </c>
      <c r="P22" s="232">
        <v>0</v>
      </c>
      <c r="Q22" s="232">
        <v>17046.400000000001</v>
      </c>
      <c r="R22" s="232">
        <v>0</v>
      </c>
      <c r="S22" s="232">
        <v>0</v>
      </c>
      <c r="T22" s="232">
        <v>0</v>
      </c>
      <c r="U22" s="232">
        <v>0</v>
      </c>
      <c r="V22" s="232">
        <v>0</v>
      </c>
      <c r="W22" s="232">
        <v>0</v>
      </c>
      <c r="X22" s="232">
        <v>0</v>
      </c>
      <c r="Y22" s="232">
        <v>0</v>
      </c>
      <c r="Z22" s="232">
        <v>0</v>
      </c>
      <c r="AA22" s="232">
        <v>0</v>
      </c>
      <c r="AB22" s="232">
        <v>0</v>
      </c>
      <c r="AC22" s="232">
        <v>0</v>
      </c>
      <c r="AD22" s="232">
        <v>0</v>
      </c>
      <c r="AE22" s="232">
        <v>0</v>
      </c>
      <c r="AF22" s="232">
        <v>0</v>
      </c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spans="1:134" ht="14.25" customHeight="1">
      <c r="A23" s="14" t="s">
        <v>295</v>
      </c>
      <c r="B23" s="14" t="s">
        <v>296</v>
      </c>
      <c r="C23" s="14" t="s">
        <v>293</v>
      </c>
      <c r="D23" s="14" t="s">
        <v>494</v>
      </c>
      <c r="E23" s="14" t="s">
        <v>297</v>
      </c>
      <c r="F23" s="232">
        <v>129309.1</v>
      </c>
      <c r="G23" s="232">
        <v>129309.1</v>
      </c>
      <c r="H23" s="232">
        <v>0</v>
      </c>
      <c r="I23" s="232">
        <v>0</v>
      </c>
      <c r="J23" s="233">
        <v>0</v>
      </c>
      <c r="K23" s="232">
        <v>0</v>
      </c>
      <c r="L23" s="232">
        <v>0</v>
      </c>
      <c r="M23" s="232">
        <v>0</v>
      </c>
      <c r="N23" s="232">
        <v>0</v>
      </c>
      <c r="O23" s="232">
        <v>129309.1</v>
      </c>
      <c r="P23" s="232">
        <v>0</v>
      </c>
      <c r="Q23" s="232">
        <v>0</v>
      </c>
      <c r="R23" s="232">
        <v>0</v>
      </c>
      <c r="S23" s="232">
        <v>0</v>
      </c>
      <c r="T23" s="232">
        <v>0</v>
      </c>
      <c r="U23" s="232">
        <v>0</v>
      </c>
      <c r="V23" s="232">
        <v>0</v>
      </c>
      <c r="W23" s="232">
        <v>0</v>
      </c>
      <c r="X23" s="232">
        <v>0</v>
      </c>
      <c r="Y23" s="232">
        <v>0</v>
      </c>
      <c r="Z23" s="232">
        <v>0</v>
      </c>
      <c r="AA23" s="232">
        <v>0</v>
      </c>
      <c r="AB23" s="232">
        <v>0</v>
      </c>
      <c r="AC23" s="232">
        <v>0</v>
      </c>
      <c r="AD23" s="232">
        <v>0</v>
      </c>
      <c r="AE23" s="232">
        <v>0</v>
      </c>
      <c r="AF23" s="232">
        <v>0</v>
      </c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spans="1:134" ht="14.25" customHeight="1">
      <c r="A24" s="14" t="s">
        <v>487</v>
      </c>
      <c r="B24" s="14" t="s">
        <v>293</v>
      </c>
      <c r="C24" s="14" t="s">
        <v>293</v>
      </c>
      <c r="D24" s="14" t="s">
        <v>494</v>
      </c>
      <c r="E24" s="14" t="s">
        <v>488</v>
      </c>
      <c r="F24" s="232">
        <v>2262199</v>
      </c>
      <c r="G24" s="232">
        <v>2261479</v>
      </c>
      <c r="H24" s="232">
        <v>1168512</v>
      </c>
      <c r="I24" s="232">
        <v>872820</v>
      </c>
      <c r="J24" s="233">
        <v>89467</v>
      </c>
      <c r="K24" s="232">
        <v>130680</v>
      </c>
      <c r="L24" s="232">
        <v>0</v>
      </c>
      <c r="M24" s="232">
        <v>0</v>
      </c>
      <c r="N24" s="232">
        <v>0</v>
      </c>
      <c r="O24" s="232">
        <v>0</v>
      </c>
      <c r="P24" s="232">
        <v>0</v>
      </c>
      <c r="Q24" s="232">
        <v>0</v>
      </c>
      <c r="R24" s="232">
        <v>0</v>
      </c>
      <c r="S24" s="232">
        <v>0</v>
      </c>
      <c r="T24" s="232">
        <v>0</v>
      </c>
      <c r="U24" s="232">
        <v>720</v>
      </c>
      <c r="V24" s="232">
        <v>0</v>
      </c>
      <c r="W24" s="232">
        <v>0</v>
      </c>
      <c r="X24" s="232">
        <v>0</v>
      </c>
      <c r="Y24" s="232">
        <v>0</v>
      </c>
      <c r="Z24" s="232">
        <v>0</v>
      </c>
      <c r="AA24" s="232">
        <v>0</v>
      </c>
      <c r="AB24" s="232">
        <v>0</v>
      </c>
      <c r="AC24" s="232">
        <v>0</v>
      </c>
      <c r="AD24" s="232">
        <v>720</v>
      </c>
      <c r="AE24" s="232">
        <v>0</v>
      </c>
      <c r="AF24" s="232">
        <v>0</v>
      </c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spans="1:134" ht="14.25" customHeight="1">
      <c r="A25" s="14" t="s">
        <v>301</v>
      </c>
      <c r="B25" s="14" t="s">
        <v>298</v>
      </c>
      <c r="C25" s="14" t="s">
        <v>293</v>
      </c>
      <c r="D25" s="14" t="s">
        <v>494</v>
      </c>
      <c r="E25" s="14" t="s">
        <v>302</v>
      </c>
      <c r="F25" s="232">
        <v>487992</v>
      </c>
      <c r="G25" s="232">
        <v>487992</v>
      </c>
      <c r="H25" s="232">
        <v>0</v>
      </c>
      <c r="I25" s="232">
        <v>0</v>
      </c>
      <c r="J25" s="233">
        <v>0</v>
      </c>
      <c r="K25" s="232">
        <v>0</v>
      </c>
      <c r="L25" s="232">
        <v>0</v>
      </c>
      <c r="M25" s="232">
        <v>0</v>
      </c>
      <c r="N25" s="232">
        <v>0</v>
      </c>
      <c r="O25" s="232">
        <v>0</v>
      </c>
      <c r="P25" s="232">
        <v>0</v>
      </c>
      <c r="Q25" s="232">
        <v>0</v>
      </c>
      <c r="R25" s="232">
        <v>487992</v>
      </c>
      <c r="S25" s="232">
        <v>0</v>
      </c>
      <c r="T25" s="232">
        <v>0</v>
      </c>
      <c r="U25" s="232">
        <v>0</v>
      </c>
      <c r="V25" s="232">
        <v>0</v>
      </c>
      <c r="W25" s="232">
        <v>0</v>
      </c>
      <c r="X25" s="232">
        <v>0</v>
      </c>
      <c r="Y25" s="232">
        <v>0</v>
      </c>
      <c r="Z25" s="232">
        <v>0</v>
      </c>
      <c r="AA25" s="232">
        <v>0</v>
      </c>
      <c r="AB25" s="232">
        <v>0</v>
      </c>
      <c r="AC25" s="232">
        <v>0</v>
      </c>
      <c r="AD25" s="232">
        <v>0</v>
      </c>
      <c r="AE25" s="232">
        <v>0</v>
      </c>
      <c r="AF25" s="232">
        <v>0</v>
      </c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spans="1:134" ht="14.25" customHeight="1">
      <c r="A26" s="14"/>
      <c r="B26" s="14"/>
      <c r="C26" s="14"/>
      <c r="D26" s="14" t="s">
        <v>497</v>
      </c>
      <c r="E26" s="14" t="s">
        <v>498</v>
      </c>
      <c r="F26" s="232">
        <f t="shared" ref="F26:AF26" si="4">SUM(F27:F32)</f>
        <v>1624638.89</v>
      </c>
      <c r="G26" s="232">
        <f t="shared" si="4"/>
        <v>1624458.89</v>
      </c>
      <c r="H26" s="232">
        <f t="shared" si="4"/>
        <v>566316</v>
      </c>
      <c r="I26" s="232">
        <f t="shared" si="4"/>
        <v>402756</v>
      </c>
      <c r="J26" s="233">
        <f t="shared" si="4"/>
        <v>47193</v>
      </c>
      <c r="K26" s="232">
        <f t="shared" si="4"/>
        <v>59400</v>
      </c>
      <c r="L26" s="232">
        <f t="shared" si="4"/>
        <v>0</v>
      </c>
      <c r="M26" s="232">
        <f t="shared" si="4"/>
        <v>162602.4</v>
      </c>
      <c r="N26" s="232">
        <f t="shared" si="4"/>
        <v>81301.2</v>
      </c>
      <c r="O26" s="232">
        <f t="shared" si="4"/>
        <v>61992.17</v>
      </c>
      <c r="P26" s="232">
        <f t="shared" si="4"/>
        <v>0</v>
      </c>
      <c r="Q26" s="232">
        <f t="shared" si="4"/>
        <v>8130.12</v>
      </c>
      <c r="R26" s="232">
        <f t="shared" si="4"/>
        <v>234768</v>
      </c>
      <c r="S26" s="232">
        <f t="shared" si="4"/>
        <v>0</v>
      </c>
      <c r="T26" s="232">
        <f t="shared" si="4"/>
        <v>0</v>
      </c>
      <c r="U26" s="232">
        <f t="shared" si="4"/>
        <v>180</v>
      </c>
      <c r="V26" s="232">
        <f t="shared" si="4"/>
        <v>0</v>
      </c>
      <c r="W26" s="232">
        <f t="shared" si="4"/>
        <v>0</v>
      </c>
      <c r="X26" s="232">
        <f t="shared" si="4"/>
        <v>0</v>
      </c>
      <c r="Y26" s="232">
        <f t="shared" si="4"/>
        <v>0</v>
      </c>
      <c r="Z26" s="232">
        <f t="shared" si="4"/>
        <v>0</v>
      </c>
      <c r="AA26" s="232">
        <f t="shared" si="4"/>
        <v>0</v>
      </c>
      <c r="AB26" s="232">
        <f t="shared" si="4"/>
        <v>0</v>
      </c>
      <c r="AC26" s="232">
        <f t="shared" si="4"/>
        <v>0</v>
      </c>
      <c r="AD26" s="232">
        <f t="shared" si="4"/>
        <v>180</v>
      </c>
      <c r="AE26" s="232">
        <f t="shared" si="4"/>
        <v>0</v>
      </c>
      <c r="AF26" s="232">
        <f t="shared" si="4"/>
        <v>0</v>
      </c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spans="1:134" ht="14.25" customHeight="1">
      <c r="A27" s="14" t="s">
        <v>285</v>
      </c>
      <c r="B27" s="14" t="s">
        <v>286</v>
      </c>
      <c r="C27" s="14" t="s">
        <v>286</v>
      </c>
      <c r="D27" s="14" t="s">
        <v>499</v>
      </c>
      <c r="E27" s="14" t="s">
        <v>287</v>
      </c>
      <c r="F27" s="232">
        <v>162602.4</v>
      </c>
      <c r="G27" s="232">
        <v>162602.4</v>
      </c>
      <c r="H27" s="232">
        <v>0</v>
      </c>
      <c r="I27" s="232">
        <v>0</v>
      </c>
      <c r="J27" s="233">
        <v>0</v>
      </c>
      <c r="K27" s="232">
        <v>0</v>
      </c>
      <c r="L27" s="232">
        <v>0</v>
      </c>
      <c r="M27" s="232">
        <v>162602.4</v>
      </c>
      <c r="N27" s="232">
        <v>0</v>
      </c>
      <c r="O27" s="232">
        <v>0</v>
      </c>
      <c r="P27" s="232">
        <v>0</v>
      </c>
      <c r="Q27" s="232">
        <v>0</v>
      </c>
      <c r="R27" s="232">
        <v>0</v>
      </c>
      <c r="S27" s="232">
        <v>0</v>
      </c>
      <c r="T27" s="232">
        <v>0</v>
      </c>
      <c r="U27" s="232">
        <v>0</v>
      </c>
      <c r="V27" s="232">
        <v>0</v>
      </c>
      <c r="W27" s="232">
        <v>0</v>
      </c>
      <c r="X27" s="232">
        <v>0</v>
      </c>
      <c r="Y27" s="232">
        <v>0</v>
      </c>
      <c r="Z27" s="232">
        <v>0</v>
      </c>
      <c r="AA27" s="232">
        <v>0</v>
      </c>
      <c r="AB27" s="232">
        <v>0</v>
      </c>
      <c r="AC27" s="232">
        <v>0</v>
      </c>
      <c r="AD27" s="232">
        <v>0</v>
      </c>
      <c r="AE27" s="232">
        <v>0</v>
      </c>
      <c r="AF27" s="232">
        <v>0</v>
      </c>
    </row>
    <row r="28" spans="1:134" ht="14.25" customHeight="1">
      <c r="A28" s="14" t="s">
        <v>285</v>
      </c>
      <c r="B28" s="14" t="s">
        <v>286</v>
      </c>
      <c r="C28" s="14" t="s">
        <v>288</v>
      </c>
      <c r="D28" s="14" t="s">
        <v>499</v>
      </c>
      <c r="E28" s="14" t="s">
        <v>289</v>
      </c>
      <c r="F28" s="232">
        <v>81301.2</v>
      </c>
      <c r="G28" s="232">
        <v>81301.2</v>
      </c>
      <c r="H28" s="232">
        <v>0</v>
      </c>
      <c r="I28" s="232">
        <v>0</v>
      </c>
      <c r="J28" s="233">
        <v>0</v>
      </c>
      <c r="K28" s="232">
        <v>0</v>
      </c>
      <c r="L28" s="232">
        <v>0</v>
      </c>
      <c r="M28" s="232">
        <v>0</v>
      </c>
      <c r="N28" s="232">
        <v>81301.2</v>
      </c>
      <c r="O28" s="232">
        <v>0</v>
      </c>
      <c r="P28" s="232">
        <v>0</v>
      </c>
      <c r="Q28" s="232">
        <v>0</v>
      </c>
      <c r="R28" s="232">
        <v>0</v>
      </c>
      <c r="S28" s="232">
        <v>0</v>
      </c>
      <c r="T28" s="232">
        <v>0</v>
      </c>
      <c r="U28" s="232">
        <v>0</v>
      </c>
      <c r="V28" s="232">
        <v>0</v>
      </c>
      <c r="W28" s="232">
        <v>0</v>
      </c>
      <c r="X28" s="232">
        <v>0</v>
      </c>
      <c r="Y28" s="232">
        <v>0</v>
      </c>
      <c r="Z28" s="232">
        <v>0</v>
      </c>
      <c r="AA28" s="232">
        <v>0</v>
      </c>
      <c r="AB28" s="232">
        <v>0</v>
      </c>
      <c r="AC28" s="232">
        <v>0</v>
      </c>
      <c r="AD28" s="232">
        <v>0</v>
      </c>
      <c r="AE28" s="232">
        <v>0</v>
      </c>
      <c r="AF28" s="232">
        <v>0</v>
      </c>
    </row>
    <row r="29" spans="1:134" ht="14.25" customHeight="1">
      <c r="A29" s="14" t="s">
        <v>285</v>
      </c>
      <c r="B29" s="14" t="s">
        <v>291</v>
      </c>
      <c r="C29" s="14" t="s">
        <v>293</v>
      </c>
      <c r="D29" s="14" t="s">
        <v>499</v>
      </c>
      <c r="E29" s="14" t="s">
        <v>294</v>
      </c>
      <c r="F29" s="232">
        <v>8130.12</v>
      </c>
      <c r="G29" s="232">
        <v>8130.12</v>
      </c>
      <c r="H29" s="232">
        <v>0</v>
      </c>
      <c r="I29" s="232">
        <v>0</v>
      </c>
      <c r="J29" s="233">
        <v>0</v>
      </c>
      <c r="K29" s="232">
        <v>0</v>
      </c>
      <c r="L29" s="232">
        <v>0</v>
      </c>
      <c r="M29" s="232">
        <v>0</v>
      </c>
      <c r="N29" s="232">
        <v>0</v>
      </c>
      <c r="O29" s="232">
        <v>0</v>
      </c>
      <c r="P29" s="232">
        <v>0</v>
      </c>
      <c r="Q29" s="232">
        <v>8130.12</v>
      </c>
      <c r="R29" s="232">
        <v>0</v>
      </c>
      <c r="S29" s="232">
        <v>0</v>
      </c>
      <c r="T29" s="232">
        <v>0</v>
      </c>
      <c r="U29" s="232">
        <v>0</v>
      </c>
      <c r="V29" s="232">
        <v>0</v>
      </c>
      <c r="W29" s="232">
        <v>0</v>
      </c>
      <c r="X29" s="232">
        <v>0</v>
      </c>
      <c r="Y29" s="232">
        <v>0</v>
      </c>
      <c r="Z29" s="232">
        <v>0</v>
      </c>
      <c r="AA29" s="232">
        <v>0</v>
      </c>
      <c r="AB29" s="232">
        <v>0</v>
      </c>
      <c r="AC29" s="232">
        <v>0</v>
      </c>
      <c r="AD29" s="232">
        <v>0</v>
      </c>
      <c r="AE29" s="232">
        <v>0</v>
      </c>
      <c r="AF29" s="232">
        <v>0</v>
      </c>
    </row>
    <row r="30" spans="1:134" ht="14.25" customHeight="1">
      <c r="A30" s="14" t="s">
        <v>295</v>
      </c>
      <c r="B30" s="14" t="s">
        <v>296</v>
      </c>
      <c r="C30" s="14" t="s">
        <v>293</v>
      </c>
      <c r="D30" s="14" t="s">
        <v>499</v>
      </c>
      <c r="E30" s="14" t="s">
        <v>297</v>
      </c>
      <c r="F30" s="232">
        <v>61992.17</v>
      </c>
      <c r="G30" s="232">
        <v>61992.17</v>
      </c>
      <c r="H30" s="232">
        <v>0</v>
      </c>
      <c r="I30" s="232">
        <v>0</v>
      </c>
      <c r="J30" s="233">
        <v>0</v>
      </c>
      <c r="K30" s="232">
        <v>0</v>
      </c>
      <c r="L30" s="232">
        <v>0</v>
      </c>
      <c r="M30" s="232">
        <v>0</v>
      </c>
      <c r="N30" s="232">
        <v>0</v>
      </c>
      <c r="O30" s="232">
        <v>61992.17</v>
      </c>
      <c r="P30" s="232">
        <v>0</v>
      </c>
      <c r="Q30" s="232">
        <v>0</v>
      </c>
      <c r="R30" s="232">
        <v>0</v>
      </c>
      <c r="S30" s="232">
        <v>0</v>
      </c>
      <c r="T30" s="232">
        <v>0</v>
      </c>
      <c r="U30" s="232">
        <v>0</v>
      </c>
      <c r="V30" s="232">
        <v>0</v>
      </c>
      <c r="W30" s="232">
        <v>0</v>
      </c>
      <c r="X30" s="232">
        <v>0</v>
      </c>
      <c r="Y30" s="232">
        <v>0</v>
      </c>
      <c r="Z30" s="232">
        <v>0</v>
      </c>
      <c r="AA30" s="232">
        <v>0</v>
      </c>
      <c r="AB30" s="232">
        <v>0</v>
      </c>
      <c r="AC30" s="232">
        <v>0</v>
      </c>
      <c r="AD30" s="232">
        <v>0</v>
      </c>
      <c r="AE30" s="232">
        <v>0</v>
      </c>
      <c r="AF30" s="232">
        <v>0</v>
      </c>
    </row>
    <row r="31" spans="1:134" ht="14.25" customHeight="1">
      <c r="A31" s="14" t="s">
        <v>487</v>
      </c>
      <c r="B31" s="14" t="s">
        <v>293</v>
      </c>
      <c r="C31" s="14" t="s">
        <v>293</v>
      </c>
      <c r="D31" s="14" t="s">
        <v>499</v>
      </c>
      <c r="E31" s="14" t="s">
        <v>488</v>
      </c>
      <c r="F31" s="232">
        <v>1075845</v>
      </c>
      <c r="G31" s="232">
        <v>1075665</v>
      </c>
      <c r="H31" s="232">
        <v>566316</v>
      </c>
      <c r="I31" s="232">
        <v>402756</v>
      </c>
      <c r="J31" s="233">
        <v>47193</v>
      </c>
      <c r="K31" s="232">
        <v>59400</v>
      </c>
      <c r="L31" s="232">
        <v>0</v>
      </c>
      <c r="M31" s="232">
        <v>0</v>
      </c>
      <c r="N31" s="232">
        <v>0</v>
      </c>
      <c r="O31" s="232">
        <v>0</v>
      </c>
      <c r="P31" s="232">
        <v>0</v>
      </c>
      <c r="Q31" s="232">
        <v>0</v>
      </c>
      <c r="R31" s="232">
        <v>0</v>
      </c>
      <c r="S31" s="232">
        <v>0</v>
      </c>
      <c r="T31" s="232">
        <v>0</v>
      </c>
      <c r="U31" s="232">
        <v>180</v>
      </c>
      <c r="V31" s="232">
        <v>0</v>
      </c>
      <c r="W31" s="232">
        <v>0</v>
      </c>
      <c r="X31" s="232">
        <v>0</v>
      </c>
      <c r="Y31" s="232">
        <v>0</v>
      </c>
      <c r="Z31" s="232">
        <v>0</v>
      </c>
      <c r="AA31" s="232">
        <v>0</v>
      </c>
      <c r="AB31" s="232">
        <v>0</v>
      </c>
      <c r="AC31" s="232">
        <v>0</v>
      </c>
      <c r="AD31" s="232">
        <v>180</v>
      </c>
      <c r="AE31" s="232">
        <v>0</v>
      </c>
      <c r="AF31" s="232">
        <v>0</v>
      </c>
    </row>
    <row r="32" spans="1:134" ht="14.25" customHeight="1">
      <c r="A32" s="14" t="s">
        <v>301</v>
      </c>
      <c r="B32" s="14" t="s">
        <v>298</v>
      </c>
      <c r="C32" s="14" t="s">
        <v>293</v>
      </c>
      <c r="D32" s="14" t="s">
        <v>499</v>
      </c>
      <c r="E32" s="14" t="s">
        <v>302</v>
      </c>
      <c r="F32" s="232">
        <v>234768</v>
      </c>
      <c r="G32" s="232">
        <v>234768</v>
      </c>
      <c r="H32" s="232">
        <v>0</v>
      </c>
      <c r="I32" s="232">
        <v>0</v>
      </c>
      <c r="J32" s="233">
        <v>0</v>
      </c>
      <c r="K32" s="232">
        <v>0</v>
      </c>
      <c r="L32" s="232">
        <v>0</v>
      </c>
      <c r="M32" s="232">
        <v>0</v>
      </c>
      <c r="N32" s="232">
        <v>0</v>
      </c>
      <c r="O32" s="232">
        <v>0</v>
      </c>
      <c r="P32" s="232">
        <v>0</v>
      </c>
      <c r="Q32" s="232">
        <v>0</v>
      </c>
      <c r="R32" s="232">
        <v>234768</v>
      </c>
      <c r="S32" s="232">
        <v>0</v>
      </c>
      <c r="T32" s="232">
        <v>0</v>
      </c>
      <c r="U32" s="232">
        <v>0</v>
      </c>
      <c r="V32" s="232">
        <v>0</v>
      </c>
      <c r="W32" s="232">
        <v>0</v>
      </c>
      <c r="X32" s="232">
        <v>0</v>
      </c>
      <c r="Y32" s="232">
        <v>0</v>
      </c>
      <c r="Z32" s="232">
        <v>0</v>
      </c>
      <c r="AA32" s="232">
        <v>0</v>
      </c>
      <c r="AB32" s="232">
        <v>0</v>
      </c>
      <c r="AC32" s="232">
        <v>0</v>
      </c>
      <c r="AD32" s="232">
        <v>0</v>
      </c>
      <c r="AE32" s="232">
        <v>0</v>
      </c>
      <c r="AF32" s="232">
        <v>0</v>
      </c>
    </row>
    <row r="33" spans="1:32" ht="14.25" customHeight="1">
      <c r="A33" s="14"/>
      <c r="B33" s="14"/>
      <c r="C33" s="14"/>
      <c r="D33" s="14" t="s">
        <v>500</v>
      </c>
      <c r="E33" s="14" t="s">
        <v>501</v>
      </c>
      <c r="F33" s="232">
        <f t="shared" ref="F33:AF33" si="5">SUM(F34:F40)</f>
        <v>8372682.7300000004</v>
      </c>
      <c r="G33" s="232">
        <f t="shared" si="5"/>
        <v>8150404.7300000004</v>
      </c>
      <c r="H33" s="232">
        <f t="shared" si="5"/>
        <v>2968716</v>
      </c>
      <c r="I33" s="232">
        <f t="shared" si="5"/>
        <v>121680</v>
      </c>
      <c r="J33" s="233">
        <f t="shared" si="5"/>
        <v>0</v>
      </c>
      <c r="K33" s="232">
        <f t="shared" si="5"/>
        <v>308880</v>
      </c>
      <c r="L33" s="232">
        <f t="shared" si="5"/>
        <v>2131652</v>
      </c>
      <c r="M33" s="232">
        <f t="shared" si="5"/>
        <v>835527.68000000005</v>
      </c>
      <c r="N33" s="232">
        <f t="shared" si="5"/>
        <v>417763.84000000003</v>
      </c>
      <c r="O33" s="232">
        <f t="shared" si="5"/>
        <v>318544.92</v>
      </c>
      <c r="P33" s="232">
        <f t="shared" si="5"/>
        <v>0</v>
      </c>
      <c r="Q33" s="232">
        <f t="shared" si="5"/>
        <v>41776.29</v>
      </c>
      <c r="R33" s="232">
        <f t="shared" si="5"/>
        <v>1005864</v>
      </c>
      <c r="S33" s="232">
        <f t="shared" si="5"/>
        <v>0</v>
      </c>
      <c r="T33" s="232">
        <f t="shared" si="5"/>
        <v>0</v>
      </c>
      <c r="U33" s="232">
        <f t="shared" si="5"/>
        <v>222278</v>
      </c>
      <c r="V33" s="232">
        <f t="shared" si="5"/>
        <v>0</v>
      </c>
      <c r="W33" s="232">
        <f t="shared" si="5"/>
        <v>0</v>
      </c>
      <c r="X33" s="232">
        <f t="shared" si="5"/>
        <v>0</v>
      </c>
      <c r="Y33" s="232">
        <f t="shared" si="5"/>
        <v>0</v>
      </c>
      <c r="Z33" s="232">
        <f t="shared" si="5"/>
        <v>221918</v>
      </c>
      <c r="AA33" s="232">
        <f t="shared" si="5"/>
        <v>0</v>
      </c>
      <c r="AB33" s="232">
        <f t="shared" si="5"/>
        <v>0</v>
      </c>
      <c r="AC33" s="232">
        <f t="shared" si="5"/>
        <v>0</v>
      </c>
      <c r="AD33" s="232">
        <f t="shared" si="5"/>
        <v>360</v>
      </c>
      <c r="AE33" s="232">
        <f t="shared" si="5"/>
        <v>0</v>
      </c>
      <c r="AF33" s="232">
        <f t="shared" si="5"/>
        <v>0</v>
      </c>
    </row>
    <row r="34" spans="1:32" ht="14.25" customHeight="1">
      <c r="A34" s="14" t="s">
        <v>285</v>
      </c>
      <c r="B34" s="14" t="s">
        <v>286</v>
      </c>
      <c r="C34" s="14" t="s">
        <v>286</v>
      </c>
      <c r="D34" s="14" t="s">
        <v>502</v>
      </c>
      <c r="E34" s="14" t="s">
        <v>287</v>
      </c>
      <c r="F34" s="232">
        <v>835527.68000000005</v>
      </c>
      <c r="G34" s="232">
        <v>835527.68000000005</v>
      </c>
      <c r="H34" s="232">
        <v>0</v>
      </c>
      <c r="I34" s="232">
        <v>0</v>
      </c>
      <c r="J34" s="233">
        <v>0</v>
      </c>
      <c r="K34" s="232">
        <v>0</v>
      </c>
      <c r="L34" s="232">
        <v>0</v>
      </c>
      <c r="M34" s="232">
        <v>835527.68000000005</v>
      </c>
      <c r="N34" s="232">
        <v>0</v>
      </c>
      <c r="O34" s="232">
        <v>0</v>
      </c>
      <c r="P34" s="232">
        <v>0</v>
      </c>
      <c r="Q34" s="232">
        <v>0</v>
      </c>
      <c r="R34" s="232">
        <v>0</v>
      </c>
      <c r="S34" s="232">
        <v>0</v>
      </c>
      <c r="T34" s="232">
        <v>0</v>
      </c>
      <c r="U34" s="232">
        <v>0</v>
      </c>
      <c r="V34" s="232">
        <v>0</v>
      </c>
      <c r="W34" s="232">
        <v>0</v>
      </c>
      <c r="X34" s="232">
        <v>0</v>
      </c>
      <c r="Y34" s="232">
        <v>0</v>
      </c>
      <c r="Z34" s="232">
        <v>0</v>
      </c>
      <c r="AA34" s="232">
        <v>0</v>
      </c>
      <c r="AB34" s="232">
        <v>0</v>
      </c>
      <c r="AC34" s="232">
        <v>0</v>
      </c>
      <c r="AD34" s="232">
        <v>0</v>
      </c>
      <c r="AE34" s="232">
        <v>0</v>
      </c>
      <c r="AF34" s="232">
        <v>0</v>
      </c>
    </row>
    <row r="35" spans="1:32" ht="14.25" customHeight="1">
      <c r="A35" s="14" t="s">
        <v>285</v>
      </c>
      <c r="B35" s="14" t="s">
        <v>286</v>
      </c>
      <c r="C35" s="14" t="s">
        <v>288</v>
      </c>
      <c r="D35" s="14" t="s">
        <v>502</v>
      </c>
      <c r="E35" s="14" t="s">
        <v>289</v>
      </c>
      <c r="F35" s="232">
        <v>417763.84000000003</v>
      </c>
      <c r="G35" s="232">
        <v>417763.84000000003</v>
      </c>
      <c r="H35" s="232">
        <v>0</v>
      </c>
      <c r="I35" s="232">
        <v>0</v>
      </c>
      <c r="J35" s="233">
        <v>0</v>
      </c>
      <c r="K35" s="232">
        <v>0</v>
      </c>
      <c r="L35" s="232">
        <v>0</v>
      </c>
      <c r="M35" s="232">
        <v>0</v>
      </c>
      <c r="N35" s="232">
        <v>417763.84000000003</v>
      </c>
      <c r="O35" s="232">
        <v>0</v>
      </c>
      <c r="P35" s="232">
        <v>0</v>
      </c>
      <c r="Q35" s="232">
        <v>0</v>
      </c>
      <c r="R35" s="232">
        <v>0</v>
      </c>
      <c r="S35" s="232">
        <v>0</v>
      </c>
      <c r="T35" s="232">
        <v>0</v>
      </c>
      <c r="U35" s="232">
        <v>0</v>
      </c>
      <c r="V35" s="232">
        <v>0</v>
      </c>
      <c r="W35" s="232">
        <v>0</v>
      </c>
      <c r="X35" s="232">
        <v>0</v>
      </c>
      <c r="Y35" s="232">
        <v>0</v>
      </c>
      <c r="Z35" s="232">
        <v>0</v>
      </c>
      <c r="AA35" s="232">
        <v>0</v>
      </c>
      <c r="AB35" s="232">
        <v>0</v>
      </c>
      <c r="AC35" s="232">
        <v>0</v>
      </c>
      <c r="AD35" s="232">
        <v>0</v>
      </c>
      <c r="AE35" s="232">
        <v>0</v>
      </c>
      <c r="AF35" s="232">
        <v>0</v>
      </c>
    </row>
    <row r="36" spans="1:32" ht="14.25" customHeight="1">
      <c r="A36" s="14" t="s">
        <v>285</v>
      </c>
      <c r="B36" s="14" t="s">
        <v>290</v>
      </c>
      <c r="C36" s="14" t="s">
        <v>291</v>
      </c>
      <c r="D36" s="14" t="s">
        <v>502</v>
      </c>
      <c r="E36" s="14" t="s">
        <v>292</v>
      </c>
      <c r="F36" s="232">
        <v>172836</v>
      </c>
      <c r="G36" s="232">
        <v>0</v>
      </c>
      <c r="H36" s="232">
        <v>0</v>
      </c>
      <c r="I36" s="232">
        <v>0</v>
      </c>
      <c r="J36" s="233">
        <v>0</v>
      </c>
      <c r="K36" s="232">
        <v>0</v>
      </c>
      <c r="L36" s="232">
        <v>0</v>
      </c>
      <c r="M36" s="232">
        <v>0</v>
      </c>
      <c r="N36" s="232">
        <v>0</v>
      </c>
      <c r="O36" s="232">
        <v>0</v>
      </c>
      <c r="P36" s="232">
        <v>0</v>
      </c>
      <c r="Q36" s="232">
        <v>0</v>
      </c>
      <c r="R36" s="232">
        <v>0</v>
      </c>
      <c r="S36" s="232">
        <v>0</v>
      </c>
      <c r="T36" s="232">
        <v>0</v>
      </c>
      <c r="U36" s="232">
        <v>172836</v>
      </c>
      <c r="V36" s="232">
        <v>0</v>
      </c>
      <c r="W36" s="232">
        <v>0</v>
      </c>
      <c r="X36" s="232">
        <v>0</v>
      </c>
      <c r="Y36" s="232">
        <v>0</v>
      </c>
      <c r="Z36" s="232">
        <v>172836</v>
      </c>
      <c r="AA36" s="232">
        <v>0</v>
      </c>
      <c r="AB36" s="232">
        <v>0</v>
      </c>
      <c r="AC36" s="232">
        <v>0</v>
      </c>
      <c r="AD36" s="232">
        <v>0</v>
      </c>
      <c r="AE36" s="232">
        <v>0</v>
      </c>
      <c r="AF36" s="232">
        <v>0</v>
      </c>
    </row>
    <row r="37" spans="1:32" ht="14.25" customHeight="1">
      <c r="A37" s="14" t="s">
        <v>285</v>
      </c>
      <c r="B37" s="14" t="s">
        <v>291</v>
      </c>
      <c r="C37" s="14" t="s">
        <v>293</v>
      </c>
      <c r="D37" s="14" t="s">
        <v>502</v>
      </c>
      <c r="E37" s="14" t="s">
        <v>294</v>
      </c>
      <c r="F37" s="232">
        <v>41776.29</v>
      </c>
      <c r="G37" s="232">
        <v>41776.29</v>
      </c>
      <c r="H37" s="232">
        <v>0</v>
      </c>
      <c r="I37" s="232">
        <v>0</v>
      </c>
      <c r="J37" s="233">
        <v>0</v>
      </c>
      <c r="K37" s="232">
        <v>0</v>
      </c>
      <c r="L37" s="232">
        <v>0</v>
      </c>
      <c r="M37" s="232">
        <v>0</v>
      </c>
      <c r="N37" s="232">
        <v>0</v>
      </c>
      <c r="O37" s="232">
        <v>0</v>
      </c>
      <c r="P37" s="232">
        <v>0</v>
      </c>
      <c r="Q37" s="232">
        <v>41776.29</v>
      </c>
      <c r="R37" s="232">
        <v>0</v>
      </c>
      <c r="S37" s="232">
        <v>0</v>
      </c>
      <c r="T37" s="232">
        <v>0</v>
      </c>
      <c r="U37" s="232">
        <v>0</v>
      </c>
      <c r="V37" s="232">
        <v>0</v>
      </c>
      <c r="W37" s="232">
        <v>0</v>
      </c>
      <c r="X37" s="232">
        <v>0</v>
      </c>
      <c r="Y37" s="232">
        <v>0</v>
      </c>
      <c r="Z37" s="232">
        <v>0</v>
      </c>
      <c r="AA37" s="232">
        <v>0</v>
      </c>
      <c r="AB37" s="232">
        <v>0</v>
      </c>
      <c r="AC37" s="232">
        <v>0</v>
      </c>
      <c r="AD37" s="232">
        <v>0</v>
      </c>
      <c r="AE37" s="232">
        <v>0</v>
      </c>
      <c r="AF37" s="232">
        <v>0</v>
      </c>
    </row>
    <row r="38" spans="1:32" ht="14.25" customHeight="1">
      <c r="A38" s="14" t="s">
        <v>295</v>
      </c>
      <c r="B38" s="14" t="s">
        <v>296</v>
      </c>
      <c r="C38" s="14" t="s">
        <v>298</v>
      </c>
      <c r="D38" s="14" t="s">
        <v>502</v>
      </c>
      <c r="E38" s="14" t="s">
        <v>299</v>
      </c>
      <c r="F38" s="232">
        <v>318544.92</v>
      </c>
      <c r="G38" s="232">
        <v>318544.92</v>
      </c>
      <c r="H38" s="232">
        <v>0</v>
      </c>
      <c r="I38" s="232">
        <v>0</v>
      </c>
      <c r="J38" s="233">
        <v>0</v>
      </c>
      <c r="K38" s="232">
        <v>0</v>
      </c>
      <c r="L38" s="232">
        <v>0</v>
      </c>
      <c r="M38" s="232">
        <v>0</v>
      </c>
      <c r="N38" s="232">
        <v>0</v>
      </c>
      <c r="O38" s="232">
        <v>318544.92</v>
      </c>
      <c r="P38" s="232">
        <v>0</v>
      </c>
      <c r="Q38" s="232">
        <v>0</v>
      </c>
      <c r="R38" s="232">
        <v>0</v>
      </c>
      <c r="S38" s="232">
        <v>0</v>
      </c>
      <c r="T38" s="232">
        <v>0</v>
      </c>
      <c r="U38" s="232">
        <v>0</v>
      </c>
      <c r="V38" s="232">
        <v>0</v>
      </c>
      <c r="W38" s="232">
        <v>0</v>
      </c>
      <c r="X38" s="232">
        <v>0</v>
      </c>
      <c r="Y38" s="232">
        <v>0</v>
      </c>
      <c r="Z38" s="232">
        <v>0</v>
      </c>
      <c r="AA38" s="232">
        <v>0</v>
      </c>
      <c r="AB38" s="232">
        <v>0</v>
      </c>
      <c r="AC38" s="232">
        <v>0</v>
      </c>
      <c r="AD38" s="232">
        <v>0</v>
      </c>
      <c r="AE38" s="232">
        <v>0</v>
      </c>
      <c r="AF38" s="232">
        <v>0</v>
      </c>
    </row>
    <row r="39" spans="1:32" ht="14.25" customHeight="1">
      <c r="A39" s="14" t="s">
        <v>487</v>
      </c>
      <c r="B39" s="14" t="s">
        <v>293</v>
      </c>
      <c r="C39" s="14" t="s">
        <v>288</v>
      </c>
      <c r="D39" s="14" t="s">
        <v>502</v>
      </c>
      <c r="E39" s="14" t="s">
        <v>503</v>
      </c>
      <c r="F39" s="232">
        <v>5580370</v>
      </c>
      <c r="G39" s="232">
        <v>5530928</v>
      </c>
      <c r="H39" s="232">
        <v>2968716</v>
      </c>
      <c r="I39" s="232">
        <v>121680</v>
      </c>
      <c r="J39" s="233">
        <v>0</v>
      </c>
      <c r="K39" s="232">
        <v>308880</v>
      </c>
      <c r="L39" s="232">
        <v>2131652</v>
      </c>
      <c r="M39" s="232">
        <v>0</v>
      </c>
      <c r="N39" s="232">
        <v>0</v>
      </c>
      <c r="O39" s="232">
        <v>0</v>
      </c>
      <c r="P39" s="232">
        <v>0</v>
      </c>
      <c r="Q39" s="232">
        <v>0</v>
      </c>
      <c r="R39" s="232">
        <v>0</v>
      </c>
      <c r="S39" s="232">
        <v>0</v>
      </c>
      <c r="T39" s="232">
        <v>0</v>
      </c>
      <c r="U39" s="232">
        <v>49442</v>
      </c>
      <c r="V39" s="232">
        <v>0</v>
      </c>
      <c r="W39" s="232">
        <v>0</v>
      </c>
      <c r="X39" s="232">
        <v>0</v>
      </c>
      <c r="Y39" s="232">
        <v>0</v>
      </c>
      <c r="Z39" s="232">
        <v>49082</v>
      </c>
      <c r="AA39" s="232">
        <v>0</v>
      </c>
      <c r="AB39" s="232">
        <v>0</v>
      </c>
      <c r="AC39" s="232">
        <v>0</v>
      </c>
      <c r="AD39" s="232">
        <v>360</v>
      </c>
      <c r="AE39" s="232">
        <v>0</v>
      </c>
      <c r="AF39" s="232">
        <v>0</v>
      </c>
    </row>
    <row r="40" spans="1:32" ht="14.25" customHeight="1">
      <c r="A40" s="14" t="s">
        <v>301</v>
      </c>
      <c r="B40" s="14" t="s">
        <v>298</v>
      </c>
      <c r="C40" s="14" t="s">
        <v>293</v>
      </c>
      <c r="D40" s="14" t="s">
        <v>502</v>
      </c>
      <c r="E40" s="14" t="s">
        <v>302</v>
      </c>
      <c r="F40" s="232">
        <v>1005864</v>
      </c>
      <c r="G40" s="232">
        <v>1005864</v>
      </c>
      <c r="H40" s="232">
        <v>0</v>
      </c>
      <c r="I40" s="232">
        <v>0</v>
      </c>
      <c r="J40" s="233">
        <v>0</v>
      </c>
      <c r="K40" s="232">
        <v>0</v>
      </c>
      <c r="L40" s="232">
        <v>0</v>
      </c>
      <c r="M40" s="232">
        <v>0</v>
      </c>
      <c r="N40" s="232">
        <v>0</v>
      </c>
      <c r="O40" s="232">
        <v>0</v>
      </c>
      <c r="P40" s="232">
        <v>0</v>
      </c>
      <c r="Q40" s="232">
        <v>0</v>
      </c>
      <c r="R40" s="232">
        <v>1005864</v>
      </c>
      <c r="S40" s="232">
        <v>0</v>
      </c>
      <c r="T40" s="232">
        <v>0</v>
      </c>
      <c r="U40" s="232">
        <v>0</v>
      </c>
      <c r="V40" s="232">
        <v>0</v>
      </c>
      <c r="W40" s="232">
        <v>0</v>
      </c>
      <c r="X40" s="232">
        <v>0</v>
      </c>
      <c r="Y40" s="232">
        <v>0</v>
      </c>
      <c r="Z40" s="232">
        <v>0</v>
      </c>
      <c r="AA40" s="232">
        <v>0</v>
      </c>
      <c r="AB40" s="232">
        <v>0</v>
      </c>
      <c r="AC40" s="232">
        <v>0</v>
      </c>
      <c r="AD40" s="232">
        <v>0</v>
      </c>
      <c r="AE40" s="232">
        <v>0</v>
      </c>
      <c r="AF40" s="232">
        <v>0</v>
      </c>
    </row>
    <row r="41" spans="1:32" ht="14.25" customHeight="1">
      <c r="A41" s="14"/>
      <c r="B41" s="14"/>
      <c r="C41" s="14"/>
      <c r="D41" s="14" t="s">
        <v>504</v>
      </c>
      <c r="E41" s="14" t="s">
        <v>505</v>
      </c>
      <c r="F41" s="232">
        <f t="shared" ref="F41:AF41" si="6">SUM(F42:F47)</f>
        <v>2001526.56</v>
      </c>
      <c r="G41" s="232">
        <f t="shared" si="6"/>
        <v>1997106.56</v>
      </c>
      <c r="H41" s="232">
        <f t="shared" si="6"/>
        <v>679512</v>
      </c>
      <c r="I41" s="232">
        <f t="shared" si="6"/>
        <v>32760</v>
      </c>
      <c r="J41" s="233">
        <f t="shared" si="6"/>
        <v>0</v>
      </c>
      <c r="K41" s="232">
        <f t="shared" si="6"/>
        <v>83160</v>
      </c>
      <c r="L41" s="232">
        <f t="shared" si="6"/>
        <v>554530</v>
      </c>
      <c r="M41" s="232">
        <f t="shared" si="6"/>
        <v>202688.32</v>
      </c>
      <c r="N41" s="232">
        <f t="shared" si="6"/>
        <v>101344.16</v>
      </c>
      <c r="O41" s="232">
        <f t="shared" si="6"/>
        <v>77245.679999999993</v>
      </c>
      <c r="P41" s="232">
        <f t="shared" si="6"/>
        <v>0</v>
      </c>
      <c r="Q41" s="232">
        <f t="shared" si="6"/>
        <v>10134.4</v>
      </c>
      <c r="R41" s="232">
        <f t="shared" si="6"/>
        <v>255732</v>
      </c>
      <c r="S41" s="232">
        <f t="shared" si="6"/>
        <v>0</v>
      </c>
      <c r="T41" s="232">
        <f t="shared" si="6"/>
        <v>0</v>
      </c>
      <c r="U41" s="232">
        <f t="shared" si="6"/>
        <v>4420</v>
      </c>
      <c r="V41" s="232">
        <f t="shared" si="6"/>
        <v>0</v>
      </c>
      <c r="W41" s="232">
        <f t="shared" si="6"/>
        <v>0</v>
      </c>
      <c r="X41" s="232">
        <f t="shared" si="6"/>
        <v>0</v>
      </c>
      <c r="Y41" s="232">
        <f t="shared" si="6"/>
        <v>0</v>
      </c>
      <c r="Z41" s="232">
        <f t="shared" si="6"/>
        <v>0</v>
      </c>
      <c r="AA41" s="232">
        <f t="shared" si="6"/>
        <v>0</v>
      </c>
      <c r="AB41" s="232">
        <f t="shared" si="6"/>
        <v>0</v>
      </c>
      <c r="AC41" s="232">
        <f t="shared" si="6"/>
        <v>0</v>
      </c>
      <c r="AD41" s="232">
        <f t="shared" si="6"/>
        <v>420</v>
      </c>
      <c r="AE41" s="232">
        <f t="shared" si="6"/>
        <v>0</v>
      </c>
      <c r="AF41" s="232">
        <f t="shared" si="6"/>
        <v>4000</v>
      </c>
    </row>
    <row r="42" spans="1:32" ht="14.25" customHeight="1">
      <c r="A42" s="14" t="s">
        <v>285</v>
      </c>
      <c r="B42" s="14" t="s">
        <v>286</v>
      </c>
      <c r="C42" s="14" t="s">
        <v>286</v>
      </c>
      <c r="D42" s="14" t="s">
        <v>506</v>
      </c>
      <c r="E42" s="14" t="s">
        <v>287</v>
      </c>
      <c r="F42" s="232">
        <v>202688.32</v>
      </c>
      <c r="G42" s="232">
        <v>202688.32</v>
      </c>
      <c r="H42" s="232">
        <v>0</v>
      </c>
      <c r="I42" s="232">
        <v>0</v>
      </c>
      <c r="J42" s="233">
        <v>0</v>
      </c>
      <c r="K42" s="232">
        <v>0</v>
      </c>
      <c r="L42" s="232">
        <v>0</v>
      </c>
      <c r="M42" s="232">
        <v>202688.32</v>
      </c>
      <c r="N42" s="232">
        <v>0</v>
      </c>
      <c r="O42" s="232">
        <v>0</v>
      </c>
      <c r="P42" s="232">
        <v>0</v>
      </c>
      <c r="Q42" s="232">
        <v>0</v>
      </c>
      <c r="R42" s="232">
        <v>0</v>
      </c>
      <c r="S42" s="232">
        <v>0</v>
      </c>
      <c r="T42" s="232">
        <v>0</v>
      </c>
      <c r="U42" s="232">
        <v>0</v>
      </c>
      <c r="V42" s="232">
        <v>0</v>
      </c>
      <c r="W42" s="232">
        <v>0</v>
      </c>
      <c r="X42" s="232">
        <v>0</v>
      </c>
      <c r="Y42" s="232">
        <v>0</v>
      </c>
      <c r="Z42" s="232">
        <v>0</v>
      </c>
      <c r="AA42" s="232">
        <v>0</v>
      </c>
      <c r="AB42" s="232">
        <v>0</v>
      </c>
      <c r="AC42" s="232">
        <v>0</v>
      </c>
      <c r="AD42" s="232">
        <v>0</v>
      </c>
      <c r="AE42" s="232">
        <v>0</v>
      </c>
      <c r="AF42" s="232">
        <v>0</v>
      </c>
    </row>
    <row r="43" spans="1:32" ht="14.25" customHeight="1">
      <c r="A43" s="14" t="s">
        <v>285</v>
      </c>
      <c r="B43" s="14" t="s">
        <v>286</v>
      </c>
      <c r="C43" s="14" t="s">
        <v>288</v>
      </c>
      <c r="D43" s="14" t="s">
        <v>506</v>
      </c>
      <c r="E43" s="14" t="s">
        <v>289</v>
      </c>
      <c r="F43" s="232">
        <v>101344.16</v>
      </c>
      <c r="G43" s="232">
        <v>101344.16</v>
      </c>
      <c r="H43" s="232">
        <v>0</v>
      </c>
      <c r="I43" s="232">
        <v>0</v>
      </c>
      <c r="J43" s="233">
        <v>0</v>
      </c>
      <c r="K43" s="232">
        <v>0</v>
      </c>
      <c r="L43" s="232">
        <v>0</v>
      </c>
      <c r="M43" s="232">
        <v>0</v>
      </c>
      <c r="N43" s="232">
        <v>101344.16</v>
      </c>
      <c r="O43" s="232">
        <v>0</v>
      </c>
      <c r="P43" s="232">
        <v>0</v>
      </c>
      <c r="Q43" s="232">
        <v>0</v>
      </c>
      <c r="R43" s="232">
        <v>0</v>
      </c>
      <c r="S43" s="232">
        <v>0</v>
      </c>
      <c r="T43" s="232">
        <v>0</v>
      </c>
      <c r="U43" s="232">
        <v>0</v>
      </c>
      <c r="V43" s="232">
        <v>0</v>
      </c>
      <c r="W43" s="232">
        <v>0</v>
      </c>
      <c r="X43" s="232">
        <v>0</v>
      </c>
      <c r="Y43" s="232">
        <v>0</v>
      </c>
      <c r="Z43" s="232">
        <v>0</v>
      </c>
      <c r="AA43" s="232">
        <v>0</v>
      </c>
      <c r="AB43" s="232">
        <v>0</v>
      </c>
      <c r="AC43" s="232">
        <v>0</v>
      </c>
      <c r="AD43" s="232">
        <v>0</v>
      </c>
      <c r="AE43" s="232">
        <v>0</v>
      </c>
      <c r="AF43" s="232">
        <v>0</v>
      </c>
    </row>
    <row r="44" spans="1:32" ht="14.25" customHeight="1">
      <c r="A44" s="14" t="s">
        <v>285</v>
      </c>
      <c r="B44" s="14" t="s">
        <v>291</v>
      </c>
      <c r="C44" s="14" t="s">
        <v>293</v>
      </c>
      <c r="D44" s="14" t="s">
        <v>506</v>
      </c>
      <c r="E44" s="14" t="s">
        <v>294</v>
      </c>
      <c r="F44" s="232">
        <v>10134.4</v>
      </c>
      <c r="G44" s="232">
        <v>10134.4</v>
      </c>
      <c r="H44" s="232">
        <v>0</v>
      </c>
      <c r="I44" s="232">
        <v>0</v>
      </c>
      <c r="J44" s="233">
        <v>0</v>
      </c>
      <c r="K44" s="232">
        <v>0</v>
      </c>
      <c r="L44" s="232">
        <v>0</v>
      </c>
      <c r="M44" s="232">
        <v>0</v>
      </c>
      <c r="N44" s="232">
        <v>0</v>
      </c>
      <c r="O44" s="232">
        <v>0</v>
      </c>
      <c r="P44" s="232">
        <v>0</v>
      </c>
      <c r="Q44" s="232">
        <v>10134.4</v>
      </c>
      <c r="R44" s="232">
        <v>0</v>
      </c>
      <c r="S44" s="232">
        <v>0</v>
      </c>
      <c r="T44" s="232">
        <v>0</v>
      </c>
      <c r="U44" s="232">
        <v>0</v>
      </c>
      <c r="V44" s="232">
        <v>0</v>
      </c>
      <c r="W44" s="232">
        <v>0</v>
      </c>
      <c r="X44" s="232">
        <v>0</v>
      </c>
      <c r="Y44" s="232">
        <v>0</v>
      </c>
      <c r="Z44" s="232">
        <v>0</v>
      </c>
      <c r="AA44" s="232">
        <v>0</v>
      </c>
      <c r="AB44" s="232">
        <v>0</v>
      </c>
      <c r="AC44" s="232">
        <v>0</v>
      </c>
      <c r="AD44" s="232">
        <v>0</v>
      </c>
      <c r="AE44" s="232">
        <v>0</v>
      </c>
      <c r="AF44" s="232">
        <v>0</v>
      </c>
    </row>
    <row r="45" spans="1:32" ht="14.25" customHeight="1">
      <c r="A45" s="14" t="s">
        <v>295</v>
      </c>
      <c r="B45" s="14" t="s">
        <v>296</v>
      </c>
      <c r="C45" s="14" t="s">
        <v>298</v>
      </c>
      <c r="D45" s="14" t="s">
        <v>506</v>
      </c>
      <c r="E45" s="14" t="s">
        <v>299</v>
      </c>
      <c r="F45" s="232">
        <v>77245.679999999993</v>
      </c>
      <c r="G45" s="232">
        <v>77245.679999999993</v>
      </c>
      <c r="H45" s="232">
        <v>0</v>
      </c>
      <c r="I45" s="232">
        <v>0</v>
      </c>
      <c r="J45" s="233">
        <v>0</v>
      </c>
      <c r="K45" s="232">
        <v>0</v>
      </c>
      <c r="L45" s="232">
        <v>0</v>
      </c>
      <c r="M45" s="232">
        <v>0</v>
      </c>
      <c r="N45" s="232">
        <v>0</v>
      </c>
      <c r="O45" s="232">
        <v>77245.679999999993</v>
      </c>
      <c r="P45" s="232">
        <v>0</v>
      </c>
      <c r="Q45" s="232">
        <v>0</v>
      </c>
      <c r="R45" s="232">
        <v>0</v>
      </c>
      <c r="S45" s="232">
        <v>0</v>
      </c>
      <c r="T45" s="232">
        <v>0</v>
      </c>
      <c r="U45" s="232">
        <v>0</v>
      </c>
      <c r="V45" s="232">
        <v>0</v>
      </c>
      <c r="W45" s="232">
        <v>0</v>
      </c>
      <c r="X45" s="232">
        <v>0</v>
      </c>
      <c r="Y45" s="232">
        <v>0</v>
      </c>
      <c r="Z45" s="232">
        <v>0</v>
      </c>
      <c r="AA45" s="232">
        <v>0</v>
      </c>
      <c r="AB45" s="232">
        <v>0</v>
      </c>
      <c r="AC45" s="232">
        <v>0</v>
      </c>
      <c r="AD45" s="232">
        <v>0</v>
      </c>
      <c r="AE45" s="232">
        <v>0</v>
      </c>
      <c r="AF45" s="232">
        <v>0</v>
      </c>
    </row>
    <row r="46" spans="1:32" ht="14.25" customHeight="1">
      <c r="A46" s="14" t="s">
        <v>487</v>
      </c>
      <c r="B46" s="14" t="s">
        <v>293</v>
      </c>
      <c r="C46" s="14" t="s">
        <v>495</v>
      </c>
      <c r="D46" s="14" t="s">
        <v>506</v>
      </c>
      <c r="E46" s="14" t="s">
        <v>496</v>
      </c>
      <c r="F46" s="232">
        <v>1354382</v>
      </c>
      <c r="G46" s="232">
        <v>1349962</v>
      </c>
      <c r="H46" s="232">
        <v>679512</v>
      </c>
      <c r="I46" s="232">
        <v>32760</v>
      </c>
      <c r="J46" s="233">
        <v>0</v>
      </c>
      <c r="K46" s="232">
        <v>83160</v>
      </c>
      <c r="L46" s="232">
        <v>554530</v>
      </c>
      <c r="M46" s="232">
        <v>0</v>
      </c>
      <c r="N46" s="232">
        <v>0</v>
      </c>
      <c r="O46" s="232">
        <v>0</v>
      </c>
      <c r="P46" s="232">
        <v>0</v>
      </c>
      <c r="Q46" s="232">
        <v>0</v>
      </c>
      <c r="R46" s="232">
        <v>0</v>
      </c>
      <c r="S46" s="232">
        <v>0</v>
      </c>
      <c r="T46" s="232">
        <v>0</v>
      </c>
      <c r="U46" s="232">
        <v>4420</v>
      </c>
      <c r="V46" s="232">
        <v>0</v>
      </c>
      <c r="W46" s="232">
        <v>0</v>
      </c>
      <c r="X46" s="232">
        <v>0</v>
      </c>
      <c r="Y46" s="232">
        <v>0</v>
      </c>
      <c r="Z46" s="232">
        <v>0</v>
      </c>
      <c r="AA46" s="232">
        <v>0</v>
      </c>
      <c r="AB46" s="232">
        <v>0</v>
      </c>
      <c r="AC46" s="232">
        <v>0</v>
      </c>
      <c r="AD46" s="232">
        <v>420</v>
      </c>
      <c r="AE46" s="232">
        <v>0</v>
      </c>
      <c r="AF46" s="232">
        <v>4000</v>
      </c>
    </row>
    <row r="47" spans="1:32" ht="14.25" customHeight="1">
      <c r="A47" s="14" t="s">
        <v>301</v>
      </c>
      <c r="B47" s="14" t="s">
        <v>298</v>
      </c>
      <c r="C47" s="14" t="s">
        <v>293</v>
      </c>
      <c r="D47" s="14" t="s">
        <v>506</v>
      </c>
      <c r="E47" s="14" t="s">
        <v>302</v>
      </c>
      <c r="F47" s="232">
        <v>255732</v>
      </c>
      <c r="G47" s="232">
        <v>255732</v>
      </c>
      <c r="H47" s="232">
        <v>0</v>
      </c>
      <c r="I47" s="232">
        <v>0</v>
      </c>
      <c r="J47" s="233">
        <v>0</v>
      </c>
      <c r="K47" s="232">
        <v>0</v>
      </c>
      <c r="L47" s="232">
        <v>0</v>
      </c>
      <c r="M47" s="232">
        <v>0</v>
      </c>
      <c r="N47" s="232">
        <v>0</v>
      </c>
      <c r="O47" s="232">
        <v>0</v>
      </c>
      <c r="P47" s="232">
        <v>0</v>
      </c>
      <c r="Q47" s="232">
        <v>0</v>
      </c>
      <c r="R47" s="232">
        <v>255732</v>
      </c>
      <c r="S47" s="232">
        <v>0</v>
      </c>
      <c r="T47" s="232">
        <v>0</v>
      </c>
      <c r="U47" s="232">
        <v>0</v>
      </c>
      <c r="V47" s="232">
        <v>0</v>
      </c>
      <c r="W47" s="232">
        <v>0</v>
      </c>
      <c r="X47" s="232">
        <v>0</v>
      </c>
      <c r="Y47" s="232">
        <v>0</v>
      </c>
      <c r="Z47" s="232">
        <v>0</v>
      </c>
      <c r="AA47" s="232">
        <v>0</v>
      </c>
      <c r="AB47" s="232">
        <v>0</v>
      </c>
      <c r="AC47" s="232">
        <v>0</v>
      </c>
      <c r="AD47" s="232">
        <v>0</v>
      </c>
      <c r="AE47" s="232">
        <v>0</v>
      </c>
      <c r="AF47" s="232">
        <v>0</v>
      </c>
    </row>
    <row r="48" spans="1:32" ht="14.25" customHeight="1">
      <c r="A48" s="14"/>
      <c r="B48" s="14"/>
      <c r="C48" s="14"/>
      <c r="D48" s="14" t="s">
        <v>507</v>
      </c>
      <c r="E48" s="14" t="s">
        <v>508</v>
      </c>
      <c r="F48" s="232">
        <f t="shared" ref="F48:AF48" si="7">SUM(F49:F56)</f>
        <v>593390.84</v>
      </c>
      <c r="G48" s="232">
        <f t="shared" si="7"/>
        <v>593210.84</v>
      </c>
      <c r="H48" s="232">
        <f t="shared" si="7"/>
        <v>192336</v>
      </c>
      <c r="I48" s="232">
        <f t="shared" si="7"/>
        <v>100956</v>
      </c>
      <c r="J48" s="233">
        <f t="shared" si="7"/>
        <v>9747</v>
      </c>
      <c r="K48" s="232">
        <f t="shared" si="7"/>
        <v>23760</v>
      </c>
      <c r="L48" s="232">
        <f t="shared" si="7"/>
        <v>73954</v>
      </c>
      <c r="M48" s="232">
        <f t="shared" si="7"/>
        <v>58014.879999999997</v>
      </c>
      <c r="N48" s="232">
        <f t="shared" si="7"/>
        <v>29007.439999999999</v>
      </c>
      <c r="O48" s="232">
        <f t="shared" si="7"/>
        <v>22619.58</v>
      </c>
      <c r="P48" s="232">
        <f t="shared" si="7"/>
        <v>0</v>
      </c>
      <c r="Q48" s="232">
        <f t="shared" si="7"/>
        <v>3015.94</v>
      </c>
      <c r="R48" s="232">
        <f t="shared" si="7"/>
        <v>79800</v>
      </c>
      <c r="S48" s="232">
        <f t="shared" si="7"/>
        <v>0</v>
      </c>
      <c r="T48" s="232">
        <f t="shared" si="7"/>
        <v>0</v>
      </c>
      <c r="U48" s="232">
        <f t="shared" si="7"/>
        <v>180</v>
      </c>
      <c r="V48" s="232">
        <f t="shared" si="7"/>
        <v>0</v>
      </c>
      <c r="W48" s="232">
        <f t="shared" si="7"/>
        <v>0</v>
      </c>
      <c r="X48" s="232">
        <f t="shared" si="7"/>
        <v>0</v>
      </c>
      <c r="Y48" s="232">
        <f t="shared" si="7"/>
        <v>0</v>
      </c>
      <c r="Z48" s="232">
        <f t="shared" si="7"/>
        <v>0</v>
      </c>
      <c r="AA48" s="232">
        <f t="shared" si="7"/>
        <v>0</v>
      </c>
      <c r="AB48" s="232">
        <f t="shared" si="7"/>
        <v>0</v>
      </c>
      <c r="AC48" s="232">
        <f t="shared" si="7"/>
        <v>0</v>
      </c>
      <c r="AD48" s="232">
        <f t="shared" si="7"/>
        <v>180</v>
      </c>
      <c r="AE48" s="232">
        <f t="shared" si="7"/>
        <v>0</v>
      </c>
      <c r="AF48" s="232">
        <f t="shared" si="7"/>
        <v>0</v>
      </c>
    </row>
    <row r="49" spans="1:32" ht="14.25" customHeight="1">
      <c r="A49" s="14" t="s">
        <v>285</v>
      </c>
      <c r="B49" s="14" t="s">
        <v>286</v>
      </c>
      <c r="C49" s="14" t="s">
        <v>286</v>
      </c>
      <c r="D49" s="14" t="s">
        <v>509</v>
      </c>
      <c r="E49" s="14" t="s">
        <v>287</v>
      </c>
      <c r="F49" s="232">
        <v>58014.879999999997</v>
      </c>
      <c r="G49" s="232">
        <v>58014.879999999997</v>
      </c>
      <c r="H49" s="232">
        <v>0</v>
      </c>
      <c r="I49" s="232">
        <v>0</v>
      </c>
      <c r="J49" s="233">
        <v>0</v>
      </c>
      <c r="K49" s="232">
        <v>0</v>
      </c>
      <c r="L49" s="232">
        <v>0</v>
      </c>
      <c r="M49" s="232">
        <v>58014.879999999997</v>
      </c>
      <c r="N49" s="232">
        <v>0</v>
      </c>
      <c r="O49" s="232">
        <v>0</v>
      </c>
      <c r="P49" s="232">
        <v>0</v>
      </c>
      <c r="Q49" s="232">
        <v>0</v>
      </c>
      <c r="R49" s="232">
        <v>0</v>
      </c>
      <c r="S49" s="232">
        <v>0</v>
      </c>
      <c r="T49" s="232">
        <v>0</v>
      </c>
      <c r="U49" s="232">
        <v>0</v>
      </c>
      <c r="V49" s="232">
        <v>0</v>
      </c>
      <c r="W49" s="232">
        <v>0</v>
      </c>
      <c r="X49" s="232">
        <v>0</v>
      </c>
      <c r="Y49" s="232">
        <v>0</v>
      </c>
      <c r="Z49" s="232">
        <v>0</v>
      </c>
      <c r="AA49" s="232">
        <v>0</v>
      </c>
      <c r="AB49" s="232">
        <v>0</v>
      </c>
      <c r="AC49" s="232">
        <v>0</v>
      </c>
      <c r="AD49" s="232">
        <v>0</v>
      </c>
      <c r="AE49" s="232">
        <v>0</v>
      </c>
      <c r="AF49" s="232">
        <v>0</v>
      </c>
    </row>
    <row r="50" spans="1:32" ht="14.25" customHeight="1">
      <c r="A50" s="14" t="s">
        <v>285</v>
      </c>
      <c r="B50" s="14" t="s">
        <v>286</v>
      </c>
      <c r="C50" s="14" t="s">
        <v>288</v>
      </c>
      <c r="D50" s="14" t="s">
        <v>509</v>
      </c>
      <c r="E50" s="14" t="s">
        <v>289</v>
      </c>
      <c r="F50" s="232">
        <v>29007.439999999999</v>
      </c>
      <c r="G50" s="232">
        <v>29007.439999999999</v>
      </c>
      <c r="H50" s="232">
        <v>0</v>
      </c>
      <c r="I50" s="232">
        <v>0</v>
      </c>
      <c r="J50" s="233">
        <v>0</v>
      </c>
      <c r="K50" s="232">
        <v>0</v>
      </c>
      <c r="L50" s="232">
        <v>0</v>
      </c>
      <c r="M50" s="232">
        <v>0</v>
      </c>
      <c r="N50" s="232">
        <v>29007.439999999999</v>
      </c>
      <c r="O50" s="232">
        <v>0</v>
      </c>
      <c r="P50" s="232">
        <v>0</v>
      </c>
      <c r="Q50" s="232">
        <v>0</v>
      </c>
      <c r="R50" s="232">
        <v>0</v>
      </c>
      <c r="S50" s="232">
        <v>0</v>
      </c>
      <c r="T50" s="232">
        <v>0</v>
      </c>
      <c r="U50" s="232">
        <v>0</v>
      </c>
      <c r="V50" s="232">
        <v>0</v>
      </c>
      <c r="W50" s="232">
        <v>0</v>
      </c>
      <c r="X50" s="232">
        <v>0</v>
      </c>
      <c r="Y50" s="232">
        <v>0</v>
      </c>
      <c r="Z50" s="232">
        <v>0</v>
      </c>
      <c r="AA50" s="232">
        <v>0</v>
      </c>
      <c r="AB50" s="232">
        <v>0</v>
      </c>
      <c r="AC50" s="232">
        <v>0</v>
      </c>
      <c r="AD50" s="232">
        <v>0</v>
      </c>
      <c r="AE50" s="232">
        <v>0</v>
      </c>
      <c r="AF50" s="232">
        <v>0</v>
      </c>
    </row>
    <row r="51" spans="1:32" ht="14.25" customHeight="1">
      <c r="A51" s="14" t="s">
        <v>285</v>
      </c>
      <c r="B51" s="14" t="s">
        <v>291</v>
      </c>
      <c r="C51" s="14" t="s">
        <v>293</v>
      </c>
      <c r="D51" s="14" t="s">
        <v>509</v>
      </c>
      <c r="E51" s="14" t="s">
        <v>294</v>
      </c>
      <c r="F51" s="232">
        <v>3015.94</v>
      </c>
      <c r="G51" s="232">
        <v>3015.94</v>
      </c>
      <c r="H51" s="232">
        <v>0</v>
      </c>
      <c r="I51" s="232">
        <v>0</v>
      </c>
      <c r="J51" s="233">
        <v>0</v>
      </c>
      <c r="K51" s="232">
        <v>0</v>
      </c>
      <c r="L51" s="232">
        <v>0</v>
      </c>
      <c r="M51" s="232">
        <v>0</v>
      </c>
      <c r="N51" s="232">
        <v>0</v>
      </c>
      <c r="O51" s="232">
        <v>0</v>
      </c>
      <c r="P51" s="232">
        <v>0</v>
      </c>
      <c r="Q51" s="232">
        <v>3015.94</v>
      </c>
      <c r="R51" s="232">
        <v>0</v>
      </c>
      <c r="S51" s="232">
        <v>0</v>
      </c>
      <c r="T51" s="232">
        <v>0</v>
      </c>
      <c r="U51" s="232">
        <v>0</v>
      </c>
      <c r="V51" s="232">
        <v>0</v>
      </c>
      <c r="W51" s="232">
        <v>0</v>
      </c>
      <c r="X51" s="232">
        <v>0</v>
      </c>
      <c r="Y51" s="232">
        <v>0</v>
      </c>
      <c r="Z51" s="232">
        <v>0</v>
      </c>
      <c r="AA51" s="232">
        <v>0</v>
      </c>
      <c r="AB51" s="232">
        <v>0</v>
      </c>
      <c r="AC51" s="232">
        <v>0</v>
      </c>
      <c r="AD51" s="232">
        <v>0</v>
      </c>
      <c r="AE51" s="232">
        <v>0</v>
      </c>
      <c r="AF51" s="232">
        <v>0</v>
      </c>
    </row>
    <row r="52" spans="1:32" ht="14.25" customHeight="1">
      <c r="A52" s="14" t="s">
        <v>295</v>
      </c>
      <c r="B52" s="14" t="s">
        <v>296</v>
      </c>
      <c r="C52" s="14" t="s">
        <v>293</v>
      </c>
      <c r="D52" s="14" t="s">
        <v>509</v>
      </c>
      <c r="E52" s="14" t="s">
        <v>297</v>
      </c>
      <c r="F52" s="232">
        <v>12515.22</v>
      </c>
      <c r="G52" s="232">
        <v>12515.22</v>
      </c>
      <c r="H52" s="232">
        <v>0</v>
      </c>
      <c r="I52" s="232">
        <v>0</v>
      </c>
      <c r="J52" s="233">
        <v>0</v>
      </c>
      <c r="K52" s="232">
        <v>0</v>
      </c>
      <c r="L52" s="232">
        <v>0</v>
      </c>
      <c r="M52" s="232">
        <v>0</v>
      </c>
      <c r="N52" s="232">
        <v>0</v>
      </c>
      <c r="O52" s="232">
        <v>12515.22</v>
      </c>
      <c r="P52" s="232">
        <v>0</v>
      </c>
      <c r="Q52" s="232">
        <v>0</v>
      </c>
      <c r="R52" s="232">
        <v>0</v>
      </c>
      <c r="S52" s="232">
        <v>0</v>
      </c>
      <c r="T52" s="232">
        <v>0</v>
      </c>
      <c r="U52" s="232">
        <v>0</v>
      </c>
      <c r="V52" s="232">
        <v>0</v>
      </c>
      <c r="W52" s="232">
        <v>0</v>
      </c>
      <c r="X52" s="232">
        <v>0</v>
      </c>
      <c r="Y52" s="232">
        <v>0</v>
      </c>
      <c r="Z52" s="232">
        <v>0</v>
      </c>
      <c r="AA52" s="232">
        <v>0</v>
      </c>
      <c r="AB52" s="232">
        <v>0</v>
      </c>
      <c r="AC52" s="232">
        <v>0</v>
      </c>
      <c r="AD52" s="232">
        <v>0</v>
      </c>
      <c r="AE52" s="232">
        <v>0</v>
      </c>
      <c r="AF52" s="232">
        <v>0</v>
      </c>
    </row>
    <row r="53" spans="1:32" ht="14.25" customHeight="1">
      <c r="A53" s="14" t="s">
        <v>295</v>
      </c>
      <c r="B53" s="14" t="s">
        <v>296</v>
      </c>
      <c r="C53" s="14" t="s">
        <v>298</v>
      </c>
      <c r="D53" s="14" t="s">
        <v>509</v>
      </c>
      <c r="E53" s="14" t="s">
        <v>299</v>
      </c>
      <c r="F53" s="232">
        <v>10104.36</v>
      </c>
      <c r="G53" s="232">
        <v>10104.36</v>
      </c>
      <c r="H53" s="232">
        <v>0</v>
      </c>
      <c r="I53" s="232">
        <v>0</v>
      </c>
      <c r="J53" s="233">
        <v>0</v>
      </c>
      <c r="K53" s="232">
        <v>0</v>
      </c>
      <c r="L53" s="232">
        <v>0</v>
      </c>
      <c r="M53" s="232">
        <v>0</v>
      </c>
      <c r="N53" s="232">
        <v>0</v>
      </c>
      <c r="O53" s="232">
        <v>10104.36</v>
      </c>
      <c r="P53" s="232">
        <v>0</v>
      </c>
      <c r="Q53" s="232">
        <v>0</v>
      </c>
      <c r="R53" s="232">
        <v>0</v>
      </c>
      <c r="S53" s="232">
        <v>0</v>
      </c>
      <c r="T53" s="232">
        <v>0</v>
      </c>
      <c r="U53" s="232">
        <v>0</v>
      </c>
      <c r="V53" s="232">
        <v>0</v>
      </c>
      <c r="W53" s="232">
        <v>0</v>
      </c>
      <c r="X53" s="232">
        <v>0</v>
      </c>
      <c r="Y53" s="232">
        <v>0</v>
      </c>
      <c r="Z53" s="232">
        <v>0</v>
      </c>
      <c r="AA53" s="232">
        <v>0</v>
      </c>
      <c r="AB53" s="232">
        <v>0</v>
      </c>
      <c r="AC53" s="232">
        <v>0</v>
      </c>
      <c r="AD53" s="232">
        <v>0</v>
      </c>
      <c r="AE53" s="232">
        <v>0</v>
      </c>
      <c r="AF53" s="232">
        <v>0</v>
      </c>
    </row>
    <row r="54" spans="1:32" ht="14.25" customHeight="1">
      <c r="A54" s="14" t="s">
        <v>487</v>
      </c>
      <c r="B54" s="14" t="s">
        <v>293</v>
      </c>
      <c r="C54" s="14" t="s">
        <v>293</v>
      </c>
      <c r="D54" s="14" t="s">
        <v>509</v>
      </c>
      <c r="E54" s="14" t="s">
        <v>488</v>
      </c>
      <c r="F54" s="232">
        <v>220527</v>
      </c>
      <c r="G54" s="232">
        <v>220467</v>
      </c>
      <c r="H54" s="232">
        <v>116964</v>
      </c>
      <c r="I54" s="232">
        <v>81876</v>
      </c>
      <c r="J54" s="233">
        <v>9747</v>
      </c>
      <c r="K54" s="232">
        <v>11880</v>
      </c>
      <c r="L54" s="232">
        <v>0</v>
      </c>
      <c r="M54" s="232">
        <v>0</v>
      </c>
      <c r="N54" s="232">
        <v>0</v>
      </c>
      <c r="O54" s="232">
        <v>0</v>
      </c>
      <c r="P54" s="232">
        <v>0</v>
      </c>
      <c r="Q54" s="232">
        <v>0</v>
      </c>
      <c r="R54" s="232">
        <v>0</v>
      </c>
      <c r="S54" s="232">
        <v>0</v>
      </c>
      <c r="T54" s="232">
        <v>0</v>
      </c>
      <c r="U54" s="232">
        <v>60</v>
      </c>
      <c r="V54" s="232">
        <v>0</v>
      </c>
      <c r="W54" s="232">
        <v>0</v>
      </c>
      <c r="X54" s="232">
        <v>0</v>
      </c>
      <c r="Y54" s="232">
        <v>0</v>
      </c>
      <c r="Z54" s="232">
        <v>0</v>
      </c>
      <c r="AA54" s="232">
        <v>0</v>
      </c>
      <c r="AB54" s="232">
        <v>0</v>
      </c>
      <c r="AC54" s="232">
        <v>0</v>
      </c>
      <c r="AD54" s="232">
        <v>60</v>
      </c>
      <c r="AE54" s="232">
        <v>0</v>
      </c>
      <c r="AF54" s="232">
        <v>0</v>
      </c>
    </row>
    <row r="55" spans="1:32" ht="14.25" customHeight="1">
      <c r="A55" s="14" t="s">
        <v>487</v>
      </c>
      <c r="B55" s="14" t="s">
        <v>293</v>
      </c>
      <c r="C55" s="14" t="s">
        <v>291</v>
      </c>
      <c r="D55" s="14" t="s">
        <v>509</v>
      </c>
      <c r="E55" s="14" t="s">
        <v>512</v>
      </c>
      <c r="F55" s="232">
        <v>180406</v>
      </c>
      <c r="G55" s="232">
        <v>180286</v>
      </c>
      <c r="H55" s="232">
        <v>75372</v>
      </c>
      <c r="I55" s="232">
        <v>19080</v>
      </c>
      <c r="J55" s="233">
        <v>0</v>
      </c>
      <c r="K55" s="232">
        <v>11880</v>
      </c>
      <c r="L55" s="232">
        <v>73954</v>
      </c>
      <c r="M55" s="232">
        <v>0</v>
      </c>
      <c r="N55" s="232">
        <v>0</v>
      </c>
      <c r="O55" s="232">
        <v>0</v>
      </c>
      <c r="P55" s="232">
        <v>0</v>
      </c>
      <c r="Q55" s="232">
        <v>0</v>
      </c>
      <c r="R55" s="232">
        <v>0</v>
      </c>
      <c r="S55" s="232">
        <v>0</v>
      </c>
      <c r="T55" s="232">
        <v>0</v>
      </c>
      <c r="U55" s="232">
        <v>120</v>
      </c>
      <c r="V55" s="232">
        <v>0</v>
      </c>
      <c r="W55" s="232">
        <v>0</v>
      </c>
      <c r="X55" s="232">
        <v>0</v>
      </c>
      <c r="Y55" s="232">
        <v>0</v>
      </c>
      <c r="Z55" s="232">
        <v>0</v>
      </c>
      <c r="AA55" s="232">
        <v>0</v>
      </c>
      <c r="AB55" s="232">
        <v>0</v>
      </c>
      <c r="AC55" s="232">
        <v>0</v>
      </c>
      <c r="AD55" s="232">
        <v>120</v>
      </c>
      <c r="AE55" s="232">
        <v>0</v>
      </c>
      <c r="AF55" s="232">
        <v>0</v>
      </c>
    </row>
    <row r="56" spans="1:32" ht="14.25" customHeight="1">
      <c r="A56" s="14" t="s">
        <v>301</v>
      </c>
      <c r="B56" s="14" t="s">
        <v>298</v>
      </c>
      <c r="C56" s="14" t="s">
        <v>293</v>
      </c>
      <c r="D56" s="14" t="s">
        <v>509</v>
      </c>
      <c r="E56" s="14" t="s">
        <v>302</v>
      </c>
      <c r="F56" s="232">
        <v>79800</v>
      </c>
      <c r="G56" s="232">
        <v>79800</v>
      </c>
      <c r="H56" s="232">
        <v>0</v>
      </c>
      <c r="I56" s="232">
        <v>0</v>
      </c>
      <c r="J56" s="233">
        <v>0</v>
      </c>
      <c r="K56" s="232">
        <v>0</v>
      </c>
      <c r="L56" s="232">
        <v>0</v>
      </c>
      <c r="M56" s="232">
        <v>0</v>
      </c>
      <c r="N56" s="232">
        <v>0</v>
      </c>
      <c r="O56" s="232">
        <v>0</v>
      </c>
      <c r="P56" s="232">
        <v>0</v>
      </c>
      <c r="Q56" s="232">
        <v>0</v>
      </c>
      <c r="R56" s="232">
        <v>79800</v>
      </c>
      <c r="S56" s="232">
        <v>0</v>
      </c>
      <c r="T56" s="232">
        <v>0</v>
      </c>
      <c r="U56" s="232">
        <v>0</v>
      </c>
      <c r="V56" s="232">
        <v>0</v>
      </c>
      <c r="W56" s="232">
        <v>0</v>
      </c>
      <c r="X56" s="232">
        <v>0</v>
      </c>
      <c r="Y56" s="232">
        <v>0</v>
      </c>
      <c r="Z56" s="232">
        <v>0</v>
      </c>
      <c r="AA56" s="232">
        <v>0</v>
      </c>
      <c r="AB56" s="232">
        <v>0</v>
      </c>
      <c r="AC56" s="232">
        <v>0</v>
      </c>
      <c r="AD56" s="232">
        <v>0</v>
      </c>
      <c r="AE56" s="232">
        <v>0</v>
      </c>
      <c r="AF56" s="232">
        <v>0</v>
      </c>
    </row>
    <row r="57" spans="1:32" ht="14.25" customHeight="1">
      <c r="A57" s="14"/>
      <c r="B57" s="14"/>
      <c r="C57" s="14"/>
      <c r="D57" s="14" t="s">
        <v>513</v>
      </c>
      <c r="E57" s="14" t="s">
        <v>514</v>
      </c>
      <c r="F57" s="232">
        <f t="shared" ref="F57:AF57" si="8">SUM(F58:F63)</f>
        <v>1318385.92</v>
      </c>
      <c r="G57" s="232">
        <f t="shared" si="8"/>
        <v>1318145.92</v>
      </c>
      <c r="H57" s="232">
        <f t="shared" si="8"/>
        <v>441492</v>
      </c>
      <c r="I57" s="232">
        <f t="shared" si="8"/>
        <v>21840</v>
      </c>
      <c r="J57" s="233">
        <f t="shared" si="8"/>
        <v>0</v>
      </c>
      <c r="K57" s="232">
        <f t="shared" si="8"/>
        <v>55440</v>
      </c>
      <c r="L57" s="232">
        <f t="shared" si="8"/>
        <v>371603</v>
      </c>
      <c r="M57" s="232">
        <f t="shared" si="8"/>
        <v>133589.6</v>
      </c>
      <c r="N57" s="232">
        <f t="shared" si="8"/>
        <v>66794.8</v>
      </c>
      <c r="O57" s="232">
        <f t="shared" si="8"/>
        <v>50931.040000000001</v>
      </c>
      <c r="P57" s="232">
        <f t="shared" si="8"/>
        <v>0</v>
      </c>
      <c r="Q57" s="232">
        <f t="shared" si="8"/>
        <v>6679.48</v>
      </c>
      <c r="R57" s="232">
        <f t="shared" si="8"/>
        <v>169776</v>
      </c>
      <c r="S57" s="232">
        <f t="shared" si="8"/>
        <v>0</v>
      </c>
      <c r="T57" s="232">
        <f t="shared" si="8"/>
        <v>0</v>
      </c>
      <c r="U57" s="232">
        <f t="shared" si="8"/>
        <v>240</v>
      </c>
      <c r="V57" s="232">
        <f t="shared" si="8"/>
        <v>0</v>
      </c>
      <c r="W57" s="232">
        <f t="shared" si="8"/>
        <v>0</v>
      </c>
      <c r="X57" s="232">
        <f t="shared" si="8"/>
        <v>0</v>
      </c>
      <c r="Y57" s="232">
        <f t="shared" si="8"/>
        <v>0</v>
      </c>
      <c r="Z57" s="232">
        <f t="shared" si="8"/>
        <v>0</v>
      </c>
      <c r="AA57" s="232">
        <f t="shared" si="8"/>
        <v>0</v>
      </c>
      <c r="AB57" s="232">
        <f t="shared" si="8"/>
        <v>0</v>
      </c>
      <c r="AC57" s="232">
        <f t="shared" si="8"/>
        <v>0</v>
      </c>
      <c r="AD57" s="232">
        <f t="shared" si="8"/>
        <v>240</v>
      </c>
      <c r="AE57" s="232">
        <f t="shared" si="8"/>
        <v>0</v>
      </c>
      <c r="AF57" s="232">
        <f t="shared" si="8"/>
        <v>0</v>
      </c>
    </row>
    <row r="58" spans="1:32" ht="14.25" customHeight="1">
      <c r="A58" s="14" t="s">
        <v>285</v>
      </c>
      <c r="B58" s="14" t="s">
        <v>286</v>
      </c>
      <c r="C58" s="14" t="s">
        <v>286</v>
      </c>
      <c r="D58" s="14" t="s">
        <v>515</v>
      </c>
      <c r="E58" s="14" t="s">
        <v>287</v>
      </c>
      <c r="F58" s="232">
        <v>133589.6</v>
      </c>
      <c r="G58" s="232">
        <v>133589.6</v>
      </c>
      <c r="H58" s="232">
        <v>0</v>
      </c>
      <c r="I58" s="232">
        <v>0</v>
      </c>
      <c r="J58" s="233">
        <v>0</v>
      </c>
      <c r="K58" s="232">
        <v>0</v>
      </c>
      <c r="L58" s="232">
        <v>0</v>
      </c>
      <c r="M58" s="232">
        <v>133589.6</v>
      </c>
      <c r="N58" s="232">
        <v>0</v>
      </c>
      <c r="O58" s="232">
        <v>0</v>
      </c>
      <c r="P58" s="232">
        <v>0</v>
      </c>
      <c r="Q58" s="232">
        <v>0</v>
      </c>
      <c r="R58" s="232">
        <v>0</v>
      </c>
      <c r="S58" s="232">
        <v>0</v>
      </c>
      <c r="T58" s="232">
        <v>0</v>
      </c>
      <c r="U58" s="232">
        <v>0</v>
      </c>
      <c r="V58" s="232">
        <v>0</v>
      </c>
      <c r="W58" s="232">
        <v>0</v>
      </c>
      <c r="X58" s="232">
        <v>0</v>
      </c>
      <c r="Y58" s="232">
        <v>0</v>
      </c>
      <c r="Z58" s="232">
        <v>0</v>
      </c>
      <c r="AA58" s="232">
        <v>0</v>
      </c>
      <c r="AB58" s="232">
        <v>0</v>
      </c>
      <c r="AC58" s="232">
        <v>0</v>
      </c>
      <c r="AD58" s="232">
        <v>0</v>
      </c>
      <c r="AE58" s="232">
        <v>0</v>
      </c>
      <c r="AF58" s="232">
        <v>0</v>
      </c>
    </row>
    <row r="59" spans="1:32" ht="14.25" customHeight="1">
      <c r="A59" s="14" t="s">
        <v>285</v>
      </c>
      <c r="B59" s="14" t="s">
        <v>286</v>
      </c>
      <c r="C59" s="14" t="s">
        <v>288</v>
      </c>
      <c r="D59" s="14" t="s">
        <v>515</v>
      </c>
      <c r="E59" s="14" t="s">
        <v>289</v>
      </c>
      <c r="F59" s="232">
        <v>66794.8</v>
      </c>
      <c r="G59" s="232">
        <v>66794.8</v>
      </c>
      <c r="H59" s="232">
        <v>0</v>
      </c>
      <c r="I59" s="232">
        <v>0</v>
      </c>
      <c r="J59" s="233">
        <v>0</v>
      </c>
      <c r="K59" s="232">
        <v>0</v>
      </c>
      <c r="L59" s="232">
        <v>0</v>
      </c>
      <c r="M59" s="232">
        <v>0</v>
      </c>
      <c r="N59" s="232">
        <v>66794.8</v>
      </c>
      <c r="O59" s="232">
        <v>0</v>
      </c>
      <c r="P59" s="232">
        <v>0</v>
      </c>
      <c r="Q59" s="232">
        <v>0</v>
      </c>
      <c r="R59" s="232">
        <v>0</v>
      </c>
      <c r="S59" s="232">
        <v>0</v>
      </c>
      <c r="T59" s="232">
        <v>0</v>
      </c>
      <c r="U59" s="232">
        <v>0</v>
      </c>
      <c r="V59" s="232">
        <v>0</v>
      </c>
      <c r="W59" s="232">
        <v>0</v>
      </c>
      <c r="X59" s="232">
        <v>0</v>
      </c>
      <c r="Y59" s="232">
        <v>0</v>
      </c>
      <c r="Z59" s="232">
        <v>0</v>
      </c>
      <c r="AA59" s="232">
        <v>0</v>
      </c>
      <c r="AB59" s="232">
        <v>0</v>
      </c>
      <c r="AC59" s="232">
        <v>0</v>
      </c>
      <c r="AD59" s="232">
        <v>0</v>
      </c>
      <c r="AE59" s="232">
        <v>0</v>
      </c>
      <c r="AF59" s="232">
        <v>0</v>
      </c>
    </row>
    <row r="60" spans="1:32" ht="14.25" customHeight="1">
      <c r="A60" s="14" t="s">
        <v>285</v>
      </c>
      <c r="B60" s="14" t="s">
        <v>291</v>
      </c>
      <c r="C60" s="14" t="s">
        <v>293</v>
      </c>
      <c r="D60" s="14" t="s">
        <v>515</v>
      </c>
      <c r="E60" s="14" t="s">
        <v>294</v>
      </c>
      <c r="F60" s="232">
        <v>6679.48</v>
      </c>
      <c r="G60" s="232">
        <v>6679.48</v>
      </c>
      <c r="H60" s="232">
        <v>0</v>
      </c>
      <c r="I60" s="232">
        <v>0</v>
      </c>
      <c r="J60" s="233">
        <v>0</v>
      </c>
      <c r="K60" s="232">
        <v>0</v>
      </c>
      <c r="L60" s="232">
        <v>0</v>
      </c>
      <c r="M60" s="232">
        <v>0</v>
      </c>
      <c r="N60" s="232">
        <v>0</v>
      </c>
      <c r="O60" s="232">
        <v>0</v>
      </c>
      <c r="P60" s="232">
        <v>0</v>
      </c>
      <c r="Q60" s="232">
        <v>6679.48</v>
      </c>
      <c r="R60" s="232">
        <v>0</v>
      </c>
      <c r="S60" s="232">
        <v>0</v>
      </c>
      <c r="T60" s="232">
        <v>0</v>
      </c>
      <c r="U60" s="232">
        <v>0</v>
      </c>
      <c r="V60" s="232">
        <v>0</v>
      </c>
      <c r="W60" s="232">
        <v>0</v>
      </c>
      <c r="X60" s="232">
        <v>0</v>
      </c>
      <c r="Y60" s="232">
        <v>0</v>
      </c>
      <c r="Z60" s="232">
        <v>0</v>
      </c>
      <c r="AA60" s="232">
        <v>0</v>
      </c>
      <c r="AB60" s="232">
        <v>0</v>
      </c>
      <c r="AC60" s="232">
        <v>0</v>
      </c>
      <c r="AD60" s="232">
        <v>0</v>
      </c>
      <c r="AE60" s="232">
        <v>0</v>
      </c>
      <c r="AF60" s="232">
        <v>0</v>
      </c>
    </row>
    <row r="61" spans="1:32" ht="14.25" customHeight="1">
      <c r="A61" s="14" t="s">
        <v>295</v>
      </c>
      <c r="B61" s="14" t="s">
        <v>296</v>
      </c>
      <c r="C61" s="14" t="s">
        <v>298</v>
      </c>
      <c r="D61" s="14" t="s">
        <v>515</v>
      </c>
      <c r="E61" s="14" t="s">
        <v>299</v>
      </c>
      <c r="F61" s="232">
        <v>50931.040000000001</v>
      </c>
      <c r="G61" s="232">
        <v>50931.040000000001</v>
      </c>
      <c r="H61" s="232">
        <v>0</v>
      </c>
      <c r="I61" s="232">
        <v>0</v>
      </c>
      <c r="J61" s="233">
        <v>0</v>
      </c>
      <c r="K61" s="232">
        <v>0</v>
      </c>
      <c r="L61" s="232">
        <v>0</v>
      </c>
      <c r="M61" s="232">
        <v>0</v>
      </c>
      <c r="N61" s="232">
        <v>0</v>
      </c>
      <c r="O61" s="232">
        <v>50931.040000000001</v>
      </c>
      <c r="P61" s="232">
        <v>0</v>
      </c>
      <c r="Q61" s="232">
        <v>0</v>
      </c>
      <c r="R61" s="232">
        <v>0</v>
      </c>
      <c r="S61" s="232">
        <v>0</v>
      </c>
      <c r="T61" s="232">
        <v>0</v>
      </c>
      <c r="U61" s="232">
        <v>0</v>
      </c>
      <c r="V61" s="232">
        <v>0</v>
      </c>
      <c r="W61" s="232">
        <v>0</v>
      </c>
      <c r="X61" s="232">
        <v>0</v>
      </c>
      <c r="Y61" s="232">
        <v>0</v>
      </c>
      <c r="Z61" s="232">
        <v>0</v>
      </c>
      <c r="AA61" s="232">
        <v>0</v>
      </c>
      <c r="AB61" s="232">
        <v>0</v>
      </c>
      <c r="AC61" s="232">
        <v>0</v>
      </c>
      <c r="AD61" s="232">
        <v>0</v>
      </c>
      <c r="AE61" s="232">
        <v>0</v>
      </c>
      <c r="AF61" s="232">
        <v>0</v>
      </c>
    </row>
    <row r="62" spans="1:32" ht="14.25" customHeight="1">
      <c r="A62" s="14" t="s">
        <v>487</v>
      </c>
      <c r="B62" s="14" t="s">
        <v>293</v>
      </c>
      <c r="C62" s="14" t="s">
        <v>291</v>
      </c>
      <c r="D62" s="14" t="s">
        <v>515</v>
      </c>
      <c r="E62" s="14" t="s">
        <v>512</v>
      </c>
      <c r="F62" s="232">
        <v>890615</v>
      </c>
      <c r="G62" s="232">
        <v>890375</v>
      </c>
      <c r="H62" s="232">
        <v>441492</v>
      </c>
      <c r="I62" s="232">
        <v>21840</v>
      </c>
      <c r="J62" s="233">
        <v>0</v>
      </c>
      <c r="K62" s="232">
        <v>55440</v>
      </c>
      <c r="L62" s="232">
        <v>371603</v>
      </c>
      <c r="M62" s="232">
        <v>0</v>
      </c>
      <c r="N62" s="232">
        <v>0</v>
      </c>
      <c r="O62" s="232">
        <v>0</v>
      </c>
      <c r="P62" s="232">
        <v>0</v>
      </c>
      <c r="Q62" s="232">
        <v>0</v>
      </c>
      <c r="R62" s="232">
        <v>0</v>
      </c>
      <c r="S62" s="232">
        <v>0</v>
      </c>
      <c r="T62" s="232">
        <v>0</v>
      </c>
      <c r="U62" s="232">
        <v>240</v>
      </c>
      <c r="V62" s="232">
        <v>0</v>
      </c>
      <c r="W62" s="232">
        <v>0</v>
      </c>
      <c r="X62" s="232">
        <v>0</v>
      </c>
      <c r="Y62" s="232">
        <v>0</v>
      </c>
      <c r="Z62" s="232">
        <v>0</v>
      </c>
      <c r="AA62" s="232">
        <v>0</v>
      </c>
      <c r="AB62" s="232">
        <v>0</v>
      </c>
      <c r="AC62" s="232">
        <v>0</v>
      </c>
      <c r="AD62" s="232">
        <v>240</v>
      </c>
      <c r="AE62" s="232">
        <v>0</v>
      </c>
      <c r="AF62" s="232">
        <v>0</v>
      </c>
    </row>
    <row r="63" spans="1:32" ht="14.25" customHeight="1">
      <c r="A63" s="14" t="s">
        <v>301</v>
      </c>
      <c r="B63" s="14" t="s">
        <v>298</v>
      </c>
      <c r="C63" s="14" t="s">
        <v>293</v>
      </c>
      <c r="D63" s="14" t="s">
        <v>515</v>
      </c>
      <c r="E63" s="14" t="s">
        <v>302</v>
      </c>
      <c r="F63" s="232">
        <v>169776</v>
      </c>
      <c r="G63" s="232">
        <v>169776</v>
      </c>
      <c r="H63" s="232">
        <v>0</v>
      </c>
      <c r="I63" s="232">
        <v>0</v>
      </c>
      <c r="J63" s="233">
        <v>0</v>
      </c>
      <c r="K63" s="232">
        <v>0</v>
      </c>
      <c r="L63" s="232">
        <v>0</v>
      </c>
      <c r="M63" s="232">
        <v>0</v>
      </c>
      <c r="N63" s="232">
        <v>0</v>
      </c>
      <c r="O63" s="232">
        <v>0</v>
      </c>
      <c r="P63" s="232">
        <v>0</v>
      </c>
      <c r="Q63" s="232">
        <v>0</v>
      </c>
      <c r="R63" s="232">
        <v>169776</v>
      </c>
      <c r="S63" s="232">
        <v>0</v>
      </c>
      <c r="T63" s="232">
        <v>0</v>
      </c>
      <c r="U63" s="232">
        <v>0</v>
      </c>
      <c r="V63" s="232">
        <v>0</v>
      </c>
      <c r="W63" s="232">
        <v>0</v>
      </c>
      <c r="X63" s="232">
        <v>0</v>
      </c>
      <c r="Y63" s="232">
        <v>0</v>
      </c>
      <c r="Z63" s="232">
        <v>0</v>
      </c>
      <c r="AA63" s="232">
        <v>0</v>
      </c>
      <c r="AB63" s="232">
        <v>0</v>
      </c>
      <c r="AC63" s="232">
        <v>0</v>
      </c>
      <c r="AD63" s="232">
        <v>0</v>
      </c>
      <c r="AE63" s="232">
        <v>0</v>
      </c>
      <c r="AF63" s="232">
        <v>0</v>
      </c>
    </row>
  </sheetData>
  <sheetProtection formatCells="0" formatColumns="0" formatRows="0"/>
  <mergeCells count="31">
    <mergeCell ref="AF5:AF6"/>
    <mergeCell ref="S5:S6"/>
    <mergeCell ref="T5:T6"/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U5:U6"/>
    <mergeCell ref="R5:R6"/>
    <mergeCell ref="N5:N6"/>
    <mergeCell ref="O5:O6"/>
    <mergeCell ref="P5:P6"/>
    <mergeCell ref="Q5:Q6"/>
    <mergeCell ref="L5:L6"/>
    <mergeCell ref="M5:M6"/>
    <mergeCell ref="AE5:AE6"/>
    <mergeCell ref="V5:V6"/>
    <mergeCell ref="W5:W6"/>
    <mergeCell ref="X5:X6"/>
    <mergeCell ref="Y5:Y6"/>
    <mergeCell ref="Z5:Z6"/>
    <mergeCell ref="AA5:AA6"/>
    <mergeCell ref="AB5:AB6"/>
    <mergeCell ref="AC5:AC6"/>
    <mergeCell ref="AD5:AD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30"/>
  <sheetViews>
    <sheetView showGridLines="0" showZeros="0" workbookViewId="0">
      <pane xSplit="9" ySplit="16" topLeftCell="J17" activePane="bottomRight" state="frozen"/>
      <selection pane="topRight" activeCell="J1" sqref="J1"/>
      <selection pane="bottomLeft" activeCell="A17" sqref="A17"/>
      <selection pane="bottomRight" activeCell="F22" sqref="F22"/>
    </sheetView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3" width="13.83203125" style="1" customWidth="1"/>
    <col min="34" max="135" width="9" style="1" customWidth="1"/>
    <col min="136" max="177" width="9.1640625" style="1" customWidth="1"/>
    <col min="178" max="16384" width="9.33203125" style="1"/>
  </cols>
  <sheetData>
    <row r="1" spans="1:135" ht="14.25" customHeight="1">
      <c r="A1" s="234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6" t="s">
        <v>463</v>
      </c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235"/>
      <c r="DR1" s="235"/>
      <c r="DS1" s="235"/>
      <c r="DT1" s="235"/>
      <c r="DU1" s="235"/>
      <c r="DV1" s="235"/>
      <c r="DW1" s="235"/>
      <c r="DX1" s="235"/>
      <c r="DY1" s="235"/>
      <c r="DZ1" s="235"/>
      <c r="EA1" s="235"/>
      <c r="EB1" s="235"/>
      <c r="EC1" s="235"/>
      <c r="ED1" s="235"/>
      <c r="EE1" s="235"/>
    </row>
    <row r="2" spans="1:135" s="3" customFormat="1" ht="20.100000000000001" customHeight="1">
      <c r="A2" s="237" t="s">
        <v>404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F2" s="245"/>
      <c r="BG2" s="245"/>
      <c r="BH2" s="245"/>
      <c r="BI2" s="245"/>
      <c r="BJ2" s="245"/>
      <c r="BK2" s="245"/>
      <c r="BL2" s="245"/>
      <c r="BM2" s="245"/>
      <c r="BN2" s="245"/>
      <c r="BO2" s="245"/>
      <c r="BP2" s="245"/>
      <c r="BQ2" s="245"/>
      <c r="BR2" s="245"/>
      <c r="BS2" s="245"/>
      <c r="BT2" s="245"/>
      <c r="BU2" s="245"/>
      <c r="BV2" s="245"/>
      <c r="BW2" s="245"/>
      <c r="BX2" s="245"/>
      <c r="BY2" s="245"/>
      <c r="BZ2" s="245"/>
      <c r="CA2" s="245"/>
      <c r="CB2" s="245"/>
      <c r="CC2" s="245"/>
      <c r="CD2" s="245"/>
      <c r="CE2" s="245"/>
      <c r="CF2" s="245"/>
      <c r="CG2" s="245"/>
      <c r="CH2" s="245"/>
      <c r="CI2" s="245"/>
      <c r="CJ2" s="245"/>
      <c r="CK2" s="245"/>
      <c r="CL2" s="245"/>
      <c r="CM2" s="245"/>
      <c r="CN2" s="245"/>
      <c r="CO2" s="238"/>
      <c r="CP2" s="238"/>
      <c r="CQ2" s="238"/>
      <c r="CR2" s="238"/>
      <c r="CS2" s="238"/>
      <c r="CT2" s="238"/>
      <c r="CU2" s="238"/>
      <c r="CV2" s="238"/>
      <c r="CW2" s="238"/>
      <c r="CX2" s="238"/>
      <c r="CY2" s="238"/>
      <c r="CZ2" s="238"/>
      <c r="DA2" s="238"/>
      <c r="DB2" s="238"/>
      <c r="DC2" s="238"/>
      <c r="DD2" s="238"/>
      <c r="DE2" s="238"/>
      <c r="DF2" s="238"/>
      <c r="DG2" s="238"/>
      <c r="DH2" s="238"/>
      <c r="DI2" s="238"/>
      <c r="DJ2" s="238"/>
      <c r="DK2" s="238"/>
      <c r="DL2" s="238"/>
      <c r="DM2" s="238"/>
      <c r="DN2" s="238"/>
      <c r="DO2" s="238"/>
      <c r="DP2" s="238"/>
      <c r="DQ2" s="238"/>
      <c r="DR2" s="238"/>
      <c r="DS2" s="238"/>
      <c r="DT2" s="238"/>
      <c r="DU2" s="238"/>
      <c r="DV2" s="238"/>
      <c r="DW2" s="238"/>
      <c r="DX2" s="238"/>
      <c r="DY2" s="238"/>
      <c r="DZ2" s="238"/>
      <c r="EA2" s="238"/>
      <c r="EB2" s="238"/>
      <c r="EC2" s="238"/>
      <c r="ED2" s="238"/>
      <c r="EE2" s="238"/>
    </row>
    <row r="3" spans="1:135" ht="14.25" customHeight="1">
      <c r="A3" s="235" t="s">
        <v>516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9" t="s">
        <v>1</v>
      </c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5"/>
      <c r="CC3" s="235"/>
      <c r="CD3" s="235"/>
      <c r="CE3" s="235"/>
      <c r="CF3" s="235"/>
      <c r="CG3" s="235"/>
      <c r="CH3" s="235"/>
      <c r="CI3" s="235"/>
      <c r="CJ3" s="235"/>
      <c r="CK3" s="235"/>
      <c r="CL3" s="235"/>
      <c r="CM3" s="235"/>
      <c r="CN3" s="235"/>
      <c r="CO3" s="235"/>
      <c r="CP3" s="235"/>
      <c r="CQ3" s="235"/>
      <c r="CR3" s="235"/>
      <c r="CS3" s="235"/>
      <c r="CT3" s="235"/>
      <c r="CU3" s="235"/>
      <c r="CV3" s="235"/>
      <c r="CW3" s="235"/>
      <c r="CX3" s="235"/>
      <c r="CY3" s="235"/>
      <c r="CZ3" s="235"/>
      <c r="DA3" s="235"/>
      <c r="DB3" s="235"/>
      <c r="DC3" s="235"/>
      <c r="DD3" s="235"/>
      <c r="DE3" s="235"/>
      <c r="DF3" s="235"/>
      <c r="DG3" s="235"/>
      <c r="DH3" s="235"/>
      <c r="DI3" s="235"/>
      <c r="DJ3" s="235"/>
      <c r="DK3" s="235"/>
      <c r="DL3" s="235"/>
      <c r="DM3" s="235"/>
      <c r="DN3" s="235"/>
      <c r="DO3" s="235"/>
      <c r="DP3" s="235"/>
      <c r="DQ3" s="235"/>
      <c r="DR3" s="235"/>
      <c r="DS3" s="235"/>
      <c r="DT3" s="235"/>
      <c r="DU3" s="235"/>
      <c r="DV3" s="235"/>
      <c r="DW3" s="235"/>
      <c r="DX3" s="235"/>
      <c r="DY3" s="235"/>
      <c r="DZ3" s="235"/>
      <c r="EA3" s="235"/>
      <c r="EB3" s="235"/>
      <c r="EC3" s="235"/>
      <c r="ED3" s="235"/>
      <c r="EE3" s="235"/>
    </row>
    <row r="4" spans="1:135" ht="14.25" customHeight="1">
      <c r="A4" s="380" t="s">
        <v>56</v>
      </c>
      <c r="B4" s="380"/>
      <c r="C4" s="380"/>
      <c r="D4" s="380"/>
      <c r="E4" s="383"/>
      <c r="F4" s="242" t="s">
        <v>112</v>
      </c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4"/>
      <c r="AD4" s="242"/>
      <c r="AE4" s="242"/>
      <c r="AF4" s="376"/>
      <c r="AG4" s="376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/>
      <c r="AV4" s="240"/>
      <c r="AW4" s="240"/>
      <c r="AX4" s="240"/>
      <c r="AY4" s="240"/>
      <c r="AZ4" s="240"/>
      <c r="BA4" s="240"/>
      <c r="BB4" s="240"/>
      <c r="BC4" s="240"/>
      <c r="BD4" s="240"/>
      <c r="BE4" s="240"/>
      <c r="BF4" s="240"/>
      <c r="BG4" s="240"/>
      <c r="BH4" s="240"/>
      <c r="BI4" s="240"/>
      <c r="BJ4" s="240"/>
      <c r="BK4" s="240"/>
      <c r="BL4" s="240"/>
      <c r="BM4" s="240"/>
      <c r="BN4" s="240"/>
      <c r="BO4" s="240"/>
      <c r="BP4" s="240"/>
      <c r="BQ4" s="240"/>
      <c r="BR4" s="240"/>
      <c r="BS4" s="240"/>
      <c r="BT4" s="240"/>
      <c r="BU4" s="240"/>
      <c r="BV4" s="240"/>
      <c r="BW4" s="240"/>
      <c r="BX4" s="240"/>
      <c r="BY4" s="240"/>
      <c r="BZ4" s="240"/>
      <c r="CA4" s="240"/>
      <c r="CB4" s="240"/>
      <c r="CC4" s="240"/>
      <c r="CD4" s="240"/>
      <c r="CE4" s="240"/>
      <c r="CF4" s="240"/>
      <c r="CG4" s="240"/>
      <c r="CH4" s="240"/>
      <c r="CI4" s="240"/>
      <c r="CJ4" s="240"/>
      <c r="CK4" s="240"/>
      <c r="CL4" s="240"/>
      <c r="CM4" s="240"/>
      <c r="CN4" s="240"/>
      <c r="CO4" s="240"/>
      <c r="CP4" s="240"/>
      <c r="CQ4" s="240"/>
      <c r="CR4" s="240"/>
      <c r="CS4" s="240"/>
      <c r="CT4" s="240"/>
      <c r="CU4" s="240"/>
      <c r="CV4" s="240"/>
      <c r="CW4" s="240"/>
      <c r="CX4" s="240"/>
      <c r="CY4" s="240"/>
      <c r="CZ4" s="240"/>
      <c r="DA4" s="240"/>
      <c r="DB4" s="240"/>
      <c r="DC4" s="240"/>
      <c r="DD4" s="240"/>
      <c r="DE4" s="240"/>
      <c r="DF4" s="240"/>
      <c r="DG4" s="240"/>
      <c r="DH4" s="240"/>
      <c r="DI4" s="240"/>
      <c r="DJ4" s="240"/>
      <c r="DK4" s="240"/>
      <c r="DL4" s="240"/>
      <c r="DM4" s="240"/>
      <c r="DN4" s="240"/>
      <c r="DO4" s="240"/>
      <c r="DP4" s="240"/>
      <c r="DQ4" s="240"/>
      <c r="DR4" s="240"/>
      <c r="DS4" s="240"/>
      <c r="DT4" s="240"/>
      <c r="DU4" s="240"/>
      <c r="DV4" s="240"/>
      <c r="DW4" s="240"/>
      <c r="DX4" s="240"/>
      <c r="DY4" s="240"/>
      <c r="DZ4" s="240"/>
      <c r="EA4" s="240"/>
      <c r="EB4" s="240"/>
      <c r="EC4" s="240"/>
      <c r="ED4" s="240"/>
      <c r="EE4" s="240"/>
    </row>
    <row r="5" spans="1:135" ht="14.25" customHeight="1">
      <c r="A5" s="380" t="s">
        <v>46</v>
      </c>
      <c r="B5" s="380"/>
      <c r="C5" s="380"/>
      <c r="D5" s="380" t="s">
        <v>47</v>
      </c>
      <c r="E5" s="380" t="s">
        <v>60</v>
      </c>
      <c r="F5" s="421" t="s">
        <v>49</v>
      </c>
      <c r="G5" s="421" t="s">
        <v>132</v>
      </c>
      <c r="H5" s="421" t="s">
        <v>133</v>
      </c>
      <c r="I5" s="421" t="s">
        <v>134</v>
      </c>
      <c r="J5" s="421" t="s">
        <v>135</v>
      </c>
      <c r="K5" s="421" t="s">
        <v>136</v>
      </c>
      <c r="L5" s="421" t="s">
        <v>137</v>
      </c>
      <c r="M5" s="421" t="s">
        <v>138</v>
      </c>
      <c r="N5" s="421" t="s">
        <v>139</v>
      </c>
      <c r="O5" s="421" t="s">
        <v>140</v>
      </c>
      <c r="P5" s="421" t="s">
        <v>141</v>
      </c>
      <c r="Q5" s="421" t="s">
        <v>142</v>
      </c>
      <c r="R5" s="421" t="s">
        <v>143</v>
      </c>
      <c r="S5" s="421" t="s">
        <v>144</v>
      </c>
      <c r="T5" s="421" t="s">
        <v>145</v>
      </c>
      <c r="U5" s="421" t="s">
        <v>146</v>
      </c>
      <c r="V5" s="421" t="s">
        <v>147</v>
      </c>
      <c r="W5" s="421" t="s">
        <v>148</v>
      </c>
      <c r="X5" s="421" t="s">
        <v>149</v>
      </c>
      <c r="Y5" s="421" t="s">
        <v>150</v>
      </c>
      <c r="Z5" s="425" t="s">
        <v>151</v>
      </c>
      <c r="AA5" s="423" t="s">
        <v>152</v>
      </c>
      <c r="AB5" s="421" t="s">
        <v>153</v>
      </c>
      <c r="AC5" s="421" t="s">
        <v>154</v>
      </c>
      <c r="AD5" s="421" t="s">
        <v>155</v>
      </c>
      <c r="AE5" s="421" t="s">
        <v>156</v>
      </c>
      <c r="AF5" s="415" t="s">
        <v>157</v>
      </c>
      <c r="AG5" s="415" t="s">
        <v>158</v>
      </c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40"/>
      <c r="BR5" s="240"/>
      <c r="BS5" s="240"/>
      <c r="BT5" s="240"/>
      <c r="BU5" s="240"/>
      <c r="BV5" s="240"/>
      <c r="BW5" s="240"/>
      <c r="BX5" s="240"/>
      <c r="BY5" s="240"/>
      <c r="BZ5" s="240"/>
      <c r="CA5" s="240"/>
      <c r="CB5" s="240"/>
      <c r="CC5" s="240"/>
      <c r="CD5" s="240"/>
      <c r="CE5" s="240"/>
      <c r="CF5" s="240"/>
      <c r="CG5" s="240"/>
      <c r="CH5" s="240"/>
      <c r="CI5" s="240"/>
      <c r="CJ5" s="240"/>
      <c r="CK5" s="240"/>
      <c r="CL5" s="240"/>
      <c r="CM5" s="240"/>
      <c r="CN5" s="240"/>
      <c r="CO5" s="240"/>
      <c r="CP5" s="240"/>
      <c r="CQ5" s="240"/>
      <c r="CR5" s="240"/>
      <c r="CS5" s="240"/>
      <c r="CT5" s="240"/>
      <c r="CU5" s="240"/>
      <c r="CV5" s="240"/>
      <c r="CW5" s="240"/>
      <c r="CX5" s="240"/>
      <c r="CY5" s="240"/>
      <c r="CZ5" s="240"/>
      <c r="DA5" s="240"/>
      <c r="DB5" s="240"/>
      <c r="DC5" s="240"/>
      <c r="DD5" s="240"/>
      <c r="DE5" s="240"/>
      <c r="DF5" s="240"/>
      <c r="DG5" s="240"/>
      <c r="DH5" s="240"/>
      <c r="DI5" s="240"/>
      <c r="DJ5" s="240"/>
      <c r="DK5" s="240"/>
      <c r="DL5" s="240"/>
      <c r="DM5" s="240"/>
      <c r="DN5" s="240"/>
      <c r="DO5" s="240"/>
      <c r="DP5" s="240"/>
      <c r="DQ5" s="240"/>
      <c r="DR5" s="240"/>
      <c r="DS5" s="240"/>
      <c r="DT5" s="240"/>
      <c r="DU5" s="240"/>
      <c r="DV5" s="240"/>
      <c r="DW5" s="240"/>
      <c r="DX5" s="240"/>
      <c r="DY5" s="240"/>
      <c r="DZ5" s="240"/>
      <c r="EA5" s="240"/>
      <c r="EB5" s="240"/>
      <c r="EC5" s="240"/>
      <c r="ED5" s="240"/>
      <c r="EE5" s="240"/>
    </row>
    <row r="6" spans="1:135" ht="14.25" customHeight="1">
      <c r="A6" s="243" t="s">
        <v>50</v>
      </c>
      <c r="B6" s="243" t="s">
        <v>51</v>
      </c>
      <c r="C6" s="243" t="s">
        <v>52</v>
      </c>
      <c r="D6" s="380"/>
      <c r="E6" s="380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2"/>
      <c r="Q6" s="422"/>
      <c r="R6" s="422"/>
      <c r="S6" s="422"/>
      <c r="T6" s="422"/>
      <c r="U6" s="422"/>
      <c r="V6" s="422"/>
      <c r="W6" s="422"/>
      <c r="X6" s="422"/>
      <c r="Y6" s="422"/>
      <c r="Z6" s="426"/>
      <c r="AA6" s="424"/>
      <c r="AB6" s="422"/>
      <c r="AC6" s="422"/>
      <c r="AD6" s="422"/>
      <c r="AE6" s="422"/>
      <c r="AF6" s="415"/>
      <c r="AG6" s="415"/>
      <c r="AH6" s="235"/>
      <c r="AI6" s="235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/>
      <c r="AW6" s="235"/>
      <c r="AX6" s="235"/>
      <c r="AY6" s="235"/>
      <c r="AZ6" s="235"/>
      <c r="BA6" s="235"/>
      <c r="BB6" s="235"/>
      <c r="BC6" s="235"/>
      <c r="BD6" s="235"/>
      <c r="BE6" s="235"/>
      <c r="BF6" s="235"/>
      <c r="BG6" s="235"/>
      <c r="BH6" s="235"/>
      <c r="BI6" s="235"/>
      <c r="BJ6" s="235"/>
      <c r="BK6" s="235"/>
      <c r="BL6" s="235"/>
      <c r="BM6" s="235"/>
      <c r="BN6" s="235"/>
      <c r="BO6" s="235"/>
      <c r="BP6" s="235"/>
      <c r="BQ6" s="235"/>
      <c r="BR6" s="235"/>
      <c r="BS6" s="235"/>
      <c r="BT6" s="235"/>
      <c r="BU6" s="235"/>
      <c r="BV6" s="235"/>
      <c r="BW6" s="235"/>
      <c r="BX6" s="235"/>
      <c r="BY6" s="235"/>
      <c r="BZ6" s="235"/>
      <c r="CA6" s="235"/>
      <c r="CB6" s="235"/>
      <c r="CC6" s="235"/>
      <c r="CD6" s="235"/>
      <c r="CE6" s="235"/>
      <c r="CF6" s="235"/>
      <c r="CG6" s="235"/>
      <c r="CH6" s="235"/>
      <c r="CI6" s="235"/>
      <c r="CJ6" s="235"/>
      <c r="CK6" s="235"/>
      <c r="CL6" s="235"/>
      <c r="CM6" s="235"/>
      <c r="CN6" s="235"/>
      <c r="CO6" s="235"/>
      <c r="CP6" s="235"/>
      <c r="CQ6" s="235"/>
      <c r="CR6" s="235"/>
      <c r="CS6" s="235"/>
      <c r="CT6" s="235"/>
      <c r="CU6" s="235"/>
      <c r="CV6" s="235"/>
      <c r="CW6" s="235"/>
      <c r="CX6" s="235"/>
      <c r="CY6" s="235"/>
      <c r="CZ6" s="235"/>
      <c r="DA6" s="235"/>
      <c r="DB6" s="235"/>
      <c r="DC6" s="235"/>
      <c r="DD6" s="235"/>
      <c r="DE6" s="235"/>
      <c r="DF6" s="235"/>
      <c r="DG6" s="235"/>
      <c r="DH6" s="235"/>
      <c r="DI6" s="235"/>
      <c r="DJ6" s="235"/>
      <c r="DK6" s="235"/>
      <c r="DL6" s="235"/>
      <c r="DM6" s="235"/>
      <c r="DN6" s="235"/>
      <c r="DO6" s="235"/>
      <c r="DP6" s="235"/>
      <c r="DQ6" s="235"/>
      <c r="DR6" s="235"/>
      <c r="DS6" s="235"/>
      <c r="DT6" s="235"/>
      <c r="DU6" s="235"/>
      <c r="DV6" s="235"/>
      <c r="DW6" s="235"/>
      <c r="DX6" s="235"/>
      <c r="DY6" s="235"/>
      <c r="DZ6" s="235"/>
      <c r="EA6" s="235"/>
      <c r="EB6" s="235"/>
      <c r="EC6" s="235"/>
      <c r="ED6" s="235"/>
      <c r="EE6" s="235"/>
    </row>
    <row r="7" spans="1:135" s="234" customFormat="1" ht="14.25" customHeight="1">
      <c r="A7" s="14"/>
      <c r="B7" s="14"/>
      <c r="C7" s="14"/>
      <c r="D7" s="14"/>
      <c r="E7" s="14" t="s">
        <v>45</v>
      </c>
      <c r="F7" s="246">
        <f t="shared" ref="F7:AG7" si="0">F8</f>
        <v>11113353.039999999</v>
      </c>
      <c r="G7" s="246">
        <f t="shared" si="0"/>
        <v>308450</v>
      </c>
      <c r="H7" s="246">
        <f t="shared" si="0"/>
        <v>37000</v>
      </c>
      <c r="I7" s="246">
        <f t="shared" si="0"/>
        <v>10000</v>
      </c>
      <c r="J7" s="246">
        <f t="shared" si="0"/>
        <v>1500</v>
      </c>
      <c r="K7" s="246">
        <f t="shared" si="0"/>
        <v>12000</v>
      </c>
      <c r="L7" s="246">
        <f t="shared" si="0"/>
        <v>78000</v>
      </c>
      <c r="M7" s="246">
        <f t="shared" si="0"/>
        <v>50000</v>
      </c>
      <c r="N7" s="246">
        <f t="shared" si="0"/>
        <v>0</v>
      </c>
      <c r="O7" s="246">
        <f t="shared" si="0"/>
        <v>0</v>
      </c>
      <c r="P7" s="246">
        <f t="shared" si="0"/>
        <v>733300</v>
      </c>
      <c r="Q7" s="246">
        <f t="shared" si="0"/>
        <v>0</v>
      </c>
      <c r="R7" s="246">
        <f t="shared" si="0"/>
        <v>240000</v>
      </c>
      <c r="S7" s="246">
        <f t="shared" si="0"/>
        <v>80000</v>
      </c>
      <c r="T7" s="246">
        <f t="shared" si="0"/>
        <v>0</v>
      </c>
      <c r="U7" s="246">
        <f t="shared" si="0"/>
        <v>30000</v>
      </c>
      <c r="V7" s="246">
        <f t="shared" si="0"/>
        <v>20000</v>
      </c>
      <c r="W7" s="246">
        <f t="shared" si="0"/>
        <v>686000</v>
      </c>
      <c r="X7" s="246">
        <f t="shared" si="0"/>
        <v>120000</v>
      </c>
      <c r="Y7" s="246">
        <f t="shared" si="0"/>
        <v>0</v>
      </c>
      <c r="Z7" s="246">
        <f t="shared" si="0"/>
        <v>4603603.04</v>
      </c>
      <c r="AA7" s="246">
        <f t="shared" si="0"/>
        <v>0</v>
      </c>
      <c r="AB7" s="246">
        <f t="shared" si="0"/>
        <v>475200</v>
      </c>
      <c r="AC7" s="246">
        <f t="shared" si="0"/>
        <v>128000</v>
      </c>
      <c r="AD7" s="246">
        <f>AD8</f>
        <v>245000</v>
      </c>
      <c r="AE7" s="246">
        <f t="shared" si="0"/>
        <v>559200</v>
      </c>
      <c r="AF7" s="278">
        <f t="shared" si="0"/>
        <v>0</v>
      </c>
      <c r="AG7" s="278">
        <f t="shared" si="0"/>
        <v>2696100</v>
      </c>
      <c r="AH7" s="235"/>
      <c r="AI7" s="235"/>
      <c r="AJ7" s="235"/>
      <c r="AK7" s="235"/>
      <c r="AL7" s="235"/>
      <c r="AM7" s="235"/>
      <c r="AN7" s="235"/>
      <c r="AO7" s="235"/>
      <c r="AP7" s="235"/>
      <c r="AQ7" s="235"/>
      <c r="AR7" s="235"/>
      <c r="AS7" s="235"/>
      <c r="AT7" s="235"/>
      <c r="AU7" s="235"/>
      <c r="AV7" s="235"/>
      <c r="AW7" s="235"/>
      <c r="AX7" s="235"/>
      <c r="AY7" s="235"/>
      <c r="AZ7" s="235"/>
      <c r="BA7" s="235"/>
      <c r="BB7" s="235"/>
      <c r="BC7" s="235"/>
      <c r="BD7" s="235"/>
      <c r="BE7" s="235"/>
      <c r="BF7" s="235"/>
      <c r="BG7" s="235"/>
      <c r="BH7" s="235"/>
      <c r="BI7" s="235"/>
      <c r="BJ7" s="235"/>
      <c r="BK7" s="235"/>
      <c r="BL7" s="235"/>
      <c r="BM7" s="235"/>
      <c r="BN7" s="235"/>
      <c r="BO7" s="235"/>
      <c r="BP7" s="235"/>
      <c r="BQ7" s="235"/>
      <c r="BR7" s="235"/>
      <c r="BS7" s="235"/>
      <c r="BT7" s="235"/>
      <c r="BU7" s="235"/>
      <c r="BV7" s="235"/>
      <c r="BW7" s="235"/>
      <c r="BX7" s="235"/>
      <c r="BY7" s="235"/>
      <c r="BZ7" s="235"/>
      <c r="CA7" s="235"/>
      <c r="CB7" s="235"/>
      <c r="CC7" s="235"/>
      <c r="CD7" s="235"/>
      <c r="CE7" s="235"/>
      <c r="CF7" s="235"/>
      <c r="CG7" s="235"/>
      <c r="CH7" s="235"/>
      <c r="CI7" s="235"/>
      <c r="CJ7" s="235"/>
      <c r="CK7" s="235"/>
      <c r="CL7" s="235"/>
      <c r="CM7" s="235"/>
      <c r="CN7" s="235"/>
      <c r="CO7" s="235"/>
      <c r="CP7" s="235"/>
      <c r="CQ7" s="235"/>
      <c r="CR7" s="235"/>
      <c r="CS7" s="235"/>
      <c r="CT7" s="235"/>
      <c r="CU7" s="235"/>
      <c r="CV7" s="235"/>
      <c r="CW7" s="235"/>
      <c r="CX7" s="235"/>
      <c r="CY7" s="235"/>
      <c r="CZ7" s="235"/>
      <c r="DA7" s="235"/>
      <c r="DB7" s="235"/>
      <c r="DC7" s="235"/>
      <c r="DD7" s="235"/>
      <c r="DE7" s="235"/>
      <c r="DF7" s="235"/>
      <c r="DG7" s="235"/>
      <c r="DH7" s="235"/>
      <c r="DI7" s="235"/>
      <c r="DJ7" s="235"/>
      <c r="DK7" s="235"/>
      <c r="DL7" s="235"/>
      <c r="DM7" s="235"/>
      <c r="DN7" s="235"/>
      <c r="DO7" s="235"/>
      <c r="DP7" s="235"/>
      <c r="DQ7" s="235"/>
      <c r="DR7" s="235"/>
      <c r="DS7" s="235"/>
      <c r="DT7" s="235"/>
      <c r="DU7" s="235"/>
      <c r="DV7" s="235"/>
      <c r="DW7" s="235"/>
      <c r="DX7" s="235"/>
      <c r="DY7" s="235"/>
      <c r="DZ7" s="235"/>
      <c r="EA7" s="235"/>
      <c r="EB7" s="235"/>
      <c r="EC7" s="235"/>
      <c r="ED7" s="235"/>
      <c r="EE7" s="235"/>
    </row>
    <row r="8" spans="1:135" ht="14.25" customHeight="1">
      <c r="A8" s="14"/>
      <c r="B8" s="14"/>
      <c r="C8" s="14"/>
      <c r="D8" s="14" t="s">
        <v>474</v>
      </c>
      <c r="E8" s="14" t="s">
        <v>475</v>
      </c>
      <c r="F8" s="246">
        <f t="shared" ref="F8:AG8" si="1">F9+F13+F17+F20+F22+F24+F28</f>
        <v>11113353.039999999</v>
      </c>
      <c r="G8" s="246">
        <f t="shared" si="1"/>
        <v>308450</v>
      </c>
      <c r="H8" s="246">
        <f t="shared" si="1"/>
        <v>37000</v>
      </c>
      <c r="I8" s="246">
        <f t="shared" si="1"/>
        <v>10000</v>
      </c>
      <c r="J8" s="246">
        <f t="shared" si="1"/>
        <v>1500</v>
      </c>
      <c r="K8" s="246">
        <f t="shared" si="1"/>
        <v>12000</v>
      </c>
      <c r="L8" s="246">
        <f t="shared" si="1"/>
        <v>78000</v>
      </c>
      <c r="M8" s="246">
        <f t="shared" si="1"/>
        <v>50000</v>
      </c>
      <c r="N8" s="246">
        <f t="shared" si="1"/>
        <v>0</v>
      </c>
      <c r="O8" s="246">
        <f t="shared" si="1"/>
        <v>0</v>
      </c>
      <c r="P8" s="246">
        <f t="shared" si="1"/>
        <v>733300</v>
      </c>
      <c r="Q8" s="246">
        <f t="shared" si="1"/>
        <v>0</v>
      </c>
      <c r="R8" s="246">
        <f t="shared" si="1"/>
        <v>240000</v>
      </c>
      <c r="S8" s="246">
        <f t="shared" si="1"/>
        <v>80000</v>
      </c>
      <c r="T8" s="246">
        <f t="shared" si="1"/>
        <v>0</v>
      </c>
      <c r="U8" s="246">
        <f t="shared" si="1"/>
        <v>30000</v>
      </c>
      <c r="V8" s="246">
        <f t="shared" si="1"/>
        <v>20000</v>
      </c>
      <c r="W8" s="246">
        <f t="shared" si="1"/>
        <v>686000</v>
      </c>
      <c r="X8" s="246">
        <f t="shared" si="1"/>
        <v>120000</v>
      </c>
      <c r="Y8" s="246">
        <f t="shared" si="1"/>
        <v>0</v>
      </c>
      <c r="Z8" s="246">
        <f t="shared" si="1"/>
        <v>4603603.04</v>
      </c>
      <c r="AA8" s="246">
        <f t="shared" si="1"/>
        <v>0</v>
      </c>
      <c r="AB8" s="246">
        <f t="shared" si="1"/>
        <v>475200</v>
      </c>
      <c r="AC8" s="246">
        <f t="shared" si="1"/>
        <v>128000</v>
      </c>
      <c r="AD8" s="246">
        <f>AD9+AD13+AD17+AD20+AD22+AD24+AD28</f>
        <v>245000</v>
      </c>
      <c r="AE8" s="278">
        <f>AE9+AE13+AE17+AE20+AE22+AE24+AE28</f>
        <v>559200</v>
      </c>
      <c r="AF8" s="278">
        <f t="shared" si="1"/>
        <v>0</v>
      </c>
      <c r="AG8" s="278">
        <f t="shared" si="1"/>
        <v>2696100</v>
      </c>
      <c r="AH8" s="235"/>
      <c r="AI8" s="235"/>
      <c r="AJ8" s="235"/>
      <c r="AK8" s="235"/>
      <c r="AL8" s="235"/>
      <c r="AM8" s="235"/>
      <c r="AN8" s="235"/>
      <c r="AO8" s="235"/>
      <c r="AP8" s="235"/>
      <c r="AQ8" s="235"/>
      <c r="AR8" s="235"/>
      <c r="AS8" s="235"/>
      <c r="AT8" s="235"/>
      <c r="AU8" s="235"/>
      <c r="AV8" s="235"/>
      <c r="AW8" s="235"/>
      <c r="AX8" s="235"/>
      <c r="AY8" s="235"/>
      <c r="AZ8" s="235"/>
      <c r="BA8" s="235"/>
      <c r="BB8" s="235"/>
      <c r="BC8" s="235"/>
      <c r="BD8" s="235"/>
      <c r="BE8" s="235"/>
      <c r="BF8" s="235"/>
      <c r="BG8" s="235"/>
      <c r="BH8" s="235"/>
      <c r="BI8" s="235"/>
      <c r="BJ8" s="235"/>
      <c r="BK8" s="235"/>
      <c r="BL8" s="235"/>
      <c r="BM8" s="235"/>
      <c r="BN8" s="235"/>
      <c r="BO8" s="235"/>
      <c r="BP8" s="235"/>
      <c r="BQ8" s="235"/>
      <c r="BR8" s="235"/>
      <c r="BS8" s="235"/>
      <c r="BT8" s="235"/>
      <c r="BU8" s="235"/>
      <c r="BV8" s="235"/>
      <c r="BW8" s="235"/>
      <c r="BX8" s="235"/>
      <c r="BY8" s="235"/>
      <c r="BZ8" s="235"/>
      <c r="CA8" s="235"/>
      <c r="CB8" s="235"/>
      <c r="CC8" s="235"/>
      <c r="CD8" s="235"/>
      <c r="CE8" s="235"/>
      <c r="CF8" s="235"/>
      <c r="CG8" s="235"/>
      <c r="CH8" s="235"/>
      <c r="CI8" s="235"/>
      <c r="CJ8" s="235"/>
      <c r="CK8" s="235"/>
      <c r="CL8" s="235"/>
      <c r="CM8" s="235"/>
      <c r="CN8" s="235"/>
      <c r="CO8" s="235"/>
      <c r="CP8" s="235"/>
      <c r="CQ8" s="235"/>
      <c r="CR8" s="235"/>
      <c r="CS8" s="235"/>
      <c r="CT8" s="235"/>
      <c r="CU8" s="235"/>
      <c r="CV8" s="235"/>
      <c r="CW8" s="235"/>
      <c r="CX8" s="235"/>
      <c r="CY8" s="235"/>
      <c r="CZ8" s="235"/>
      <c r="DA8" s="235"/>
      <c r="DB8" s="235"/>
      <c r="DC8" s="235"/>
      <c r="DD8" s="235"/>
      <c r="DE8" s="235"/>
      <c r="DF8" s="235"/>
      <c r="DG8" s="235"/>
      <c r="DH8" s="235"/>
      <c r="DI8" s="235"/>
      <c r="DJ8" s="235"/>
      <c r="DK8" s="235"/>
      <c r="DL8" s="235"/>
      <c r="DM8" s="235"/>
      <c r="DN8" s="235"/>
      <c r="DO8" s="235"/>
      <c r="DP8" s="235"/>
      <c r="DQ8" s="235"/>
      <c r="DR8" s="235"/>
      <c r="DS8" s="235"/>
      <c r="DT8" s="235"/>
      <c r="DU8" s="235"/>
      <c r="DV8" s="235"/>
      <c r="DW8" s="235"/>
      <c r="DX8" s="235"/>
      <c r="DY8" s="235"/>
      <c r="DZ8" s="235"/>
      <c r="EA8" s="235"/>
      <c r="EB8" s="235"/>
      <c r="EC8" s="235"/>
      <c r="ED8" s="235"/>
      <c r="EE8" s="235"/>
    </row>
    <row r="9" spans="1:135" ht="14.25" customHeight="1">
      <c r="A9" s="14"/>
      <c r="B9" s="14"/>
      <c r="C9" s="14"/>
      <c r="D9" s="14" t="s">
        <v>476</v>
      </c>
      <c r="E9" s="14" t="s">
        <v>477</v>
      </c>
      <c r="F9" s="246">
        <f t="shared" ref="F9:AG9" si="2">SUM(F10:F12)</f>
        <v>698160.16</v>
      </c>
      <c r="G9" s="246">
        <f t="shared" si="2"/>
        <v>31200</v>
      </c>
      <c r="H9" s="246">
        <f t="shared" si="2"/>
        <v>0</v>
      </c>
      <c r="I9" s="246">
        <f t="shared" si="2"/>
        <v>0</v>
      </c>
      <c r="J9" s="246">
        <f t="shared" si="2"/>
        <v>0</v>
      </c>
      <c r="K9" s="246">
        <f t="shared" si="2"/>
        <v>0</v>
      </c>
      <c r="L9" s="246">
        <f t="shared" si="2"/>
        <v>0</v>
      </c>
      <c r="M9" s="246">
        <f t="shared" si="2"/>
        <v>0</v>
      </c>
      <c r="N9" s="246">
        <f t="shared" si="2"/>
        <v>0</v>
      </c>
      <c r="O9" s="246">
        <f t="shared" si="2"/>
        <v>0</v>
      </c>
      <c r="P9" s="246">
        <f t="shared" si="2"/>
        <v>0</v>
      </c>
      <c r="Q9" s="246">
        <f t="shared" si="2"/>
        <v>0</v>
      </c>
      <c r="R9" s="246">
        <f t="shared" si="2"/>
        <v>0</v>
      </c>
      <c r="S9" s="246">
        <f t="shared" si="2"/>
        <v>0</v>
      </c>
      <c r="T9" s="246">
        <f t="shared" si="2"/>
        <v>0</v>
      </c>
      <c r="U9" s="246">
        <f t="shared" si="2"/>
        <v>0</v>
      </c>
      <c r="V9" s="246">
        <f t="shared" si="2"/>
        <v>5000</v>
      </c>
      <c r="W9" s="246">
        <f t="shared" si="2"/>
        <v>0</v>
      </c>
      <c r="X9" s="246">
        <f t="shared" si="2"/>
        <v>0</v>
      </c>
      <c r="Y9" s="246">
        <f t="shared" si="2"/>
        <v>0</v>
      </c>
      <c r="Z9" s="246">
        <f t="shared" si="2"/>
        <v>241260.16</v>
      </c>
      <c r="AA9" s="246">
        <f t="shared" si="2"/>
        <v>0</v>
      </c>
      <c r="AB9" s="246">
        <f t="shared" si="2"/>
        <v>94000</v>
      </c>
      <c r="AC9" s="246">
        <f t="shared" si="2"/>
        <v>48000</v>
      </c>
      <c r="AD9" s="246">
        <f t="shared" si="2"/>
        <v>0</v>
      </c>
      <c r="AE9" s="246">
        <f t="shared" si="2"/>
        <v>102000</v>
      </c>
      <c r="AF9" s="246">
        <f t="shared" si="2"/>
        <v>0</v>
      </c>
      <c r="AG9" s="246">
        <f t="shared" si="2"/>
        <v>176700</v>
      </c>
      <c r="AH9" s="235"/>
      <c r="AI9" s="235"/>
      <c r="AJ9" s="235"/>
      <c r="AK9" s="235"/>
      <c r="AL9" s="235"/>
      <c r="AM9" s="235"/>
      <c r="AN9" s="235"/>
      <c r="AO9" s="235"/>
      <c r="AP9" s="235"/>
      <c r="AQ9" s="235"/>
      <c r="AR9" s="235"/>
      <c r="AS9" s="235"/>
      <c r="AT9" s="235"/>
      <c r="AU9" s="235"/>
      <c r="AV9" s="235"/>
      <c r="AW9" s="235"/>
      <c r="AX9" s="235"/>
      <c r="AY9" s="235"/>
      <c r="AZ9" s="235"/>
      <c r="BA9" s="235"/>
      <c r="BB9" s="235"/>
      <c r="BC9" s="235"/>
      <c r="BD9" s="235"/>
      <c r="BE9" s="235"/>
      <c r="BF9" s="235"/>
      <c r="BG9" s="235"/>
      <c r="BH9" s="235"/>
      <c r="BI9" s="235"/>
      <c r="BJ9" s="235"/>
      <c r="BK9" s="235"/>
      <c r="BL9" s="235"/>
      <c r="BM9" s="235"/>
      <c r="BN9" s="235"/>
      <c r="BO9" s="235"/>
      <c r="BP9" s="235"/>
      <c r="BQ9" s="235"/>
      <c r="BR9" s="235"/>
      <c r="BS9" s="235"/>
      <c r="BT9" s="235"/>
      <c r="BU9" s="235"/>
      <c r="BV9" s="235"/>
      <c r="BW9" s="235"/>
      <c r="BX9" s="235"/>
      <c r="BY9" s="235"/>
      <c r="BZ9" s="235"/>
      <c r="CA9" s="235"/>
      <c r="CB9" s="235"/>
      <c r="CC9" s="235"/>
      <c r="CD9" s="235"/>
      <c r="CE9" s="235"/>
      <c r="CF9" s="235"/>
      <c r="CG9" s="235"/>
      <c r="CH9" s="235"/>
      <c r="CI9" s="235"/>
      <c r="CJ9" s="235"/>
      <c r="CK9" s="235"/>
      <c r="CL9" s="235"/>
      <c r="CM9" s="235"/>
      <c r="CN9" s="235"/>
      <c r="CO9" s="235"/>
      <c r="CP9" s="235"/>
      <c r="CQ9" s="235"/>
      <c r="CR9" s="235"/>
      <c r="CS9" s="235"/>
      <c r="CT9" s="235"/>
      <c r="CU9" s="235"/>
      <c r="CV9" s="235"/>
      <c r="CW9" s="235"/>
      <c r="CX9" s="235"/>
      <c r="CY9" s="235"/>
      <c r="CZ9" s="235"/>
      <c r="DA9" s="235"/>
      <c r="DB9" s="235"/>
      <c r="DC9" s="235"/>
      <c r="DD9" s="235"/>
      <c r="DE9" s="235"/>
      <c r="DF9" s="235"/>
      <c r="DG9" s="235"/>
      <c r="DH9" s="235"/>
      <c r="DI9" s="235"/>
      <c r="DJ9" s="235"/>
      <c r="DK9" s="235"/>
      <c r="DL9" s="235"/>
      <c r="DM9" s="235"/>
      <c r="DN9" s="235"/>
      <c r="DO9" s="235"/>
      <c r="DP9" s="235"/>
      <c r="DQ9" s="235"/>
      <c r="DR9" s="235"/>
      <c r="DS9" s="235"/>
      <c r="DT9" s="235"/>
      <c r="DU9" s="235"/>
      <c r="DV9" s="235"/>
      <c r="DW9" s="235"/>
      <c r="DX9" s="235"/>
      <c r="DY9" s="235"/>
      <c r="DZ9" s="235"/>
      <c r="EA9" s="235"/>
      <c r="EB9" s="235"/>
      <c r="EC9" s="235"/>
      <c r="ED9" s="235"/>
      <c r="EE9" s="235"/>
    </row>
    <row r="10" spans="1:135" ht="14.25" customHeight="1">
      <c r="A10" s="14" t="s">
        <v>487</v>
      </c>
      <c r="B10" s="14" t="s">
        <v>293</v>
      </c>
      <c r="C10" s="14" t="s">
        <v>293</v>
      </c>
      <c r="D10" s="14" t="s">
        <v>478</v>
      </c>
      <c r="E10" s="14" t="s">
        <v>488</v>
      </c>
      <c r="F10" s="246">
        <v>528160.16</v>
      </c>
      <c r="G10" s="246">
        <v>31200</v>
      </c>
      <c r="H10" s="246">
        <v>0</v>
      </c>
      <c r="I10" s="246">
        <v>0</v>
      </c>
      <c r="J10" s="246">
        <v>0</v>
      </c>
      <c r="K10" s="246">
        <v>0</v>
      </c>
      <c r="L10" s="246">
        <v>0</v>
      </c>
      <c r="M10" s="246">
        <v>0</v>
      </c>
      <c r="N10" s="246">
        <v>0</v>
      </c>
      <c r="O10" s="246">
        <v>0</v>
      </c>
      <c r="P10" s="246">
        <v>0</v>
      </c>
      <c r="Q10" s="246">
        <v>0</v>
      </c>
      <c r="R10" s="246">
        <v>0</v>
      </c>
      <c r="S10" s="246">
        <v>0</v>
      </c>
      <c r="T10" s="246">
        <v>0</v>
      </c>
      <c r="U10" s="246">
        <v>0</v>
      </c>
      <c r="V10" s="246">
        <v>5000</v>
      </c>
      <c r="W10" s="246">
        <v>0</v>
      </c>
      <c r="X10" s="246">
        <v>0</v>
      </c>
      <c r="Y10" s="246">
        <v>0</v>
      </c>
      <c r="Z10" s="246">
        <v>241260.16</v>
      </c>
      <c r="AA10" s="246">
        <v>0</v>
      </c>
      <c r="AB10" s="246">
        <v>94000</v>
      </c>
      <c r="AC10" s="246">
        <v>48000</v>
      </c>
      <c r="AD10" s="246">
        <v>0</v>
      </c>
      <c r="AE10" s="246">
        <v>102000</v>
      </c>
      <c r="AF10" s="246">
        <v>0</v>
      </c>
      <c r="AG10" s="246">
        <v>6700</v>
      </c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</row>
    <row r="11" spans="1:135" ht="14.25" customHeight="1">
      <c r="A11" s="14" t="s">
        <v>487</v>
      </c>
      <c r="B11" s="14" t="s">
        <v>293</v>
      </c>
      <c r="C11" s="14" t="s">
        <v>298</v>
      </c>
      <c r="D11" s="14" t="s">
        <v>478</v>
      </c>
      <c r="E11" s="14" t="s">
        <v>489</v>
      </c>
      <c r="F11" s="246">
        <v>70000</v>
      </c>
      <c r="G11" s="246">
        <v>0</v>
      </c>
      <c r="H11" s="246">
        <v>0</v>
      </c>
      <c r="I11" s="246">
        <v>0</v>
      </c>
      <c r="J11" s="246">
        <v>0</v>
      </c>
      <c r="K11" s="246">
        <v>0</v>
      </c>
      <c r="L11" s="246">
        <v>0</v>
      </c>
      <c r="M11" s="246">
        <v>0</v>
      </c>
      <c r="N11" s="246">
        <v>0</v>
      </c>
      <c r="O11" s="246">
        <v>0</v>
      </c>
      <c r="P11" s="246">
        <v>0</v>
      </c>
      <c r="Q11" s="246">
        <v>0</v>
      </c>
      <c r="R11" s="246">
        <v>0</v>
      </c>
      <c r="S11" s="246">
        <v>0</v>
      </c>
      <c r="T11" s="246">
        <v>0</v>
      </c>
      <c r="U11" s="246">
        <v>0</v>
      </c>
      <c r="V11" s="246">
        <v>0</v>
      </c>
      <c r="W11" s="246">
        <v>0</v>
      </c>
      <c r="X11" s="246">
        <v>0</v>
      </c>
      <c r="Y11" s="246">
        <v>0</v>
      </c>
      <c r="Z11" s="246">
        <v>0</v>
      </c>
      <c r="AA11" s="246">
        <v>0</v>
      </c>
      <c r="AB11" s="246">
        <v>0</v>
      </c>
      <c r="AC11" s="246">
        <v>0</v>
      </c>
      <c r="AD11" s="246">
        <v>0</v>
      </c>
      <c r="AE11" s="246">
        <v>0</v>
      </c>
      <c r="AF11" s="246">
        <v>0</v>
      </c>
      <c r="AG11" s="246">
        <v>70000</v>
      </c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</row>
    <row r="12" spans="1:135" ht="14.25" customHeight="1">
      <c r="A12" s="14" t="s">
        <v>487</v>
      </c>
      <c r="B12" s="14" t="s">
        <v>293</v>
      </c>
      <c r="C12" s="14" t="s">
        <v>490</v>
      </c>
      <c r="D12" s="14" t="s">
        <v>478</v>
      </c>
      <c r="E12" s="14" t="s">
        <v>491</v>
      </c>
      <c r="F12" s="246">
        <v>100000</v>
      </c>
      <c r="G12" s="246">
        <v>0</v>
      </c>
      <c r="H12" s="246">
        <v>0</v>
      </c>
      <c r="I12" s="246">
        <v>0</v>
      </c>
      <c r="J12" s="246">
        <v>0</v>
      </c>
      <c r="K12" s="246">
        <v>0</v>
      </c>
      <c r="L12" s="246">
        <v>0</v>
      </c>
      <c r="M12" s="246">
        <v>0</v>
      </c>
      <c r="N12" s="246">
        <v>0</v>
      </c>
      <c r="O12" s="246">
        <v>0</v>
      </c>
      <c r="P12" s="246">
        <v>0</v>
      </c>
      <c r="Q12" s="246">
        <v>0</v>
      </c>
      <c r="R12" s="246">
        <v>0</v>
      </c>
      <c r="S12" s="246">
        <v>0</v>
      </c>
      <c r="T12" s="246">
        <v>0</v>
      </c>
      <c r="U12" s="246">
        <v>0</v>
      </c>
      <c r="V12" s="246">
        <v>0</v>
      </c>
      <c r="W12" s="246">
        <v>0</v>
      </c>
      <c r="X12" s="246">
        <v>0</v>
      </c>
      <c r="Y12" s="246">
        <v>0</v>
      </c>
      <c r="Z12" s="246">
        <v>0</v>
      </c>
      <c r="AA12" s="246">
        <v>0</v>
      </c>
      <c r="AB12" s="246">
        <v>0</v>
      </c>
      <c r="AC12" s="246">
        <v>0</v>
      </c>
      <c r="AD12" s="246">
        <v>0</v>
      </c>
      <c r="AE12" s="246">
        <v>0</v>
      </c>
      <c r="AF12" s="246">
        <v>0</v>
      </c>
      <c r="AG12" s="246">
        <v>100000</v>
      </c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</row>
    <row r="13" spans="1:135" ht="14.25" customHeight="1">
      <c r="A13" s="14"/>
      <c r="B13" s="14"/>
      <c r="C13" s="14"/>
      <c r="D13" s="14" t="s">
        <v>492</v>
      </c>
      <c r="E13" s="14" t="s">
        <v>493</v>
      </c>
      <c r="F13" s="246">
        <f t="shared" ref="F13:AG13" si="3">SUM(F14:F16)</f>
        <v>1344590.12</v>
      </c>
      <c r="G13" s="246">
        <f t="shared" si="3"/>
        <v>85750</v>
      </c>
      <c r="H13" s="246">
        <f t="shared" si="3"/>
        <v>5000</v>
      </c>
      <c r="I13" s="246">
        <f t="shared" si="3"/>
        <v>0</v>
      </c>
      <c r="J13" s="246">
        <f t="shared" si="3"/>
        <v>0</v>
      </c>
      <c r="K13" s="246">
        <f t="shared" si="3"/>
        <v>5000</v>
      </c>
      <c r="L13" s="246">
        <f t="shared" si="3"/>
        <v>10000</v>
      </c>
      <c r="M13" s="246">
        <f t="shared" si="3"/>
        <v>10000</v>
      </c>
      <c r="N13" s="246">
        <f t="shared" si="3"/>
        <v>0</v>
      </c>
      <c r="O13" s="246">
        <f t="shared" si="3"/>
        <v>0</v>
      </c>
      <c r="P13" s="246">
        <f t="shared" si="3"/>
        <v>100000</v>
      </c>
      <c r="Q13" s="246">
        <f t="shared" si="3"/>
        <v>0</v>
      </c>
      <c r="R13" s="246">
        <f t="shared" si="3"/>
        <v>20000</v>
      </c>
      <c r="S13" s="246">
        <f t="shared" si="3"/>
        <v>0</v>
      </c>
      <c r="T13" s="246">
        <f t="shared" si="3"/>
        <v>0</v>
      </c>
      <c r="U13" s="246">
        <f t="shared" si="3"/>
        <v>0</v>
      </c>
      <c r="V13" s="246">
        <f t="shared" si="3"/>
        <v>5000</v>
      </c>
      <c r="W13" s="246">
        <f t="shared" si="3"/>
        <v>0</v>
      </c>
      <c r="X13" s="246">
        <f t="shared" si="3"/>
        <v>0</v>
      </c>
      <c r="Y13" s="246">
        <f t="shared" si="3"/>
        <v>0</v>
      </c>
      <c r="Z13" s="246">
        <f t="shared" si="3"/>
        <v>172440.12</v>
      </c>
      <c r="AA13" s="246">
        <f t="shared" si="3"/>
        <v>0</v>
      </c>
      <c r="AB13" s="246">
        <f t="shared" si="3"/>
        <v>80000</v>
      </c>
      <c r="AC13" s="246">
        <f t="shared" si="3"/>
        <v>60000</v>
      </c>
      <c r="AD13" s="246">
        <f t="shared" si="3"/>
        <v>60000</v>
      </c>
      <c r="AE13" s="246">
        <f t="shared" si="3"/>
        <v>181800</v>
      </c>
      <c r="AF13" s="246">
        <f t="shared" si="3"/>
        <v>0</v>
      </c>
      <c r="AG13" s="246">
        <f t="shared" si="3"/>
        <v>549600</v>
      </c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</row>
    <row r="14" spans="1:135" ht="14.25" customHeight="1">
      <c r="A14" s="14" t="s">
        <v>487</v>
      </c>
      <c r="B14" s="14" t="s">
        <v>293</v>
      </c>
      <c r="C14" s="14" t="s">
        <v>293</v>
      </c>
      <c r="D14" s="14" t="s">
        <v>494</v>
      </c>
      <c r="E14" s="14" t="s">
        <v>488</v>
      </c>
      <c r="F14" s="246">
        <v>844590.12</v>
      </c>
      <c r="G14" s="246">
        <v>85750</v>
      </c>
      <c r="H14" s="246">
        <v>5000</v>
      </c>
      <c r="I14" s="246">
        <v>0</v>
      </c>
      <c r="J14" s="246">
        <v>0</v>
      </c>
      <c r="K14" s="246">
        <v>5000</v>
      </c>
      <c r="L14" s="246">
        <v>10000</v>
      </c>
      <c r="M14" s="246">
        <v>10000</v>
      </c>
      <c r="N14" s="246">
        <v>0</v>
      </c>
      <c r="O14" s="246">
        <v>0</v>
      </c>
      <c r="P14" s="246">
        <v>100000</v>
      </c>
      <c r="Q14" s="246">
        <v>0</v>
      </c>
      <c r="R14" s="246">
        <v>20000</v>
      </c>
      <c r="S14" s="246">
        <v>0</v>
      </c>
      <c r="T14" s="246">
        <v>0</v>
      </c>
      <c r="U14" s="246">
        <v>0</v>
      </c>
      <c r="V14" s="246">
        <v>5000</v>
      </c>
      <c r="W14" s="246">
        <v>0</v>
      </c>
      <c r="X14" s="246">
        <v>0</v>
      </c>
      <c r="Y14" s="246">
        <v>0</v>
      </c>
      <c r="Z14" s="246">
        <v>172440.12</v>
      </c>
      <c r="AA14" s="246">
        <v>0</v>
      </c>
      <c r="AB14" s="246">
        <v>80000</v>
      </c>
      <c r="AC14" s="246">
        <v>60000</v>
      </c>
      <c r="AD14" s="246">
        <v>60000</v>
      </c>
      <c r="AE14" s="246">
        <v>181800</v>
      </c>
      <c r="AF14" s="246">
        <v>0</v>
      </c>
      <c r="AG14" s="246">
        <v>49600</v>
      </c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</row>
    <row r="15" spans="1:135" ht="14.25" customHeight="1">
      <c r="A15" s="14" t="s">
        <v>487</v>
      </c>
      <c r="B15" s="14" t="s">
        <v>293</v>
      </c>
      <c r="C15" s="14" t="s">
        <v>490</v>
      </c>
      <c r="D15" s="14" t="s">
        <v>494</v>
      </c>
      <c r="E15" s="14" t="s">
        <v>491</v>
      </c>
      <c r="F15" s="246">
        <v>250000</v>
      </c>
      <c r="G15" s="246">
        <v>0</v>
      </c>
      <c r="H15" s="246">
        <v>0</v>
      </c>
      <c r="I15" s="246">
        <v>0</v>
      </c>
      <c r="J15" s="246">
        <v>0</v>
      </c>
      <c r="K15" s="246">
        <v>0</v>
      </c>
      <c r="L15" s="246">
        <v>0</v>
      </c>
      <c r="M15" s="246">
        <v>0</v>
      </c>
      <c r="N15" s="246">
        <v>0</v>
      </c>
      <c r="O15" s="246">
        <v>0</v>
      </c>
      <c r="P15" s="246">
        <v>0</v>
      </c>
      <c r="Q15" s="246">
        <v>0</v>
      </c>
      <c r="R15" s="246">
        <v>0</v>
      </c>
      <c r="S15" s="246">
        <v>0</v>
      </c>
      <c r="T15" s="246">
        <v>0</v>
      </c>
      <c r="U15" s="246">
        <v>0</v>
      </c>
      <c r="V15" s="246">
        <v>0</v>
      </c>
      <c r="W15" s="246">
        <v>0</v>
      </c>
      <c r="X15" s="246">
        <v>0</v>
      </c>
      <c r="Y15" s="246">
        <v>0</v>
      </c>
      <c r="Z15" s="246">
        <v>0</v>
      </c>
      <c r="AA15" s="246">
        <v>0</v>
      </c>
      <c r="AB15" s="246">
        <v>0</v>
      </c>
      <c r="AC15" s="246">
        <v>0</v>
      </c>
      <c r="AD15" s="246">
        <v>0</v>
      </c>
      <c r="AE15" s="246">
        <v>0</v>
      </c>
      <c r="AF15" s="246">
        <v>0</v>
      </c>
      <c r="AG15" s="246">
        <v>250000</v>
      </c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</row>
    <row r="16" spans="1:135" ht="14.25" customHeight="1">
      <c r="A16" s="14" t="s">
        <v>487</v>
      </c>
      <c r="B16" s="14" t="s">
        <v>293</v>
      </c>
      <c r="C16" s="14" t="s">
        <v>495</v>
      </c>
      <c r="D16" s="14" t="s">
        <v>494</v>
      </c>
      <c r="E16" s="14" t="s">
        <v>496</v>
      </c>
      <c r="F16" s="246">
        <v>250000</v>
      </c>
      <c r="G16" s="246">
        <v>0</v>
      </c>
      <c r="H16" s="246">
        <v>0</v>
      </c>
      <c r="I16" s="246">
        <v>0</v>
      </c>
      <c r="J16" s="246">
        <v>0</v>
      </c>
      <c r="K16" s="246">
        <v>0</v>
      </c>
      <c r="L16" s="246">
        <v>0</v>
      </c>
      <c r="M16" s="246">
        <v>0</v>
      </c>
      <c r="N16" s="246">
        <v>0</v>
      </c>
      <c r="O16" s="246">
        <v>0</v>
      </c>
      <c r="P16" s="246">
        <v>0</v>
      </c>
      <c r="Q16" s="246">
        <v>0</v>
      </c>
      <c r="R16" s="246">
        <v>0</v>
      </c>
      <c r="S16" s="246">
        <v>0</v>
      </c>
      <c r="T16" s="246">
        <v>0</v>
      </c>
      <c r="U16" s="246">
        <v>0</v>
      </c>
      <c r="V16" s="246">
        <v>0</v>
      </c>
      <c r="W16" s="246">
        <v>0</v>
      </c>
      <c r="X16" s="246">
        <v>0</v>
      </c>
      <c r="Y16" s="246">
        <v>0</v>
      </c>
      <c r="Z16" s="246">
        <v>0</v>
      </c>
      <c r="AA16" s="246">
        <v>0</v>
      </c>
      <c r="AB16" s="246">
        <v>0</v>
      </c>
      <c r="AC16" s="246">
        <v>0</v>
      </c>
      <c r="AD16" s="246">
        <v>0</v>
      </c>
      <c r="AE16" s="246">
        <v>0</v>
      </c>
      <c r="AF16" s="246">
        <v>0</v>
      </c>
      <c r="AG16" s="246">
        <v>250000</v>
      </c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</row>
    <row r="17" spans="1:135" ht="14.25" customHeight="1">
      <c r="A17" s="14"/>
      <c r="B17" s="14"/>
      <c r="C17" s="14"/>
      <c r="D17" s="14" t="s">
        <v>497</v>
      </c>
      <c r="E17" s="14" t="s">
        <v>498</v>
      </c>
      <c r="F17" s="246">
        <f t="shared" ref="F17:AG17" si="4">SUM(F18:F19)</f>
        <v>5354092.5199999996</v>
      </c>
      <c r="G17" s="246">
        <f t="shared" si="4"/>
        <v>55250</v>
      </c>
      <c r="H17" s="246">
        <f t="shared" si="4"/>
        <v>0</v>
      </c>
      <c r="I17" s="246">
        <f t="shared" si="4"/>
        <v>0</v>
      </c>
      <c r="J17" s="246">
        <f t="shared" si="4"/>
        <v>0</v>
      </c>
      <c r="K17" s="246">
        <f t="shared" si="4"/>
        <v>0</v>
      </c>
      <c r="L17" s="246">
        <f t="shared" si="4"/>
        <v>0</v>
      </c>
      <c r="M17" s="246">
        <f t="shared" si="4"/>
        <v>0</v>
      </c>
      <c r="N17" s="246">
        <f t="shared" si="4"/>
        <v>0</v>
      </c>
      <c r="O17" s="246">
        <f t="shared" si="4"/>
        <v>0</v>
      </c>
      <c r="P17" s="246">
        <f t="shared" si="4"/>
        <v>80000</v>
      </c>
      <c r="Q17" s="246">
        <f t="shared" si="4"/>
        <v>0</v>
      </c>
      <c r="R17" s="246">
        <f t="shared" si="4"/>
        <v>90000</v>
      </c>
      <c r="S17" s="246">
        <f t="shared" si="4"/>
        <v>80000</v>
      </c>
      <c r="T17" s="246">
        <f t="shared" si="4"/>
        <v>0</v>
      </c>
      <c r="U17" s="246">
        <f t="shared" si="4"/>
        <v>30000</v>
      </c>
      <c r="V17" s="246">
        <f t="shared" si="4"/>
        <v>0</v>
      </c>
      <c r="W17" s="246">
        <f t="shared" si="4"/>
        <v>586000</v>
      </c>
      <c r="X17" s="246">
        <f t="shared" si="4"/>
        <v>90000</v>
      </c>
      <c r="Y17" s="246">
        <f t="shared" si="4"/>
        <v>0</v>
      </c>
      <c r="Z17" s="246">
        <f t="shared" si="4"/>
        <v>3781242.52</v>
      </c>
      <c r="AA17" s="246">
        <f t="shared" si="4"/>
        <v>0</v>
      </c>
      <c r="AB17" s="246">
        <f t="shared" si="4"/>
        <v>36000</v>
      </c>
      <c r="AC17" s="246">
        <f t="shared" si="4"/>
        <v>0</v>
      </c>
      <c r="AD17" s="246">
        <f t="shared" si="4"/>
        <v>0</v>
      </c>
      <c r="AE17" s="246">
        <f t="shared" si="4"/>
        <v>163600</v>
      </c>
      <c r="AF17" s="246">
        <f t="shared" si="4"/>
        <v>0</v>
      </c>
      <c r="AG17" s="246">
        <f t="shared" si="4"/>
        <v>362000</v>
      </c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</row>
    <row r="18" spans="1:135" ht="14.25" customHeight="1">
      <c r="A18" s="14" t="s">
        <v>487</v>
      </c>
      <c r="B18" s="14" t="s">
        <v>293</v>
      </c>
      <c r="C18" s="14" t="s">
        <v>293</v>
      </c>
      <c r="D18" s="14" t="s">
        <v>499</v>
      </c>
      <c r="E18" s="14" t="s">
        <v>488</v>
      </c>
      <c r="F18" s="246">
        <v>346850</v>
      </c>
      <c r="G18" s="246">
        <v>55250</v>
      </c>
      <c r="H18" s="246">
        <v>0</v>
      </c>
      <c r="I18" s="246">
        <v>0</v>
      </c>
      <c r="J18" s="246">
        <v>0</v>
      </c>
      <c r="K18" s="246">
        <v>0</v>
      </c>
      <c r="L18" s="246">
        <v>0</v>
      </c>
      <c r="M18" s="246">
        <v>0</v>
      </c>
      <c r="N18" s="246">
        <v>0</v>
      </c>
      <c r="O18" s="246">
        <v>0</v>
      </c>
      <c r="P18" s="246">
        <v>80000</v>
      </c>
      <c r="Q18" s="246">
        <v>0</v>
      </c>
      <c r="R18" s="246">
        <v>0</v>
      </c>
      <c r="S18" s="246">
        <v>0</v>
      </c>
      <c r="T18" s="246">
        <v>0</v>
      </c>
      <c r="U18" s="246">
        <v>0</v>
      </c>
      <c r="V18" s="246">
        <v>0</v>
      </c>
      <c r="W18" s="246">
        <v>0</v>
      </c>
      <c r="X18" s="246">
        <v>0</v>
      </c>
      <c r="Y18" s="246">
        <v>0</v>
      </c>
      <c r="Z18" s="246">
        <v>0</v>
      </c>
      <c r="AA18" s="246">
        <v>0</v>
      </c>
      <c r="AB18" s="246">
        <v>36000</v>
      </c>
      <c r="AC18" s="246">
        <v>0</v>
      </c>
      <c r="AD18" s="246">
        <v>0</v>
      </c>
      <c r="AE18" s="246">
        <v>163600</v>
      </c>
      <c r="AF18" s="246">
        <v>0</v>
      </c>
      <c r="AG18" s="246">
        <v>12000</v>
      </c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</row>
    <row r="19" spans="1:135" ht="14.25" customHeight="1">
      <c r="A19" s="14" t="s">
        <v>487</v>
      </c>
      <c r="B19" s="14" t="s">
        <v>293</v>
      </c>
      <c r="C19" s="14" t="s">
        <v>495</v>
      </c>
      <c r="D19" s="14" t="s">
        <v>499</v>
      </c>
      <c r="E19" s="14" t="s">
        <v>496</v>
      </c>
      <c r="F19" s="246">
        <v>5007242.5199999996</v>
      </c>
      <c r="G19" s="246">
        <v>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6">
        <v>90000</v>
      </c>
      <c r="S19" s="246">
        <v>80000</v>
      </c>
      <c r="T19" s="246">
        <v>0</v>
      </c>
      <c r="U19" s="246">
        <v>30000</v>
      </c>
      <c r="V19" s="246">
        <v>0</v>
      </c>
      <c r="W19" s="246">
        <v>586000</v>
      </c>
      <c r="X19" s="246">
        <v>90000</v>
      </c>
      <c r="Y19" s="246">
        <v>0</v>
      </c>
      <c r="Z19" s="246">
        <v>3781242.52</v>
      </c>
      <c r="AA19" s="246">
        <v>0</v>
      </c>
      <c r="AB19" s="246">
        <v>0</v>
      </c>
      <c r="AC19" s="246">
        <v>0</v>
      </c>
      <c r="AD19" s="246">
        <v>0</v>
      </c>
      <c r="AE19" s="246">
        <v>0</v>
      </c>
      <c r="AF19" s="246">
        <v>0</v>
      </c>
      <c r="AG19" s="246">
        <v>350000</v>
      </c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</row>
    <row r="20" spans="1:135" ht="14.25" customHeight="1">
      <c r="A20" s="14"/>
      <c r="B20" s="14"/>
      <c r="C20" s="14"/>
      <c r="D20" s="14" t="s">
        <v>500</v>
      </c>
      <c r="E20" s="14" t="s">
        <v>501</v>
      </c>
      <c r="F20" s="246">
        <f t="shared" ref="F20:AG20" si="5">F21</f>
        <v>1175300</v>
      </c>
      <c r="G20" s="246">
        <f t="shared" si="5"/>
        <v>30000</v>
      </c>
      <c r="H20" s="246">
        <f t="shared" si="5"/>
        <v>2000</v>
      </c>
      <c r="I20" s="246">
        <f t="shared" si="5"/>
        <v>10000</v>
      </c>
      <c r="J20" s="246">
        <f t="shared" si="5"/>
        <v>500</v>
      </c>
      <c r="K20" s="246">
        <f t="shared" si="5"/>
        <v>5000</v>
      </c>
      <c r="L20" s="246">
        <f t="shared" si="5"/>
        <v>60000</v>
      </c>
      <c r="M20" s="246">
        <f t="shared" si="5"/>
        <v>30000</v>
      </c>
      <c r="N20" s="246">
        <f t="shared" si="5"/>
        <v>0</v>
      </c>
      <c r="O20" s="246">
        <f t="shared" si="5"/>
        <v>0</v>
      </c>
      <c r="P20" s="246">
        <f t="shared" si="5"/>
        <v>380000</v>
      </c>
      <c r="Q20" s="246">
        <f t="shared" si="5"/>
        <v>0</v>
      </c>
      <c r="R20" s="246">
        <f t="shared" si="5"/>
        <v>100000</v>
      </c>
      <c r="S20" s="246">
        <f t="shared" si="5"/>
        <v>0</v>
      </c>
      <c r="T20" s="246">
        <f t="shared" si="5"/>
        <v>0</v>
      </c>
      <c r="U20" s="246">
        <f t="shared" si="5"/>
        <v>0</v>
      </c>
      <c r="V20" s="246">
        <f t="shared" si="5"/>
        <v>5000</v>
      </c>
      <c r="W20" s="246">
        <f t="shared" si="5"/>
        <v>100000</v>
      </c>
      <c r="X20" s="246">
        <f t="shared" si="5"/>
        <v>0</v>
      </c>
      <c r="Y20" s="246">
        <f t="shared" si="5"/>
        <v>0</v>
      </c>
      <c r="Z20" s="246">
        <f t="shared" si="5"/>
        <v>0</v>
      </c>
      <c r="AA20" s="246">
        <f t="shared" si="5"/>
        <v>0</v>
      </c>
      <c r="AB20" s="246">
        <f t="shared" si="5"/>
        <v>170000</v>
      </c>
      <c r="AC20" s="246">
        <f t="shared" si="5"/>
        <v>10000</v>
      </c>
      <c r="AD20" s="246">
        <f t="shared" si="5"/>
        <v>150000</v>
      </c>
      <c r="AE20" s="246">
        <f t="shared" si="5"/>
        <v>12000</v>
      </c>
      <c r="AF20" s="246">
        <f t="shared" si="5"/>
        <v>0</v>
      </c>
      <c r="AG20" s="246">
        <f t="shared" si="5"/>
        <v>110800</v>
      </c>
    </row>
    <row r="21" spans="1:135" ht="14.25" customHeight="1">
      <c r="A21" s="14" t="s">
        <v>487</v>
      </c>
      <c r="B21" s="14" t="s">
        <v>293</v>
      </c>
      <c r="C21" s="14" t="s">
        <v>288</v>
      </c>
      <c r="D21" s="14" t="s">
        <v>502</v>
      </c>
      <c r="E21" s="14" t="s">
        <v>503</v>
      </c>
      <c r="F21" s="246">
        <v>1175300</v>
      </c>
      <c r="G21" s="246">
        <v>30000</v>
      </c>
      <c r="H21" s="246">
        <v>2000</v>
      </c>
      <c r="I21" s="246">
        <v>10000</v>
      </c>
      <c r="J21" s="246">
        <v>500</v>
      </c>
      <c r="K21" s="246">
        <v>5000</v>
      </c>
      <c r="L21" s="246">
        <v>60000</v>
      </c>
      <c r="M21" s="246">
        <v>30000</v>
      </c>
      <c r="N21" s="246">
        <v>0</v>
      </c>
      <c r="O21" s="246">
        <v>0</v>
      </c>
      <c r="P21" s="246">
        <v>380000</v>
      </c>
      <c r="Q21" s="246">
        <v>0</v>
      </c>
      <c r="R21" s="246">
        <v>100000</v>
      </c>
      <c r="S21" s="246">
        <v>0</v>
      </c>
      <c r="T21" s="246">
        <v>0</v>
      </c>
      <c r="U21" s="246">
        <v>0</v>
      </c>
      <c r="V21" s="246">
        <v>5000</v>
      </c>
      <c r="W21" s="246">
        <v>100000</v>
      </c>
      <c r="X21" s="246">
        <v>0</v>
      </c>
      <c r="Y21" s="246">
        <v>0</v>
      </c>
      <c r="Z21" s="246">
        <v>0</v>
      </c>
      <c r="AA21" s="246">
        <v>0</v>
      </c>
      <c r="AB21" s="246">
        <v>170000</v>
      </c>
      <c r="AC21" s="246">
        <v>10000</v>
      </c>
      <c r="AD21" s="246">
        <v>150000</v>
      </c>
      <c r="AE21" s="246">
        <v>12000</v>
      </c>
      <c r="AF21" s="246">
        <v>0</v>
      </c>
      <c r="AG21" s="246">
        <v>110800</v>
      </c>
    </row>
    <row r="22" spans="1:135" ht="14.25" customHeight="1">
      <c r="A22" s="14"/>
      <c r="B22" s="14"/>
      <c r="C22" s="14"/>
      <c r="D22" s="14" t="s">
        <v>504</v>
      </c>
      <c r="E22" s="14" t="s">
        <v>505</v>
      </c>
      <c r="F22" s="246">
        <f t="shared" ref="F22:AG22" si="6">F23</f>
        <v>815150.2</v>
      </c>
      <c r="G22" s="246">
        <f t="shared" si="6"/>
        <v>30000</v>
      </c>
      <c r="H22" s="246">
        <f t="shared" si="6"/>
        <v>20000</v>
      </c>
      <c r="I22" s="246">
        <f t="shared" si="6"/>
        <v>0</v>
      </c>
      <c r="J22" s="246">
        <f t="shared" si="6"/>
        <v>0</v>
      </c>
      <c r="K22" s="246">
        <f t="shared" si="6"/>
        <v>0</v>
      </c>
      <c r="L22" s="246">
        <f t="shared" si="6"/>
        <v>0</v>
      </c>
      <c r="M22" s="246">
        <f t="shared" si="6"/>
        <v>0</v>
      </c>
      <c r="N22" s="246">
        <f t="shared" si="6"/>
        <v>0</v>
      </c>
      <c r="O22" s="246">
        <f t="shared" si="6"/>
        <v>0</v>
      </c>
      <c r="P22" s="246">
        <f t="shared" si="6"/>
        <v>118550</v>
      </c>
      <c r="Q22" s="246">
        <f t="shared" si="6"/>
        <v>0</v>
      </c>
      <c r="R22" s="246">
        <f t="shared" si="6"/>
        <v>0</v>
      </c>
      <c r="S22" s="246">
        <f t="shared" si="6"/>
        <v>0</v>
      </c>
      <c r="T22" s="246">
        <f t="shared" si="6"/>
        <v>0</v>
      </c>
      <c r="U22" s="246">
        <f t="shared" si="6"/>
        <v>0</v>
      </c>
      <c r="V22" s="246">
        <f t="shared" si="6"/>
        <v>5000</v>
      </c>
      <c r="W22" s="246">
        <f t="shared" si="6"/>
        <v>0</v>
      </c>
      <c r="X22" s="246">
        <f t="shared" si="6"/>
        <v>0</v>
      </c>
      <c r="Y22" s="246">
        <f t="shared" si="6"/>
        <v>0</v>
      </c>
      <c r="Z22" s="246">
        <f t="shared" si="6"/>
        <v>347400.2</v>
      </c>
      <c r="AA22" s="246">
        <f t="shared" si="6"/>
        <v>0</v>
      </c>
      <c r="AB22" s="246">
        <f t="shared" si="6"/>
        <v>44100</v>
      </c>
      <c r="AC22" s="246">
        <f t="shared" si="6"/>
        <v>10000</v>
      </c>
      <c r="AD22" s="246">
        <f t="shared" si="6"/>
        <v>35000</v>
      </c>
      <c r="AE22" s="246">
        <f t="shared" si="6"/>
        <v>0</v>
      </c>
      <c r="AF22" s="246">
        <f t="shared" si="6"/>
        <v>0</v>
      </c>
      <c r="AG22" s="246">
        <f t="shared" si="6"/>
        <v>205100</v>
      </c>
    </row>
    <row r="23" spans="1:135" ht="14.25" customHeight="1">
      <c r="A23" s="14" t="s">
        <v>487</v>
      </c>
      <c r="B23" s="14" t="s">
        <v>293</v>
      </c>
      <c r="C23" s="14" t="s">
        <v>495</v>
      </c>
      <c r="D23" s="14" t="s">
        <v>506</v>
      </c>
      <c r="E23" s="14" t="s">
        <v>496</v>
      </c>
      <c r="F23" s="246">
        <v>815150.2</v>
      </c>
      <c r="G23" s="246">
        <v>30000</v>
      </c>
      <c r="H23" s="246">
        <v>20000</v>
      </c>
      <c r="I23" s="246">
        <v>0</v>
      </c>
      <c r="J23" s="246">
        <v>0</v>
      </c>
      <c r="K23" s="246">
        <v>0</v>
      </c>
      <c r="L23" s="246">
        <v>0</v>
      </c>
      <c r="M23" s="246">
        <v>0</v>
      </c>
      <c r="N23" s="246">
        <v>0</v>
      </c>
      <c r="O23" s="246">
        <v>0</v>
      </c>
      <c r="P23" s="246">
        <v>118550</v>
      </c>
      <c r="Q23" s="246">
        <v>0</v>
      </c>
      <c r="R23" s="246">
        <v>0</v>
      </c>
      <c r="S23" s="246">
        <v>0</v>
      </c>
      <c r="T23" s="246">
        <v>0</v>
      </c>
      <c r="U23" s="246">
        <v>0</v>
      </c>
      <c r="V23" s="246">
        <v>5000</v>
      </c>
      <c r="W23" s="246">
        <v>0</v>
      </c>
      <c r="X23" s="246">
        <v>0</v>
      </c>
      <c r="Y23" s="246">
        <v>0</v>
      </c>
      <c r="Z23" s="246">
        <v>347400.2</v>
      </c>
      <c r="AA23" s="246">
        <v>0</v>
      </c>
      <c r="AB23" s="246">
        <v>44100</v>
      </c>
      <c r="AC23" s="246">
        <v>10000</v>
      </c>
      <c r="AD23" s="246">
        <v>35000</v>
      </c>
      <c r="AE23" s="246">
        <v>0</v>
      </c>
      <c r="AF23" s="246">
        <v>0</v>
      </c>
      <c r="AG23" s="246">
        <v>205100</v>
      </c>
    </row>
    <row r="24" spans="1:135" ht="14.25" customHeight="1">
      <c r="A24" s="14"/>
      <c r="B24" s="14"/>
      <c r="C24" s="14"/>
      <c r="D24" s="14" t="s">
        <v>507</v>
      </c>
      <c r="E24" s="14" t="s">
        <v>508</v>
      </c>
      <c r="F24" s="246">
        <f t="shared" ref="F24:AG24" si="7">SUM(F25:F27)</f>
        <v>586300</v>
      </c>
      <c r="G24" s="246">
        <f t="shared" si="7"/>
        <v>56250</v>
      </c>
      <c r="H24" s="246">
        <f t="shared" si="7"/>
        <v>0</v>
      </c>
      <c r="I24" s="246">
        <f t="shared" si="7"/>
        <v>0</v>
      </c>
      <c r="J24" s="246">
        <f t="shared" si="7"/>
        <v>0</v>
      </c>
      <c r="K24" s="246">
        <f t="shared" si="7"/>
        <v>0</v>
      </c>
      <c r="L24" s="246">
        <f t="shared" si="7"/>
        <v>0</v>
      </c>
      <c r="M24" s="246">
        <f t="shared" si="7"/>
        <v>0</v>
      </c>
      <c r="N24" s="246">
        <f t="shared" si="7"/>
        <v>0</v>
      </c>
      <c r="O24" s="246">
        <f t="shared" si="7"/>
        <v>0</v>
      </c>
      <c r="P24" s="246">
        <f t="shared" si="7"/>
        <v>39750</v>
      </c>
      <c r="Q24" s="246">
        <f t="shared" si="7"/>
        <v>0</v>
      </c>
      <c r="R24" s="246">
        <f t="shared" si="7"/>
        <v>30000</v>
      </c>
      <c r="S24" s="246">
        <f t="shared" si="7"/>
        <v>0</v>
      </c>
      <c r="T24" s="246">
        <f t="shared" si="7"/>
        <v>0</v>
      </c>
      <c r="U24" s="246">
        <f t="shared" si="7"/>
        <v>0</v>
      </c>
      <c r="V24" s="246">
        <f t="shared" si="7"/>
        <v>0</v>
      </c>
      <c r="W24" s="246">
        <f t="shared" si="7"/>
        <v>0</v>
      </c>
      <c r="X24" s="246">
        <f t="shared" si="7"/>
        <v>30000</v>
      </c>
      <c r="Y24" s="246">
        <f t="shared" si="7"/>
        <v>0</v>
      </c>
      <c r="Z24" s="246">
        <f t="shared" si="7"/>
        <v>0</v>
      </c>
      <c r="AA24" s="246">
        <f t="shared" si="7"/>
        <v>0</v>
      </c>
      <c r="AB24" s="246">
        <f t="shared" si="7"/>
        <v>17500</v>
      </c>
      <c r="AC24" s="246">
        <f t="shared" si="7"/>
        <v>0</v>
      </c>
      <c r="AD24" s="246">
        <f t="shared" si="7"/>
        <v>0</v>
      </c>
      <c r="AE24" s="246">
        <f>SUM(AE25:AE27)</f>
        <v>49800</v>
      </c>
      <c r="AF24" s="246">
        <f t="shared" si="7"/>
        <v>0</v>
      </c>
      <c r="AG24" s="246">
        <f t="shared" si="7"/>
        <v>363000</v>
      </c>
    </row>
    <row r="25" spans="1:135" ht="14.25" customHeight="1">
      <c r="A25" s="14" t="s">
        <v>487</v>
      </c>
      <c r="B25" s="14" t="s">
        <v>293</v>
      </c>
      <c r="C25" s="14" t="s">
        <v>293</v>
      </c>
      <c r="D25" s="14" t="s">
        <v>509</v>
      </c>
      <c r="E25" s="14" t="s">
        <v>488</v>
      </c>
      <c r="F25" s="246">
        <v>88050</v>
      </c>
      <c r="G25" s="246">
        <v>10000</v>
      </c>
      <c r="H25" s="246">
        <v>0</v>
      </c>
      <c r="I25" s="246">
        <v>0</v>
      </c>
      <c r="J25" s="246">
        <v>0</v>
      </c>
      <c r="K25" s="246">
        <v>0</v>
      </c>
      <c r="L25" s="246">
        <v>0</v>
      </c>
      <c r="M25" s="246">
        <v>0</v>
      </c>
      <c r="N25" s="246">
        <v>0</v>
      </c>
      <c r="O25" s="246">
        <v>0</v>
      </c>
      <c r="P25" s="246">
        <v>19750</v>
      </c>
      <c r="Q25" s="246">
        <v>0</v>
      </c>
      <c r="R25" s="246">
        <v>0</v>
      </c>
      <c r="S25" s="246">
        <v>0</v>
      </c>
      <c r="T25" s="246">
        <v>0</v>
      </c>
      <c r="U25" s="246">
        <v>0</v>
      </c>
      <c r="V25" s="246">
        <v>0</v>
      </c>
      <c r="W25" s="246">
        <v>0</v>
      </c>
      <c r="X25" s="246">
        <v>0</v>
      </c>
      <c r="Y25" s="246">
        <v>0</v>
      </c>
      <c r="Z25" s="246">
        <v>0</v>
      </c>
      <c r="AA25" s="246">
        <v>0</v>
      </c>
      <c r="AB25" s="246">
        <v>8500</v>
      </c>
      <c r="AC25" s="246">
        <v>0</v>
      </c>
      <c r="AD25" s="246">
        <v>0</v>
      </c>
      <c r="AE25" s="246">
        <v>49800</v>
      </c>
      <c r="AF25" s="246">
        <v>0</v>
      </c>
      <c r="AG25" s="246">
        <v>0</v>
      </c>
    </row>
    <row r="26" spans="1:135" ht="14.25" customHeight="1">
      <c r="A26" s="14" t="s">
        <v>487</v>
      </c>
      <c r="B26" s="14" t="s">
        <v>293</v>
      </c>
      <c r="C26" s="14" t="s">
        <v>510</v>
      </c>
      <c r="D26" s="14" t="s">
        <v>509</v>
      </c>
      <c r="E26" s="14" t="s">
        <v>511</v>
      </c>
      <c r="F26" s="246">
        <v>420000</v>
      </c>
      <c r="G26" s="246">
        <v>0</v>
      </c>
      <c r="H26" s="246">
        <v>0</v>
      </c>
      <c r="I26" s="246">
        <v>0</v>
      </c>
      <c r="J26" s="246">
        <v>0</v>
      </c>
      <c r="K26" s="246">
        <v>0</v>
      </c>
      <c r="L26" s="246">
        <v>0</v>
      </c>
      <c r="M26" s="246">
        <v>0</v>
      </c>
      <c r="N26" s="246">
        <v>0</v>
      </c>
      <c r="O26" s="246">
        <v>0</v>
      </c>
      <c r="P26" s="246">
        <v>0</v>
      </c>
      <c r="Q26" s="246">
        <v>0</v>
      </c>
      <c r="R26" s="246">
        <v>30000</v>
      </c>
      <c r="S26" s="246">
        <v>0</v>
      </c>
      <c r="T26" s="246">
        <v>0</v>
      </c>
      <c r="U26" s="246">
        <v>0</v>
      </c>
      <c r="V26" s="246">
        <v>0</v>
      </c>
      <c r="W26" s="246">
        <v>0</v>
      </c>
      <c r="X26" s="246">
        <v>30000</v>
      </c>
      <c r="Y26" s="246">
        <v>0</v>
      </c>
      <c r="Z26" s="246">
        <v>0</v>
      </c>
      <c r="AA26" s="246">
        <v>0</v>
      </c>
      <c r="AB26" s="246">
        <v>0</v>
      </c>
      <c r="AC26" s="246">
        <v>0</v>
      </c>
      <c r="AD26" s="246">
        <v>0</v>
      </c>
      <c r="AE26" s="246">
        <v>0</v>
      </c>
      <c r="AF26" s="246">
        <v>0</v>
      </c>
      <c r="AG26" s="246">
        <v>360000</v>
      </c>
    </row>
    <row r="27" spans="1:135" ht="14.25" customHeight="1">
      <c r="A27" s="14" t="s">
        <v>487</v>
      </c>
      <c r="B27" s="14" t="s">
        <v>293</v>
      </c>
      <c r="C27" s="14" t="s">
        <v>291</v>
      </c>
      <c r="D27" s="14" t="s">
        <v>509</v>
      </c>
      <c r="E27" s="14" t="s">
        <v>512</v>
      </c>
      <c r="F27" s="246">
        <v>78250</v>
      </c>
      <c r="G27" s="246">
        <v>46250</v>
      </c>
      <c r="H27" s="246">
        <v>0</v>
      </c>
      <c r="I27" s="246">
        <v>0</v>
      </c>
      <c r="J27" s="246">
        <v>0</v>
      </c>
      <c r="K27" s="246">
        <v>0</v>
      </c>
      <c r="L27" s="246">
        <v>0</v>
      </c>
      <c r="M27" s="246">
        <v>0</v>
      </c>
      <c r="N27" s="246">
        <v>0</v>
      </c>
      <c r="O27" s="246">
        <v>0</v>
      </c>
      <c r="P27" s="246">
        <v>20000</v>
      </c>
      <c r="Q27" s="246">
        <v>0</v>
      </c>
      <c r="R27" s="246">
        <v>0</v>
      </c>
      <c r="S27" s="246">
        <v>0</v>
      </c>
      <c r="T27" s="246">
        <v>0</v>
      </c>
      <c r="U27" s="246">
        <v>0</v>
      </c>
      <c r="V27" s="246">
        <v>0</v>
      </c>
      <c r="W27" s="246">
        <v>0</v>
      </c>
      <c r="X27" s="246">
        <v>0</v>
      </c>
      <c r="Y27" s="246">
        <v>0</v>
      </c>
      <c r="Z27" s="246">
        <v>0</v>
      </c>
      <c r="AA27" s="246">
        <v>0</v>
      </c>
      <c r="AB27" s="246">
        <v>9000</v>
      </c>
      <c r="AC27" s="246">
        <v>0</v>
      </c>
      <c r="AD27" s="246">
        <v>0</v>
      </c>
      <c r="AE27" s="246">
        <v>0</v>
      </c>
      <c r="AF27" s="246">
        <v>0</v>
      </c>
      <c r="AG27" s="246">
        <v>3000</v>
      </c>
    </row>
    <row r="28" spans="1:135" ht="14.25" customHeight="1">
      <c r="A28" s="14"/>
      <c r="B28" s="14"/>
      <c r="C28" s="14"/>
      <c r="D28" s="14" t="s">
        <v>513</v>
      </c>
      <c r="E28" s="14" t="s">
        <v>514</v>
      </c>
      <c r="F28" s="246">
        <f t="shared" ref="F28:AG28" si="8">SUM(F29:F30)</f>
        <v>1139760.04</v>
      </c>
      <c r="G28" s="246">
        <f t="shared" si="8"/>
        <v>20000</v>
      </c>
      <c r="H28" s="246">
        <f t="shared" si="8"/>
        <v>10000</v>
      </c>
      <c r="I28" s="246">
        <f t="shared" si="8"/>
        <v>0</v>
      </c>
      <c r="J28" s="246">
        <f t="shared" si="8"/>
        <v>1000</v>
      </c>
      <c r="K28" s="246">
        <f t="shared" si="8"/>
        <v>2000</v>
      </c>
      <c r="L28" s="246">
        <f t="shared" si="8"/>
        <v>8000</v>
      </c>
      <c r="M28" s="246">
        <f t="shared" si="8"/>
        <v>10000</v>
      </c>
      <c r="N28" s="246">
        <f t="shared" si="8"/>
        <v>0</v>
      </c>
      <c r="O28" s="246">
        <f t="shared" si="8"/>
        <v>0</v>
      </c>
      <c r="P28" s="246">
        <f t="shared" si="8"/>
        <v>15000</v>
      </c>
      <c r="Q28" s="246">
        <f t="shared" si="8"/>
        <v>0</v>
      </c>
      <c r="R28" s="246">
        <f t="shared" si="8"/>
        <v>0</v>
      </c>
      <c r="S28" s="246">
        <f t="shared" si="8"/>
        <v>0</v>
      </c>
      <c r="T28" s="246">
        <f t="shared" si="8"/>
        <v>0</v>
      </c>
      <c r="U28" s="246">
        <f t="shared" si="8"/>
        <v>0</v>
      </c>
      <c r="V28" s="246">
        <f t="shared" si="8"/>
        <v>0</v>
      </c>
      <c r="W28" s="246">
        <f t="shared" si="8"/>
        <v>0</v>
      </c>
      <c r="X28" s="246">
        <f t="shared" si="8"/>
        <v>0</v>
      </c>
      <c r="Y28" s="246">
        <f t="shared" si="8"/>
        <v>0</v>
      </c>
      <c r="Z28" s="246">
        <f t="shared" si="8"/>
        <v>61260.04</v>
      </c>
      <c r="AA28" s="246">
        <f t="shared" si="8"/>
        <v>0</v>
      </c>
      <c r="AB28" s="246">
        <f t="shared" si="8"/>
        <v>33600</v>
      </c>
      <c r="AC28" s="246">
        <f t="shared" si="8"/>
        <v>0</v>
      </c>
      <c r="AD28" s="375">
        <v>0</v>
      </c>
      <c r="AE28" s="1">
        <v>50000</v>
      </c>
      <c r="AF28" s="246">
        <f t="shared" si="8"/>
        <v>0</v>
      </c>
      <c r="AG28" s="246">
        <f t="shared" si="8"/>
        <v>928900</v>
      </c>
    </row>
    <row r="29" spans="1:135" ht="14.25" customHeight="1">
      <c r="A29" s="14" t="s">
        <v>487</v>
      </c>
      <c r="B29" s="14" t="s">
        <v>293</v>
      </c>
      <c r="C29" s="14" t="s">
        <v>490</v>
      </c>
      <c r="D29" s="14" t="s">
        <v>515</v>
      </c>
      <c r="E29" s="14" t="s">
        <v>491</v>
      </c>
      <c r="F29" s="246">
        <v>60000</v>
      </c>
      <c r="G29" s="246">
        <v>0</v>
      </c>
      <c r="H29" s="246">
        <v>0</v>
      </c>
      <c r="I29" s="246">
        <v>0</v>
      </c>
      <c r="J29" s="246">
        <v>0</v>
      </c>
      <c r="K29" s="246">
        <v>0</v>
      </c>
      <c r="L29" s="246">
        <v>0</v>
      </c>
      <c r="M29" s="246">
        <v>0</v>
      </c>
      <c r="N29" s="246">
        <v>0</v>
      </c>
      <c r="O29" s="246">
        <v>0</v>
      </c>
      <c r="P29" s="246">
        <v>0</v>
      </c>
      <c r="Q29" s="246">
        <v>0</v>
      </c>
      <c r="R29" s="246">
        <v>0</v>
      </c>
      <c r="S29" s="246">
        <v>0</v>
      </c>
      <c r="T29" s="246">
        <v>0</v>
      </c>
      <c r="U29" s="246">
        <v>0</v>
      </c>
      <c r="V29" s="246">
        <v>0</v>
      </c>
      <c r="W29" s="246">
        <v>0</v>
      </c>
      <c r="X29" s="246">
        <v>0</v>
      </c>
      <c r="Y29" s="246">
        <v>0</v>
      </c>
      <c r="Z29" s="246">
        <v>0</v>
      </c>
      <c r="AA29" s="246">
        <v>0</v>
      </c>
      <c r="AB29" s="246">
        <v>0</v>
      </c>
      <c r="AC29" s="246">
        <v>0</v>
      </c>
      <c r="AD29" s="374"/>
      <c r="AE29" s="375">
        <v>0</v>
      </c>
      <c r="AF29" s="246">
        <v>0</v>
      </c>
      <c r="AG29" s="246">
        <v>60000</v>
      </c>
    </row>
    <row r="30" spans="1:135" ht="14.25" customHeight="1">
      <c r="A30" s="14" t="s">
        <v>487</v>
      </c>
      <c r="B30" s="14" t="s">
        <v>293</v>
      </c>
      <c r="C30" s="14" t="s">
        <v>291</v>
      </c>
      <c r="D30" s="14" t="s">
        <v>515</v>
      </c>
      <c r="E30" s="14" t="s">
        <v>512</v>
      </c>
      <c r="F30" s="246">
        <v>1079760.04</v>
      </c>
      <c r="G30" s="246">
        <v>20000</v>
      </c>
      <c r="H30" s="246">
        <v>10000</v>
      </c>
      <c r="I30" s="246">
        <v>0</v>
      </c>
      <c r="J30" s="246">
        <v>1000</v>
      </c>
      <c r="K30" s="246">
        <v>2000</v>
      </c>
      <c r="L30" s="246">
        <v>8000</v>
      </c>
      <c r="M30" s="246">
        <v>10000</v>
      </c>
      <c r="N30" s="246">
        <v>0</v>
      </c>
      <c r="O30" s="246">
        <v>0</v>
      </c>
      <c r="P30" s="246">
        <v>15000</v>
      </c>
      <c r="Q30" s="246">
        <v>0</v>
      </c>
      <c r="R30" s="246">
        <v>0</v>
      </c>
      <c r="S30" s="246">
        <v>0</v>
      </c>
      <c r="T30" s="246">
        <v>0</v>
      </c>
      <c r="U30" s="246">
        <v>0</v>
      </c>
      <c r="V30" s="246">
        <v>0</v>
      </c>
      <c r="W30" s="246">
        <v>0</v>
      </c>
      <c r="X30" s="246">
        <v>0</v>
      </c>
      <c r="Y30" s="246">
        <v>0</v>
      </c>
      <c r="Z30" s="246">
        <v>61260.04</v>
      </c>
      <c r="AA30" s="246">
        <v>0</v>
      </c>
      <c r="AB30" s="246">
        <v>33600</v>
      </c>
      <c r="AC30" s="246">
        <v>0</v>
      </c>
      <c r="AD30" s="374"/>
      <c r="AE30" s="375">
        <v>50000</v>
      </c>
      <c r="AF30" s="246">
        <v>0</v>
      </c>
      <c r="AG30" s="246">
        <v>868900</v>
      </c>
    </row>
  </sheetData>
  <sheetProtection formatCells="0" formatColumns="0" formatRows="0"/>
  <mergeCells count="32">
    <mergeCell ref="AF5:AF6"/>
    <mergeCell ref="AG5:AG6"/>
    <mergeCell ref="R5:R6"/>
    <mergeCell ref="S5:S6"/>
    <mergeCell ref="T5:T6"/>
    <mergeCell ref="U5:U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P5:P6"/>
    <mergeCell ref="Q5:Q6"/>
    <mergeCell ref="A4:E4"/>
    <mergeCell ref="A5:C5"/>
    <mergeCell ref="D5:D6"/>
    <mergeCell ref="E5:E6"/>
    <mergeCell ref="K5:K6"/>
    <mergeCell ref="L5:L6"/>
    <mergeCell ref="M5:M6"/>
    <mergeCell ref="N5:N6"/>
    <mergeCell ref="O5:O6"/>
    <mergeCell ref="F5:F6"/>
    <mergeCell ref="G5:G6"/>
    <mergeCell ref="H5:H6"/>
    <mergeCell ref="I5:I6"/>
    <mergeCell ref="J5:J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6" width="13.83203125" style="1" customWidth="1"/>
    <col min="37" max="138" width="9" style="1" customWidth="1"/>
    <col min="139" max="180" width="9.1640625" style="1" customWidth="1"/>
    <col min="181" max="16384" width="9.33203125" style="1"/>
  </cols>
  <sheetData>
    <row r="1" spans="1:138" ht="14.25" customHeight="1">
      <c r="A1" s="247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9" t="s">
        <v>403</v>
      </c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48"/>
      <c r="AV1" s="248"/>
      <c r="AW1" s="248"/>
      <c r="AX1" s="248"/>
      <c r="AY1" s="248"/>
      <c r="AZ1" s="248"/>
      <c r="BA1" s="248"/>
      <c r="BB1" s="248"/>
      <c r="BC1" s="248"/>
      <c r="BD1" s="248"/>
      <c r="BE1" s="248"/>
      <c r="BF1" s="248"/>
      <c r="BG1" s="248"/>
      <c r="BH1" s="248"/>
      <c r="BI1" s="248"/>
      <c r="BJ1" s="248"/>
      <c r="BK1" s="248"/>
      <c r="BL1" s="248"/>
      <c r="BM1" s="248"/>
      <c r="BN1" s="248"/>
      <c r="BO1" s="248"/>
      <c r="BP1" s="248"/>
      <c r="BQ1" s="248"/>
      <c r="BR1" s="248"/>
      <c r="BS1" s="248"/>
      <c r="BT1" s="248"/>
      <c r="BU1" s="248"/>
      <c r="BV1" s="248"/>
      <c r="BW1" s="248"/>
      <c r="BX1" s="248"/>
      <c r="BY1" s="248"/>
      <c r="BZ1" s="248"/>
      <c r="CA1" s="248"/>
      <c r="CB1" s="248"/>
      <c r="CC1" s="248"/>
      <c r="CD1" s="248"/>
      <c r="CE1" s="248"/>
      <c r="CF1" s="248"/>
      <c r="CG1" s="248"/>
      <c r="CH1" s="248"/>
      <c r="CI1" s="248"/>
      <c r="CJ1" s="248"/>
      <c r="CK1" s="248"/>
      <c r="CL1" s="248"/>
      <c r="CM1" s="248"/>
      <c r="CN1" s="248"/>
      <c r="CO1" s="248"/>
      <c r="CP1" s="248"/>
      <c r="CQ1" s="248"/>
      <c r="CR1" s="248"/>
      <c r="CS1" s="248"/>
      <c r="CT1" s="248"/>
      <c r="CU1" s="248"/>
      <c r="CV1" s="248"/>
      <c r="CW1" s="248"/>
      <c r="CX1" s="248"/>
      <c r="CY1" s="248"/>
      <c r="CZ1" s="248"/>
      <c r="DA1" s="248"/>
      <c r="DB1" s="248"/>
      <c r="DC1" s="248"/>
      <c r="DD1" s="248"/>
      <c r="DE1" s="248"/>
      <c r="DF1" s="248"/>
      <c r="DG1" s="248"/>
      <c r="DH1" s="248"/>
      <c r="DI1" s="248"/>
      <c r="DJ1" s="248"/>
      <c r="DK1" s="248"/>
      <c r="DL1" s="248"/>
      <c r="DM1" s="248"/>
      <c r="DN1" s="248"/>
      <c r="DO1" s="248"/>
      <c r="DP1" s="248"/>
      <c r="DQ1" s="248"/>
      <c r="DR1" s="248"/>
      <c r="DS1" s="248"/>
      <c r="DT1" s="248"/>
      <c r="DU1" s="248"/>
      <c r="DV1" s="248"/>
      <c r="DW1" s="248"/>
      <c r="DX1" s="248"/>
      <c r="DY1" s="248"/>
      <c r="DZ1" s="248"/>
      <c r="EA1" s="248"/>
      <c r="EB1" s="248"/>
      <c r="EC1" s="248"/>
      <c r="ED1" s="248"/>
      <c r="EE1" s="248"/>
      <c r="EF1" s="248"/>
      <c r="EG1" s="248"/>
      <c r="EH1" s="248"/>
    </row>
    <row r="2" spans="1:138" s="3" customFormat="1" ht="20.100000000000001" customHeight="1">
      <c r="A2" s="250" t="s">
        <v>404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60"/>
      <c r="BR2" s="260"/>
      <c r="BS2" s="260"/>
      <c r="BT2" s="260"/>
      <c r="BU2" s="260"/>
      <c r="BV2" s="260"/>
      <c r="BW2" s="260"/>
      <c r="BX2" s="260"/>
      <c r="BY2" s="260"/>
      <c r="BZ2" s="260"/>
      <c r="CA2" s="260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60"/>
      <c r="CQ2" s="260"/>
      <c r="CR2" s="251"/>
      <c r="CS2" s="251"/>
      <c r="CT2" s="251"/>
      <c r="CU2" s="251"/>
      <c r="CV2" s="251"/>
      <c r="CW2" s="251"/>
      <c r="CX2" s="251"/>
      <c r="CY2" s="251"/>
      <c r="CZ2" s="251"/>
      <c r="DA2" s="251"/>
      <c r="DB2" s="251"/>
      <c r="DC2" s="251"/>
      <c r="DD2" s="251"/>
      <c r="DE2" s="251"/>
      <c r="DF2" s="251"/>
      <c r="DG2" s="251"/>
      <c r="DH2" s="251"/>
      <c r="DI2" s="251"/>
      <c r="DJ2" s="251"/>
      <c r="DK2" s="251"/>
      <c r="DL2" s="251"/>
      <c r="DM2" s="251"/>
      <c r="DN2" s="251"/>
      <c r="DO2" s="251"/>
      <c r="DP2" s="251"/>
      <c r="DQ2" s="251"/>
      <c r="DR2" s="251"/>
      <c r="DS2" s="251"/>
      <c r="DT2" s="251"/>
      <c r="DU2" s="251"/>
      <c r="DV2" s="251"/>
      <c r="DW2" s="251"/>
      <c r="DX2" s="251"/>
      <c r="DY2" s="251"/>
      <c r="DZ2" s="251"/>
      <c r="EA2" s="251"/>
      <c r="EB2" s="251"/>
      <c r="EC2" s="251"/>
      <c r="ED2" s="251"/>
      <c r="EE2" s="251"/>
      <c r="EF2" s="251"/>
      <c r="EG2" s="251"/>
      <c r="EH2" s="251"/>
    </row>
    <row r="3" spans="1:138" ht="14.25" customHeight="1">
      <c r="A3" s="248" t="s">
        <v>516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52" t="s">
        <v>1</v>
      </c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  <c r="BT3" s="248"/>
      <c r="BU3" s="248"/>
      <c r="BV3" s="248"/>
      <c r="BW3" s="248"/>
      <c r="BX3" s="248"/>
      <c r="BY3" s="248"/>
      <c r="BZ3" s="248"/>
      <c r="CA3" s="248"/>
      <c r="CB3" s="248"/>
      <c r="CC3" s="248"/>
      <c r="CD3" s="248"/>
      <c r="CE3" s="248"/>
      <c r="CF3" s="248"/>
      <c r="CG3" s="248"/>
      <c r="CH3" s="248"/>
      <c r="CI3" s="248"/>
      <c r="CJ3" s="248"/>
      <c r="CK3" s="248"/>
      <c r="CL3" s="248"/>
      <c r="CM3" s="248"/>
      <c r="CN3" s="248"/>
      <c r="CO3" s="248"/>
      <c r="CP3" s="248"/>
      <c r="CQ3" s="248"/>
      <c r="CR3" s="248"/>
      <c r="CS3" s="248"/>
      <c r="CT3" s="248"/>
      <c r="CU3" s="248"/>
      <c r="CV3" s="248"/>
      <c r="CW3" s="248"/>
      <c r="CX3" s="248"/>
      <c r="CY3" s="248"/>
      <c r="CZ3" s="248"/>
      <c r="DA3" s="248"/>
      <c r="DB3" s="248"/>
      <c r="DC3" s="248"/>
      <c r="DD3" s="248"/>
      <c r="DE3" s="248"/>
      <c r="DF3" s="248"/>
      <c r="DG3" s="248"/>
      <c r="DH3" s="248"/>
      <c r="DI3" s="248"/>
      <c r="DJ3" s="248"/>
      <c r="DK3" s="248"/>
      <c r="DL3" s="248"/>
      <c r="DM3" s="248"/>
      <c r="DN3" s="248"/>
      <c r="DO3" s="248"/>
      <c r="DP3" s="248"/>
      <c r="DQ3" s="248"/>
      <c r="DR3" s="248"/>
      <c r="DS3" s="248"/>
      <c r="DT3" s="248"/>
      <c r="DU3" s="248"/>
      <c r="DV3" s="248"/>
      <c r="DW3" s="248"/>
      <c r="DX3" s="248"/>
      <c r="DY3" s="248"/>
      <c r="DZ3" s="248"/>
      <c r="EA3" s="248"/>
      <c r="EB3" s="248"/>
      <c r="EC3" s="248"/>
      <c r="ED3" s="248"/>
      <c r="EE3" s="248"/>
      <c r="EF3" s="248"/>
      <c r="EG3" s="248"/>
      <c r="EH3" s="248"/>
    </row>
    <row r="4" spans="1:138" ht="14.25" customHeight="1">
      <c r="A4" s="380" t="s">
        <v>56</v>
      </c>
      <c r="B4" s="380"/>
      <c r="C4" s="380"/>
      <c r="D4" s="380"/>
      <c r="E4" s="383"/>
      <c r="F4" s="380" t="s">
        <v>57</v>
      </c>
      <c r="G4" s="258" t="s">
        <v>114</v>
      </c>
      <c r="H4" s="256"/>
      <c r="I4" s="256"/>
      <c r="J4" s="256"/>
      <c r="K4" s="256"/>
      <c r="L4" s="256" t="s">
        <v>116</v>
      </c>
      <c r="M4" s="256"/>
      <c r="N4" s="256"/>
      <c r="O4" s="256" t="s">
        <v>117</v>
      </c>
      <c r="P4" s="256"/>
      <c r="Q4" s="256"/>
      <c r="R4" s="258"/>
      <c r="S4" s="256"/>
      <c r="T4" s="258"/>
      <c r="U4" s="258" t="s">
        <v>118</v>
      </c>
      <c r="V4" s="259"/>
      <c r="W4" s="255"/>
      <c r="X4" s="258" t="s">
        <v>115</v>
      </c>
      <c r="Y4" s="256"/>
      <c r="Z4" s="256"/>
      <c r="AA4" s="258"/>
      <c r="AB4" s="256"/>
      <c r="AC4" s="256"/>
      <c r="AD4" s="258"/>
      <c r="AE4" s="256"/>
      <c r="AF4" s="256"/>
      <c r="AG4" s="258"/>
      <c r="AH4" s="256"/>
      <c r="AI4" s="256"/>
      <c r="AJ4" s="256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3"/>
      <c r="BR4" s="253"/>
      <c r="BS4" s="253"/>
      <c r="BT4" s="253"/>
      <c r="BU4" s="253"/>
      <c r="BV4" s="253"/>
      <c r="BW4" s="253"/>
      <c r="BX4" s="253"/>
      <c r="BY4" s="253"/>
      <c r="BZ4" s="253"/>
      <c r="CA4" s="253"/>
      <c r="CB4" s="253"/>
      <c r="CC4" s="253"/>
      <c r="CD4" s="253"/>
      <c r="CE4" s="253"/>
      <c r="CF4" s="253"/>
      <c r="CG4" s="253"/>
      <c r="CH4" s="253"/>
      <c r="CI4" s="253"/>
      <c r="CJ4" s="253"/>
      <c r="CK4" s="253"/>
      <c r="CL4" s="253"/>
      <c r="CM4" s="253"/>
      <c r="CN4" s="253"/>
      <c r="CO4" s="253"/>
      <c r="CP4" s="253"/>
      <c r="CQ4" s="253"/>
      <c r="CR4" s="253"/>
      <c r="CS4" s="253"/>
      <c r="CT4" s="253"/>
      <c r="CU4" s="253"/>
      <c r="CV4" s="253"/>
      <c r="CW4" s="253"/>
      <c r="CX4" s="253"/>
      <c r="CY4" s="253"/>
      <c r="CZ4" s="253"/>
      <c r="DA4" s="253"/>
      <c r="DB4" s="253"/>
      <c r="DC4" s="253"/>
      <c r="DD4" s="253"/>
      <c r="DE4" s="253"/>
      <c r="DF4" s="253"/>
      <c r="DG4" s="253"/>
      <c r="DH4" s="253"/>
      <c r="DI4" s="253"/>
      <c r="DJ4" s="253"/>
      <c r="DK4" s="253"/>
      <c r="DL4" s="253"/>
      <c r="DM4" s="253"/>
      <c r="DN4" s="253"/>
      <c r="DO4" s="253"/>
      <c r="DP4" s="253"/>
      <c r="DQ4" s="253"/>
      <c r="DR4" s="253"/>
      <c r="DS4" s="253"/>
      <c r="DT4" s="253"/>
      <c r="DU4" s="253"/>
      <c r="DV4" s="253"/>
      <c r="DW4" s="253"/>
      <c r="DX4" s="253"/>
      <c r="DY4" s="253"/>
      <c r="DZ4" s="253"/>
      <c r="EA4" s="253"/>
      <c r="EB4" s="253"/>
      <c r="EC4" s="253"/>
      <c r="ED4" s="253"/>
      <c r="EE4" s="253"/>
      <c r="EF4" s="253"/>
      <c r="EG4" s="253"/>
      <c r="EH4" s="253"/>
    </row>
    <row r="5" spans="1:138" ht="14.25" customHeight="1">
      <c r="A5" s="380" t="s">
        <v>46</v>
      </c>
      <c r="B5" s="380"/>
      <c r="C5" s="380"/>
      <c r="D5" s="380" t="s">
        <v>47</v>
      </c>
      <c r="E5" s="380" t="s">
        <v>60</v>
      </c>
      <c r="F5" s="380"/>
      <c r="G5" s="421" t="s">
        <v>49</v>
      </c>
      <c r="H5" s="421" t="s">
        <v>170</v>
      </c>
      <c r="I5" s="421" t="s">
        <v>171</v>
      </c>
      <c r="J5" s="421" t="s">
        <v>172</v>
      </c>
      <c r="K5" s="421" t="s">
        <v>173</v>
      </c>
      <c r="L5" s="421" t="s">
        <v>49</v>
      </c>
      <c r="M5" s="421" t="s">
        <v>200</v>
      </c>
      <c r="N5" s="421" t="s">
        <v>201</v>
      </c>
      <c r="O5" s="421" t="s">
        <v>49</v>
      </c>
      <c r="P5" s="421" t="s">
        <v>202</v>
      </c>
      <c r="Q5" s="421" t="s">
        <v>203</v>
      </c>
      <c r="R5" s="425" t="s">
        <v>204</v>
      </c>
      <c r="S5" s="423" t="s">
        <v>205</v>
      </c>
      <c r="T5" s="421" t="s">
        <v>206</v>
      </c>
      <c r="U5" s="421" t="s">
        <v>49</v>
      </c>
      <c r="V5" s="421" t="s">
        <v>118</v>
      </c>
      <c r="W5" s="421" t="s">
        <v>207</v>
      </c>
      <c r="X5" s="421" t="s">
        <v>49</v>
      </c>
      <c r="Y5" s="421" t="s">
        <v>174</v>
      </c>
      <c r="Z5" s="421" t="s">
        <v>175</v>
      </c>
      <c r="AA5" s="421" t="s">
        <v>176</v>
      </c>
      <c r="AB5" s="421" t="s">
        <v>177</v>
      </c>
      <c r="AC5" s="421" t="s">
        <v>178</v>
      </c>
      <c r="AD5" s="421" t="s">
        <v>179</v>
      </c>
      <c r="AE5" s="421" t="s">
        <v>180</v>
      </c>
      <c r="AF5" s="421" t="s">
        <v>181</v>
      </c>
      <c r="AG5" s="421" t="s">
        <v>182</v>
      </c>
      <c r="AH5" s="421" t="s">
        <v>183</v>
      </c>
      <c r="AI5" s="421" t="s">
        <v>184</v>
      </c>
      <c r="AJ5" s="421" t="s">
        <v>185</v>
      </c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253"/>
      <c r="BC5" s="253"/>
      <c r="BD5" s="253"/>
      <c r="BE5" s="253"/>
      <c r="BF5" s="253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  <c r="BR5" s="253"/>
      <c r="BS5" s="253"/>
      <c r="BT5" s="253"/>
      <c r="BU5" s="253"/>
      <c r="BV5" s="253"/>
      <c r="BW5" s="253"/>
      <c r="BX5" s="253"/>
      <c r="BY5" s="253"/>
      <c r="BZ5" s="253"/>
      <c r="CA5" s="253"/>
      <c r="CB5" s="253"/>
      <c r="CC5" s="253"/>
      <c r="CD5" s="253"/>
      <c r="CE5" s="253"/>
      <c r="CF5" s="253"/>
      <c r="CG5" s="253"/>
      <c r="CH5" s="253"/>
      <c r="CI5" s="253"/>
      <c r="CJ5" s="253"/>
      <c r="CK5" s="253"/>
      <c r="CL5" s="253"/>
      <c r="CM5" s="253"/>
      <c r="CN5" s="253"/>
      <c r="CO5" s="253"/>
      <c r="CP5" s="253"/>
      <c r="CQ5" s="253"/>
      <c r="CR5" s="253"/>
      <c r="CS5" s="253"/>
      <c r="CT5" s="253"/>
      <c r="CU5" s="253"/>
      <c r="CV5" s="253"/>
      <c r="CW5" s="253"/>
      <c r="CX5" s="253"/>
      <c r="CY5" s="253"/>
      <c r="CZ5" s="253"/>
      <c r="DA5" s="253"/>
      <c r="DB5" s="253"/>
      <c r="DC5" s="253"/>
      <c r="DD5" s="253"/>
      <c r="DE5" s="253"/>
      <c r="DF5" s="253"/>
      <c r="DG5" s="253"/>
      <c r="DH5" s="253"/>
      <c r="DI5" s="253"/>
      <c r="DJ5" s="253"/>
      <c r="DK5" s="253"/>
      <c r="DL5" s="253"/>
      <c r="DM5" s="253"/>
      <c r="DN5" s="253"/>
      <c r="DO5" s="253"/>
      <c r="DP5" s="253"/>
      <c r="DQ5" s="253"/>
      <c r="DR5" s="253"/>
      <c r="DS5" s="253"/>
      <c r="DT5" s="253"/>
      <c r="DU5" s="253"/>
      <c r="DV5" s="253"/>
      <c r="DW5" s="253"/>
      <c r="DX5" s="253"/>
      <c r="DY5" s="253"/>
      <c r="DZ5" s="253"/>
      <c r="EA5" s="253"/>
      <c r="EB5" s="253"/>
      <c r="EC5" s="253"/>
      <c r="ED5" s="253"/>
      <c r="EE5" s="253"/>
      <c r="EF5" s="253"/>
      <c r="EG5" s="253"/>
      <c r="EH5" s="253"/>
    </row>
    <row r="6" spans="1:138" ht="14.25" customHeight="1">
      <c r="A6" s="257" t="s">
        <v>50</v>
      </c>
      <c r="B6" s="257" t="s">
        <v>51</v>
      </c>
      <c r="C6" s="257" t="s">
        <v>52</v>
      </c>
      <c r="D6" s="380"/>
      <c r="E6" s="380"/>
      <c r="F6" s="381"/>
      <c r="G6" s="422"/>
      <c r="H6" s="422"/>
      <c r="I6" s="422"/>
      <c r="J6" s="422"/>
      <c r="K6" s="422"/>
      <c r="L6" s="422"/>
      <c r="M6" s="422"/>
      <c r="N6" s="422"/>
      <c r="O6" s="422"/>
      <c r="P6" s="422"/>
      <c r="Q6" s="422"/>
      <c r="R6" s="426"/>
      <c r="S6" s="424"/>
      <c r="T6" s="422"/>
      <c r="U6" s="422"/>
      <c r="V6" s="422"/>
      <c r="W6" s="422"/>
      <c r="X6" s="422"/>
      <c r="Y6" s="422"/>
      <c r="Z6" s="422"/>
      <c r="AA6" s="422"/>
      <c r="AB6" s="422"/>
      <c r="AC6" s="422"/>
      <c r="AD6" s="422"/>
      <c r="AE6" s="422"/>
      <c r="AF6" s="422"/>
      <c r="AG6" s="422"/>
      <c r="AH6" s="422"/>
      <c r="AI6" s="422"/>
      <c r="AJ6" s="422"/>
      <c r="AK6" s="248"/>
      <c r="AL6" s="248"/>
      <c r="AM6" s="248"/>
      <c r="AN6" s="248"/>
      <c r="AO6" s="248"/>
      <c r="AP6" s="248"/>
      <c r="AQ6" s="248"/>
      <c r="AR6" s="248"/>
      <c r="AS6" s="248"/>
      <c r="AT6" s="248"/>
      <c r="AU6" s="248"/>
      <c r="AV6" s="248"/>
      <c r="AW6" s="248"/>
      <c r="AX6" s="248"/>
      <c r="AY6" s="248"/>
      <c r="AZ6" s="248"/>
      <c r="BA6" s="248"/>
      <c r="BB6" s="248"/>
      <c r="BC6" s="248"/>
      <c r="BD6" s="248"/>
      <c r="BE6" s="248"/>
      <c r="BF6" s="248"/>
      <c r="BG6" s="248"/>
      <c r="BH6" s="248"/>
      <c r="BI6" s="248"/>
      <c r="BJ6" s="248"/>
      <c r="BK6" s="248"/>
      <c r="BL6" s="248"/>
      <c r="BM6" s="248"/>
      <c r="BN6" s="248"/>
      <c r="BO6" s="248"/>
      <c r="BP6" s="248"/>
      <c r="BQ6" s="248"/>
      <c r="BR6" s="248"/>
      <c r="BS6" s="248"/>
      <c r="BT6" s="248"/>
      <c r="BU6" s="248"/>
      <c r="BV6" s="248"/>
      <c r="BW6" s="248"/>
      <c r="BX6" s="248"/>
      <c r="BY6" s="248"/>
      <c r="BZ6" s="248"/>
      <c r="CA6" s="248"/>
      <c r="CB6" s="248"/>
      <c r="CC6" s="248"/>
      <c r="CD6" s="248"/>
      <c r="CE6" s="248"/>
      <c r="CF6" s="248"/>
      <c r="CG6" s="248"/>
      <c r="CH6" s="248"/>
      <c r="CI6" s="248"/>
      <c r="CJ6" s="248"/>
      <c r="CK6" s="248"/>
      <c r="CL6" s="248"/>
      <c r="CM6" s="248"/>
      <c r="CN6" s="248"/>
      <c r="CO6" s="248"/>
      <c r="CP6" s="248"/>
      <c r="CQ6" s="248"/>
      <c r="CR6" s="248"/>
      <c r="CS6" s="248"/>
      <c r="CT6" s="248"/>
      <c r="CU6" s="248"/>
      <c r="CV6" s="248"/>
      <c r="CW6" s="248"/>
      <c r="CX6" s="248"/>
      <c r="CY6" s="248"/>
      <c r="CZ6" s="248"/>
      <c r="DA6" s="248"/>
      <c r="DB6" s="248"/>
      <c r="DC6" s="248"/>
      <c r="DD6" s="248"/>
      <c r="DE6" s="248"/>
      <c r="DF6" s="248"/>
      <c r="DG6" s="248"/>
      <c r="DH6" s="248"/>
      <c r="DI6" s="248"/>
      <c r="DJ6" s="248"/>
      <c r="DK6" s="248"/>
      <c r="DL6" s="248"/>
      <c r="DM6" s="248"/>
      <c r="DN6" s="248"/>
      <c r="DO6" s="248"/>
      <c r="DP6" s="248"/>
      <c r="DQ6" s="248"/>
      <c r="DR6" s="248"/>
      <c r="DS6" s="248"/>
      <c r="DT6" s="248"/>
      <c r="DU6" s="248"/>
      <c r="DV6" s="248"/>
      <c r="DW6" s="248"/>
      <c r="DX6" s="248"/>
      <c r="DY6" s="248"/>
      <c r="DZ6" s="248"/>
      <c r="EA6" s="248"/>
      <c r="EB6" s="248"/>
      <c r="EC6" s="248"/>
      <c r="ED6" s="248"/>
      <c r="EE6" s="248"/>
      <c r="EF6" s="248"/>
      <c r="EG6" s="248"/>
      <c r="EH6" s="248"/>
    </row>
    <row r="7" spans="1:138" s="247" customFormat="1" ht="14.25" customHeight="1">
      <c r="A7" s="14"/>
      <c r="B7" s="14"/>
      <c r="C7" s="14"/>
      <c r="D7" s="14"/>
      <c r="E7" s="14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48"/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248"/>
      <c r="AX7" s="248"/>
      <c r="AY7" s="248"/>
      <c r="AZ7" s="248"/>
      <c r="BA7" s="248"/>
      <c r="BB7" s="248"/>
      <c r="BC7" s="248"/>
      <c r="BD7" s="248"/>
      <c r="BE7" s="248"/>
      <c r="BF7" s="248"/>
      <c r="BG7" s="248"/>
      <c r="BH7" s="248"/>
      <c r="BI7" s="248"/>
      <c r="BJ7" s="248"/>
      <c r="BK7" s="248"/>
      <c r="BL7" s="248"/>
      <c r="BM7" s="248"/>
      <c r="BN7" s="248"/>
      <c r="BO7" s="248"/>
      <c r="BP7" s="248"/>
      <c r="BQ7" s="248"/>
      <c r="BR7" s="248"/>
      <c r="BS7" s="248"/>
      <c r="BT7" s="248"/>
      <c r="BU7" s="248"/>
      <c r="BV7" s="248"/>
      <c r="BW7" s="248"/>
      <c r="BX7" s="248"/>
      <c r="BY7" s="248"/>
      <c r="BZ7" s="248"/>
      <c r="CA7" s="248"/>
      <c r="CB7" s="248"/>
      <c r="CC7" s="248"/>
      <c r="CD7" s="248"/>
      <c r="CE7" s="248"/>
      <c r="CF7" s="248"/>
      <c r="CG7" s="248"/>
      <c r="CH7" s="248"/>
      <c r="CI7" s="248"/>
      <c r="CJ7" s="248"/>
      <c r="CK7" s="248"/>
      <c r="CL7" s="248"/>
      <c r="CM7" s="248"/>
      <c r="CN7" s="248"/>
      <c r="CO7" s="248"/>
      <c r="CP7" s="248"/>
      <c r="CQ7" s="248"/>
      <c r="CR7" s="248"/>
      <c r="CS7" s="248"/>
      <c r="CT7" s="248"/>
      <c r="CU7" s="248"/>
      <c r="CV7" s="248"/>
      <c r="CW7" s="248"/>
      <c r="CX7" s="248"/>
      <c r="CY7" s="248"/>
      <c r="CZ7" s="248"/>
      <c r="DA7" s="248"/>
      <c r="DB7" s="248"/>
      <c r="DC7" s="248"/>
      <c r="DD7" s="248"/>
      <c r="DE7" s="248"/>
      <c r="DF7" s="248"/>
      <c r="DG7" s="248"/>
      <c r="DH7" s="248"/>
      <c r="DI7" s="248"/>
      <c r="DJ7" s="248"/>
      <c r="DK7" s="248"/>
      <c r="DL7" s="248"/>
      <c r="DM7" s="248"/>
      <c r="DN7" s="248"/>
      <c r="DO7" s="248"/>
      <c r="DP7" s="248"/>
      <c r="DQ7" s="248"/>
      <c r="DR7" s="248"/>
      <c r="DS7" s="248"/>
      <c r="DT7" s="248"/>
      <c r="DU7" s="248"/>
      <c r="DV7" s="248"/>
      <c r="DW7" s="248"/>
      <c r="DX7" s="248"/>
      <c r="DY7" s="248"/>
      <c r="DZ7" s="248"/>
      <c r="EA7" s="248"/>
      <c r="EB7" s="248"/>
      <c r="EC7" s="248"/>
      <c r="ED7" s="248"/>
      <c r="EE7" s="248"/>
      <c r="EF7" s="248"/>
      <c r="EG7" s="248"/>
      <c r="EH7" s="248"/>
    </row>
    <row r="8" spans="1:138" ht="14.25" customHeight="1">
      <c r="A8" s="248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248"/>
      <c r="AP8" s="248"/>
      <c r="AQ8" s="248"/>
      <c r="AR8" s="248"/>
      <c r="AS8" s="248"/>
      <c r="AT8" s="248"/>
      <c r="AU8" s="248"/>
      <c r="AV8" s="248"/>
      <c r="AW8" s="248"/>
      <c r="AX8" s="248"/>
      <c r="AY8" s="248"/>
      <c r="AZ8" s="248"/>
      <c r="BA8" s="248"/>
      <c r="BB8" s="248"/>
      <c r="BC8" s="248"/>
      <c r="BD8" s="248"/>
      <c r="BE8" s="248"/>
      <c r="BF8" s="248"/>
      <c r="BG8" s="248"/>
      <c r="BH8" s="248"/>
      <c r="BI8" s="248"/>
      <c r="BJ8" s="248"/>
      <c r="BK8" s="248"/>
      <c r="BL8" s="248"/>
      <c r="BM8" s="248"/>
      <c r="BN8" s="248"/>
      <c r="BO8" s="248"/>
      <c r="BP8" s="248"/>
      <c r="BQ8" s="248"/>
      <c r="BR8" s="248"/>
      <c r="BS8" s="248"/>
      <c r="BT8" s="248"/>
      <c r="BU8" s="248"/>
      <c r="BV8" s="248"/>
      <c r="BW8" s="248"/>
      <c r="BX8" s="248"/>
      <c r="BY8" s="248"/>
      <c r="BZ8" s="248"/>
      <c r="CA8" s="248"/>
      <c r="CB8" s="248"/>
      <c r="CC8" s="248"/>
      <c r="CD8" s="248"/>
      <c r="CE8" s="248"/>
      <c r="CF8" s="248"/>
      <c r="CG8" s="248"/>
      <c r="CH8" s="248"/>
      <c r="CI8" s="248"/>
      <c r="CJ8" s="248"/>
      <c r="CK8" s="248"/>
      <c r="CL8" s="248"/>
      <c r="CM8" s="248"/>
      <c r="CN8" s="248"/>
      <c r="CO8" s="248"/>
      <c r="CP8" s="248"/>
      <c r="CQ8" s="248"/>
      <c r="CR8" s="248"/>
      <c r="CS8" s="248"/>
      <c r="CT8" s="248"/>
      <c r="CU8" s="248"/>
      <c r="CV8" s="248"/>
      <c r="CW8" s="248"/>
      <c r="CX8" s="248"/>
      <c r="CY8" s="248"/>
      <c r="CZ8" s="248"/>
      <c r="DA8" s="248"/>
      <c r="DB8" s="248"/>
      <c r="DC8" s="248"/>
      <c r="DD8" s="248"/>
      <c r="DE8" s="248"/>
      <c r="DF8" s="248"/>
      <c r="DG8" s="248"/>
      <c r="DH8" s="248"/>
      <c r="DI8" s="248"/>
      <c r="DJ8" s="248"/>
      <c r="DK8" s="248"/>
      <c r="DL8" s="248"/>
      <c r="DM8" s="248"/>
      <c r="DN8" s="248"/>
      <c r="DO8" s="248"/>
      <c r="DP8" s="248"/>
      <c r="DQ8" s="248"/>
      <c r="DR8" s="248"/>
      <c r="DS8" s="248"/>
      <c r="DT8" s="248"/>
      <c r="DU8" s="248"/>
      <c r="DV8" s="248"/>
      <c r="DW8" s="248"/>
      <c r="DX8" s="248"/>
      <c r="DY8" s="248"/>
      <c r="DZ8" s="248"/>
      <c r="EA8" s="248"/>
      <c r="EB8" s="248"/>
      <c r="EC8" s="248"/>
      <c r="ED8" s="248"/>
      <c r="EE8" s="248"/>
      <c r="EF8" s="248"/>
      <c r="EG8" s="248"/>
      <c r="EH8" s="248"/>
    </row>
    <row r="9" spans="1:138" ht="14.25" customHeight="1">
      <c r="A9" s="248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48"/>
      <c r="AQ9" s="248"/>
      <c r="AR9" s="248"/>
      <c r="AS9" s="248"/>
      <c r="AT9" s="248"/>
      <c r="AU9" s="248"/>
      <c r="AV9" s="248"/>
      <c r="AW9" s="248"/>
      <c r="AX9" s="248"/>
      <c r="AY9" s="248"/>
      <c r="AZ9" s="248"/>
      <c r="BA9" s="248"/>
      <c r="BB9" s="248"/>
      <c r="BC9" s="248"/>
      <c r="BD9" s="248"/>
      <c r="BE9" s="248"/>
      <c r="BF9" s="248"/>
      <c r="BG9" s="248"/>
      <c r="BH9" s="248"/>
      <c r="BI9" s="248"/>
      <c r="BJ9" s="248"/>
      <c r="BK9" s="248"/>
      <c r="BL9" s="248"/>
      <c r="BM9" s="248"/>
      <c r="BN9" s="248"/>
      <c r="BO9" s="248"/>
      <c r="BP9" s="248"/>
      <c r="BQ9" s="248"/>
      <c r="BR9" s="248"/>
      <c r="BS9" s="248"/>
      <c r="BT9" s="248"/>
      <c r="BU9" s="248"/>
      <c r="BV9" s="248"/>
      <c r="BW9" s="248"/>
      <c r="BX9" s="248"/>
      <c r="BY9" s="248"/>
      <c r="BZ9" s="248"/>
      <c r="CA9" s="248"/>
      <c r="CB9" s="248"/>
      <c r="CC9" s="248"/>
      <c r="CD9" s="248"/>
      <c r="CE9" s="248"/>
      <c r="CF9" s="248"/>
      <c r="CG9" s="248"/>
      <c r="CH9" s="248"/>
      <c r="CI9" s="248"/>
      <c r="CJ9" s="248"/>
      <c r="CK9" s="248"/>
      <c r="CL9" s="248"/>
      <c r="CM9" s="248"/>
      <c r="CN9" s="248"/>
      <c r="CO9" s="248"/>
      <c r="CP9" s="248"/>
      <c r="CQ9" s="248"/>
      <c r="CR9" s="248"/>
      <c r="CS9" s="248"/>
      <c r="CT9" s="248"/>
      <c r="CU9" s="248"/>
      <c r="CV9" s="248"/>
      <c r="CW9" s="248"/>
      <c r="CX9" s="248"/>
      <c r="CY9" s="248"/>
      <c r="CZ9" s="248"/>
      <c r="DA9" s="248"/>
      <c r="DB9" s="248"/>
      <c r="DC9" s="248"/>
      <c r="DD9" s="248"/>
      <c r="DE9" s="248"/>
      <c r="DF9" s="248"/>
      <c r="DG9" s="248"/>
      <c r="DH9" s="248"/>
      <c r="DI9" s="248"/>
      <c r="DJ9" s="248"/>
      <c r="DK9" s="248"/>
      <c r="DL9" s="248"/>
      <c r="DM9" s="248"/>
      <c r="DN9" s="248"/>
      <c r="DO9" s="248"/>
      <c r="DP9" s="248"/>
      <c r="DQ9" s="248"/>
      <c r="DR9" s="248"/>
      <c r="DS9" s="248"/>
      <c r="DT9" s="248"/>
      <c r="DU9" s="248"/>
      <c r="DV9" s="248"/>
      <c r="DW9" s="248"/>
      <c r="DX9" s="248"/>
      <c r="DY9" s="248"/>
      <c r="DZ9" s="248"/>
      <c r="EA9" s="248"/>
      <c r="EB9" s="248"/>
      <c r="EC9" s="248"/>
      <c r="ED9" s="248"/>
      <c r="EE9" s="248"/>
      <c r="EF9" s="248"/>
      <c r="EG9" s="248"/>
      <c r="EH9" s="248"/>
    </row>
    <row r="10" spans="1:138" ht="14.25" customHeight="1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  <c r="BF10" s="248"/>
      <c r="BG10" s="248"/>
      <c r="BH10" s="248"/>
      <c r="BI10" s="248"/>
      <c r="BJ10" s="248"/>
      <c r="BK10" s="248"/>
      <c r="BL10" s="248"/>
      <c r="BM10" s="248"/>
      <c r="BN10" s="248"/>
      <c r="BO10" s="248"/>
      <c r="BP10" s="248"/>
      <c r="BQ10" s="248"/>
      <c r="BR10" s="248"/>
      <c r="BS10" s="248"/>
      <c r="BT10" s="248"/>
      <c r="BU10" s="248"/>
      <c r="BV10" s="248"/>
      <c r="BW10" s="248"/>
      <c r="BX10" s="248"/>
      <c r="BY10" s="248"/>
      <c r="BZ10" s="248"/>
      <c r="CA10" s="248"/>
      <c r="CB10" s="248"/>
      <c r="CC10" s="248"/>
      <c r="CD10" s="248"/>
      <c r="CE10" s="248"/>
      <c r="CF10" s="248"/>
      <c r="CG10" s="248"/>
      <c r="CH10" s="248"/>
      <c r="CI10" s="248"/>
      <c r="CJ10" s="248"/>
      <c r="CK10" s="248"/>
      <c r="CL10" s="248"/>
      <c r="CM10" s="248"/>
      <c r="CN10" s="248"/>
      <c r="CO10" s="248"/>
      <c r="CP10" s="248"/>
      <c r="CQ10" s="248"/>
      <c r="CR10" s="248"/>
      <c r="CS10" s="248"/>
      <c r="CT10" s="248"/>
      <c r="CU10" s="248"/>
      <c r="CV10" s="248"/>
      <c r="CW10" s="248"/>
      <c r="CX10" s="248"/>
      <c r="CY10" s="248"/>
      <c r="CZ10" s="248"/>
      <c r="DA10" s="248"/>
      <c r="DB10" s="248"/>
      <c r="DC10" s="248"/>
      <c r="DD10" s="248"/>
      <c r="DE10" s="248"/>
      <c r="DF10" s="248"/>
      <c r="DG10" s="248"/>
      <c r="DH10" s="248"/>
      <c r="DI10" s="248"/>
      <c r="DJ10" s="248"/>
      <c r="DK10" s="248"/>
      <c r="DL10" s="248"/>
      <c r="DM10" s="248"/>
      <c r="DN10" s="248"/>
      <c r="DO10" s="248"/>
      <c r="DP10" s="248"/>
      <c r="DQ10" s="248"/>
      <c r="DR10" s="248"/>
      <c r="DS10" s="248"/>
      <c r="DT10" s="248"/>
      <c r="DU10" s="248"/>
      <c r="DV10" s="248"/>
      <c r="DW10" s="248"/>
      <c r="DX10" s="248"/>
      <c r="DY10" s="248"/>
      <c r="DZ10" s="248"/>
      <c r="EA10" s="248"/>
      <c r="EB10" s="248"/>
      <c r="EC10" s="248"/>
      <c r="ED10" s="248"/>
      <c r="EE10" s="248"/>
      <c r="EF10" s="248"/>
      <c r="EG10" s="248"/>
      <c r="EH10" s="248"/>
    </row>
    <row r="11" spans="1:138" ht="14.25" customHeight="1">
      <c r="A11" s="248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8"/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248"/>
      <c r="BF11" s="248"/>
      <c r="BG11" s="248"/>
      <c r="BH11" s="248"/>
      <c r="BI11" s="248"/>
      <c r="BJ11" s="248"/>
      <c r="BK11" s="248"/>
      <c r="BL11" s="248"/>
      <c r="BM11" s="248"/>
      <c r="BN11" s="248"/>
      <c r="BO11" s="248"/>
      <c r="BP11" s="248"/>
      <c r="BQ11" s="248"/>
      <c r="BR11" s="248"/>
      <c r="BS11" s="248"/>
      <c r="BT11" s="248"/>
      <c r="BU11" s="248"/>
      <c r="BV11" s="248"/>
      <c r="BW11" s="248"/>
      <c r="BX11" s="248"/>
      <c r="BY11" s="248"/>
      <c r="BZ11" s="248"/>
      <c r="CA11" s="248"/>
      <c r="CB11" s="248"/>
      <c r="CC11" s="248"/>
      <c r="CD11" s="248"/>
      <c r="CE11" s="248"/>
      <c r="CF11" s="248"/>
      <c r="CG11" s="248"/>
      <c r="CH11" s="248"/>
      <c r="CI11" s="248"/>
      <c r="CJ11" s="248"/>
      <c r="CK11" s="248"/>
      <c r="CL11" s="248"/>
      <c r="CM11" s="248"/>
      <c r="CN11" s="248"/>
      <c r="CO11" s="248"/>
      <c r="CP11" s="248"/>
      <c r="CQ11" s="248"/>
      <c r="CR11" s="248"/>
      <c r="CS11" s="248"/>
      <c r="CT11" s="248"/>
      <c r="CU11" s="248"/>
      <c r="CV11" s="248"/>
      <c r="CW11" s="248"/>
      <c r="CX11" s="248"/>
      <c r="CY11" s="248"/>
      <c r="CZ11" s="248"/>
      <c r="DA11" s="248"/>
      <c r="DB11" s="248"/>
      <c r="DC11" s="248"/>
      <c r="DD11" s="248"/>
      <c r="DE11" s="248"/>
      <c r="DF11" s="248"/>
      <c r="DG11" s="248"/>
      <c r="DH11" s="248"/>
      <c r="DI11" s="248"/>
      <c r="DJ11" s="248"/>
      <c r="DK11" s="248"/>
      <c r="DL11" s="248"/>
      <c r="DM11" s="248"/>
      <c r="DN11" s="248"/>
      <c r="DO11" s="248"/>
      <c r="DP11" s="248"/>
      <c r="DQ11" s="248"/>
      <c r="DR11" s="248"/>
      <c r="DS11" s="248"/>
      <c r="DT11" s="248"/>
      <c r="DU11" s="248"/>
      <c r="DV11" s="248"/>
      <c r="DW11" s="248"/>
      <c r="DX11" s="248"/>
      <c r="DY11" s="248"/>
      <c r="DZ11" s="248"/>
      <c r="EA11" s="248"/>
      <c r="EB11" s="248"/>
      <c r="EC11" s="248"/>
      <c r="ED11" s="248"/>
      <c r="EE11" s="248"/>
      <c r="EF11" s="248"/>
      <c r="EG11" s="248"/>
      <c r="EH11" s="248"/>
    </row>
    <row r="12" spans="1:138" ht="14.25" customHeight="1">
      <c r="A12" s="248"/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8"/>
      <c r="AH12" s="248"/>
      <c r="AI12" s="248"/>
      <c r="AJ12" s="248"/>
      <c r="AK12" s="248"/>
      <c r="AL12" s="248"/>
      <c r="AM12" s="248"/>
      <c r="AN12" s="248"/>
      <c r="AO12" s="248"/>
      <c r="AP12" s="248"/>
      <c r="AQ12" s="248"/>
      <c r="AR12" s="248"/>
      <c r="AS12" s="248"/>
      <c r="AT12" s="248"/>
      <c r="AU12" s="248"/>
      <c r="AV12" s="248"/>
      <c r="AW12" s="248"/>
      <c r="AX12" s="248"/>
      <c r="AY12" s="248"/>
      <c r="AZ12" s="248"/>
      <c r="BA12" s="248"/>
      <c r="BB12" s="248"/>
      <c r="BC12" s="248"/>
      <c r="BD12" s="248"/>
      <c r="BE12" s="248"/>
      <c r="BF12" s="248"/>
      <c r="BG12" s="248"/>
      <c r="BH12" s="248"/>
      <c r="BI12" s="248"/>
      <c r="BJ12" s="248"/>
      <c r="BK12" s="248"/>
      <c r="BL12" s="248"/>
      <c r="BM12" s="248"/>
      <c r="BN12" s="248"/>
      <c r="BO12" s="248"/>
      <c r="BP12" s="248"/>
      <c r="BQ12" s="248"/>
      <c r="BR12" s="248"/>
      <c r="BS12" s="248"/>
      <c r="BT12" s="248"/>
      <c r="BU12" s="248"/>
      <c r="BV12" s="248"/>
      <c r="BW12" s="248"/>
      <c r="BX12" s="248"/>
      <c r="BY12" s="248"/>
      <c r="BZ12" s="248"/>
      <c r="CA12" s="248"/>
      <c r="CB12" s="248"/>
      <c r="CC12" s="248"/>
      <c r="CD12" s="248"/>
      <c r="CE12" s="248"/>
      <c r="CF12" s="248"/>
      <c r="CG12" s="248"/>
      <c r="CH12" s="248"/>
      <c r="CI12" s="248"/>
      <c r="CJ12" s="248"/>
      <c r="CK12" s="248"/>
      <c r="CL12" s="248"/>
      <c r="CM12" s="248"/>
      <c r="CN12" s="248"/>
      <c r="CO12" s="248"/>
      <c r="CP12" s="248"/>
      <c r="CQ12" s="248"/>
      <c r="CR12" s="248"/>
      <c r="CS12" s="248"/>
      <c r="CT12" s="248"/>
      <c r="CU12" s="248"/>
      <c r="CV12" s="248"/>
      <c r="CW12" s="248"/>
      <c r="CX12" s="248"/>
      <c r="CY12" s="248"/>
      <c r="CZ12" s="248"/>
      <c r="DA12" s="248"/>
      <c r="DB12" s="248"/>
      <c r="DC12" s="248"/>
      <c r="DD12" s="248"/>
      <c r="DE12" s="248"/>
      <c r="DF12" s="248"/>
      <c r="DG12" s="248"/>
      <c r="DH12" s="248"/>
      <c r="DI12" s="248"/>
      <c r="DJ12" s="248"/>
      <c r="DK12" s="248"/>
      <c r="DL12" s="248"/>
      <c r="DM12" s="248"/>
      <c r="DN12" s="248"/>
      <c r="DO12" s="248"/>
      <c r="DP12" s="248"/>
      <c r="DQ12" s="248"/>
      <c r="DR12" s="248"/>
      <c r="DS12" s="248"/>
      <c r="DT12" s="248"/>
      <c r="DU12" s="248"/>
      <c r="DV12" s="248"/>
      <c r="DW12" s="248"/>
      <c r="DX12" s="248"/>
      <c r="DY12" s="248"/>
      <c r="DZ12" s="248"/>
      <c r="EA12" s="248"/>
      <c r="EB12" s="248"/>
      <c r="EC12" s="248"/>
      <c r="ED12" s="248"/>
      <c r="EE12" s="248"/>
      <c r="EF12" s="248"/>
      <c r="EG12" s="248"/>
      <c r="EH12" s="248"/>
    </row>
    <row r="13" spans="1:138" ht="14.25" customHeight="1">
      <c r="A13" s="248"/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48"/>
      <c r="AH13" s="248"/>
      <c r="AI13" s="248"/>
      <c r="AJ13" s="248"/>
      <c r="AK13" s="248"/>
      <c r="AL13" s="248"/>
      <c r="AM13" s="248"/>
      <c r="AN13" s="248"/>
      <c r="AO13" s="248"/>
      <c r="AP13" s="248"/>
      <c r="AQ13" s="248"/>
      <c r="AR13" s="248"/>
      <c r="AS13" s="248"/>
      <c r="AT13" s="248"/>
      <c r="AU13" s="248"/>
      <c r="AV13" s="248"/>
      <c r="AW13" s="248"/>
      <c r="AX13" s="248"/>
      <c r="AY13" s="248"/>
      <c r="AZ13" s="248"/>
      <c r="BA13" s="248"/>
      <c r="BB13" s="248"/>
      <c r="BC13" s="248"/>
      <c r="BD13" s="248"/>
      <c r="BE13" s="248"/>
      <c r="BF13" s="248"/>
      <c r="BG13" s="248"/>
      <c r="BH13" s="248"/>
      <c r="BI13" s="248"/>
      <c r="BJ13" s="248"/>
      <c r="BK13" s="248"/>
      <c r="BL13" s="248"/>
      <c r="BM13" s="248"/>
      <c r="BN13" s="248"/>
      <c r="BO13" s="248"/>
      <c r="BP13" s="248"/>
      <c r="BQ13" s="248"/>
      <c r="BR13" s="248"/>
      <c r="BS13" s="248"/>
      <c r="BT13" s="248"/>
      <c r="BU13" s="248"/>
      <c r="BV13" s="248"/>
      <c r="BW13" s="248"/>
      <c r="BX13" s="248"/>
      <c r="BY13" s="248"/>
      <c r="BZ13" s="248"/>
      <c r="CA13" s="248"/>
      <c r="CB13" s="248"/>
      <c r="CC13" s="248"/>
      <c r="CD13" s="248"/>
      <c r="CE13" s="248"/>
      <c r="CF13" s="248"/>
      <c r="CG13" s="248"/>
      <c r="CH13" s="248"/>
      <c r="CI13" s="248"/>
      <c r="CJ13" s="248"/>
      <c r="CK13" s="248"/>
      <c r="CL13" s="248"/>
      <c r="CM13" s="248"/>
      <c r="CN13" s="248"/>
      <c r="CO13" s="248"/>
      <c r="CP13" s="248"/>
      <c r="CQ13" s="248"/>
      <c r="CR13" s="248"/>
      <c r="CS13" s="248"/>
      <c r="CT13" s="248"/>
      <c r="CU13" s="248"/>
      <c r="CV13" s="248"/>
      <c r="CW13" s="248"/>
      <c r="CX13" s="248"/>
      <c r="CY13" s="248"/>
      <c r="CZ13" s="248"/>
      <c r="DA13" s="248"/>
      <c r="DB13" s="248"/>
      <c r="DC13" s="248"/>
      <c r="DD13" s="248"/>
      <c r="DE13" s="248"/>
      <c r="DF13" s="248"/>
      <c r="DG13" s="248"/>
      <c r="DH13" s="248"/>
      <c r="DI13" s="248"/>
      <c r="DJ13" s="248"/>
      <c r="DK13" s="248"/>
      <c r="DL13" s="248"/>
      <c r="DM13" s="248"/>
      <c r="DN13" s="248"/>
      <c r="DO13" s="248"/>
      <c r="DP13" s="248"/>
      <c r="DQ13" s="248"/>
      <c r="DR13" s="248"/>
      <c r="DS13" s="248"/>
      <c r="DT13" s="248"/>
      <c r="DU13" s="248"/>
      <c r="DV13" s="248"/>
      <c r="DW13" s="248"/>
      <c r="DX13" s="248"/>
      <c r="DY13" s="248"/>
      <c r="DZ13" s="248"/>
      <c r="EA13" s="248"/>
      <c r="EB13" s="248"/>
      <c r="EC13" s="248"/>
      <c r="ED13" s="248"/>
      <c r="EE13" s="248"/>
      <c r="EF13" s="248"/>
      <c r="EG13" s="248"/>
      <c r="EH13" s="248"/>
    </row>
    <row r="14" spans="1:138" ht="14.25" customHeight="1">
      <c r="A14" s="248"/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  <c r="AS14" s="248"/>
      <c r="AT14" s="248"/>
      <c r="AU14" s="248"/>
      <c r="AV14" s="248"/>
      <c r="AW14" s="248"/>
      <c r="AX14" s="248"/>
      <c r="AY14" s="248"/>
      <c r="AZ14" s="248"/>
      <c r="BA14" s="248"/>
      <c r="BB14" s="248"/>
      <c r="BC14" s="248"/>
      <c r="BD14" s="248"/>
      <c r="BE14" s="248"/>
      <c r="BF14" s="248"/>
      <c r="BG14" s="248"/>
      <c r="BH14" s="248"/>
      <c r="BI14" s="248"/>
      <c r="BJ14" s="248"/>
      <c r="BK14" s="248"/>
      <c r="BL14" s="248"/>
      <c r="BM14" s="248"/>
      <c r="BN14" s="248"/>
      <c r="BO14" s="248"/>
      <c r="BP14" s="248"/>
      <c r="BQ14" s="248"/>
      <c r="BR14" s="248"/>
      <c r="BS14" s="248"/>
      <c r="BT14" s="248"/>
      <c r="BU14" s="248"/>
      <c r="BV14" s="248"/>
      <c r="BW14" s="248"/>
      <c r="BX14" s="248"/>
      <c r="BY14" s="248"/>
      <c r="BZ14" s="248"/>
      <c r="CA14" s="248"/>
      <c r="CB14" s="248"/>
      <c r="CC14" s="248"/>
      <c r="CD14" s="248"/>
      <c r="CE14" s="248"/>
      <c r="CF14" s="248"/>
      <c r="CG14" s="248"/>
      <c r="CH14" s="248"/>
      <c r="CI14" s="248"/>
      <c r="CJ14" s="248"/>
      <c r="CK14" s="248"/>
      <c r="CL14" s="248"/>
      <c r="CM14" s="248"/>
      <c r="CN14" s="248"/>
      <c r="CO14" s="248"/>
      <c r="CP14" s="248"/>
      <c r="CQ14" s="248"/>
      <c r="CR14" s="248"/>
      <c r="CS14" s="248"/>
      <c r="CT14" s="248"/>
      <c r="CU14" s="248"/>
      <c r="CV14" s="248"/>
      <c r="CW14" s="248"/>
      <c r="CX14" s="248"/>
      <c r="CY14" s="248"/>
      <c r="CZ14" s="248"/>
      <c r="DA14" s="248"/>
      <c r="DB14" s="248"/>
      <c r="DC14" s="248"/>
      <c r="DD14" s="248"/>
      <c r="DE14" s="248"/>
      <c r="DF14" s="248"/>
      <c r="DG14" s="248"/>
      <c r="DH14" s="248"/>
      <c r="DI14" s="248"/>
      <c r="DJ14" s="248"/>
      <c r="DK14" s="248"/>
      <c r="DL14" s="248"/>
      <c r="DM14" s="248"/>
      <c r="DN14" s="248"/>
      <c r="DO14" s="248"/>
      <c r="DP14" s="248"/>
      <c r="DQ14" s="248"/>
      <c r="DR14" s="248"/>
      <c r="DS14" s="248"/>
      <c r="DT14" s="248"/>
      <c r="DU14" s="248"/>
      <c r="DV14" s="248"/>
      <c r="DW14" s="248"/>
      <c r="DX14" s="248"/>
      <c r="DY14" s="248"/>
      <c r="DZ14" s="248"/>
      <c r="EA14" s="248"/>
      <c r="EB14" s="248"/>
      <c r="EC14" s="248"/>
      <c r="ED14" s="248"/>
      <c r="EE14" s="248"/>
      <c r="EF14" s="248"/>
      <c r="EG14" s="248"/>
      <c r="EH14" s="248"/>
    </row>
    <row r="15" spans="1:138" ht="14.25" customHeight="1">
      <c r="A15" s="248"/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248"/>
      <c r="AO15" s="248"/>
      <c r="AP15" s="248"/>
      <c r="AQ15" s="248"/>
      <c r="AR15" s="248"/>
      <c r="AS15" s="248"/>
      <c r="AT15" s="248"/>
      <c r="AU15" s="248"/>
      <c r="AV15" s="248"/>
      <c r="AW15" s="248"/>
      <c r="AX15" s="248"/>
      <c r="AY15" s="248"/>
      <c r="AZ15" s="248"/>
      <c r="BA15" s="248"/>
      <c r="BB15" s="248"/>
      <c r="BC15" s="248"/>
      <c r="BD15" s="248"/>
      <c r="BE15" s="248"/>
      <c r="BF15" s="248"/>
      <c r="BG15" s="248"/>
      <c r="BH15" s="248"/>
      <c r="BI15" s="248"/>
      <c r="BJ15" s="248"/>
      <c r="BK15" s="248"/>
      <c r="BL15" s="248"/>
      <c r="BM15" s="248"/>
      <c r="BN15" s="248"/>
      <c r="BO15" s="248"/>
      <c r="BP15" s="248"/>
      <c r="BQ15" s="248"/>
      <c r="BR15" s="248"/>
      <c r="BS15" s="248"/>
      <c r="BT15" s="248"/>
      <c r="BU15" s="248"/>
      <c r="BV15" s="248"/>
      <c r="BW15" s="248"/>
      <c r="BX15" s="248"/>
      <c r="BY15" s="248"/>
      <c r="BZ15" s="248"/>
      <c r="CA15" s="248"/>
      <c r="CB15" s="248"/>
      <c r="CC15" s="248"/>
      <c r="CD15" s="248"/>
      <c r="CE15" s="248"/>
      <c r="CF15" s="248"/>
      <c r="CG15" s="248"/>
      <c r="CH15" s="248"/>
      <c r="CI15" s="248"/>
      <c r="CJ15" s="248"/>
      <c r="CK15" s="248"/>
      <c r="CL15" s="248"/>
      <c r="CM15" s="248"/>
      <c r="CN15" s="248"/>
      <c r="CO15" s="248"/>
      <c r="CP15" s="248"/>
      <c r="CQ15" s="248"/>
      <c r="CR15" s="248"/>
      <c r="CS15" s="248"/>
      <c r="CT15" s="248"/>
      <c r="CU15" s="248"/>
      <c r="CV15" s="248"/>
      <c r="CW15" s="248"/>
      <c r="CX15" s="248"/>
      <c r="CY15" s="248"/>
      <c r="CZ15" s="248"/>
      <c r="DA15" s="248"/>
      <c r="DB15" s="248"/>
      <c r="DC15" s="248"/>
      <c r="DD15" s="248"/>
      <c r="DE15" s="248"/>
      <c r="DF15" s="248"/>
      <c r="DG15" s="248"/>
      <c r="DH15" s="248"/>
      <c r="DI15" s="248"/>
      <c r="DJ15" s="248"/>
      <c r="DK15" s="248"/>
      <c r="DL15" s="248"/>
      <c r="DM15" s="248"/>
      <c r="DN15" s="248"/>
      <c r="DO15" s="248"/>
      <c r="DP15" s="248"/>
      <c r="DQ15" s="248"/>
      <c r="DR15" s="248"/>
      <c r="DS15" s="248"/>
      <c r="DT15" s="248"/>
      <c r="DU15" s="248"/>
      <c r="DV15" s="248"/>
      <c r="DW15" s="248"/>
      <c r="DX15" s="248"/>
      <c r="DY15" s="248"/>
      <c r="DZ15" s="248"/>
      <c r="EA15" s="248"/>
      <c r="EB15" s="248"/>
      <c r="EC15" s="248"/>
      <c r="ED15" s="248"/>
      <c r="EE15" s="248"/>
      <c r="EF15" s="248"/>
      <c r="EG15" s="248"/>
      <c r="EH15" s="248"/>
    </row>
    <row r="16" spans="1:138" ht="14.25" customHeight="1">
      <c r="A16" s="248"/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248"/>
      <c r="AQ16" s="248"/>
      <c r="AR16" s="248"/>
      <c r="AS16" s="248"/>
      <c r="AT16" s="248"/>
      <c r="AU16" s="248"/>
      <c r="AV16" s="248"/>
      <c r="AW16" s="248"/>
      <c r="AX16" s="248"/>
      <c r="AY16" s="248"/>
      <c r="AZ16" s="248"/>
      <c r="BA16" s="248"/>
      <c r="BB16" s="248"/>
      <c r="BC16" s="248"/>
      <c r="BD16" s="248"/>
      <c r="BE16" s="248"/>
      <c r="BF16" s="248"/>
      <c r="BG16" s="248"/>
      <c r="BH16" s="248"/>
      <c r="BI16" s="248"/>
      <c r="BJ16" s="248"/>
      <c r="BK16" s="248"/>
      <c r="BL16" s="248"/>
      <c r="BM16" s="248"/>
      <c r="BN16" s="248"/>
      <c r="BO16" s="248"/>
      <c r="BP16" s="248"/>
      <c r="BQ16" s="248"/>
      <c r="BR16" s="248"/>
      <c r="BS16" s="248"/>
      <c r="BT16" s="248"/>
      <c r="BU16" s="248"/>
      <c r="BV16" s="248"/>
      <c r="BW16" s="248"/>
      <c r="BX16" s="248"/>
      <c r="BY16" s="248"/>
      <c r="BZ16" s="248"/>
      <c r="CA16" s="248"/>
      <c r="CB16" s="248"/>
      <c r="CC16" s="248"/>
      <c r="CD16" s="248"/>
      <c r="CE16" s="248"/>
      <c r="CF16" s="248"/>
      <c r="CG16" s="248"/>
      <c r="CH16" s="248"/>
      <c r="CI16" s="248"/>
      <c r="CJ16" s="248"/>
      <c r="CK16" s="248"/>
      <c r="CL16" s="248"/>
      <c r="CM16" s="248"/>
      <c r="CN16" s="248"/>
      <c r="CO16" s="248"/>
      <c r="CP16" s="248"/>
      <c r="CQ16" s="248"/>
      <c r="CR16" s="248"/>
      <c r="CS16" s="248"/>
      <c r="CT16" s="248"/>
      <c r="CU16" s="248"/>
      <c r="CV16" s="248"/>
      <c r="CW16" s="248"/>
      <c r="CX16" s="248"/>
      <c r="CY16" s="248"/>
      <c r="CZ16" s="248"/>
      <c r="DA16" s="248"/>
      <c r="DB16" s="248"/>
      <c r="DC16" s="248"/>
      <c r="DD16" s="248"/>
      <c r="DE16" s="248"/>
      <c r="DF16" s="248"/>
      <c r="DG16" s="248"/>
      <c r="DH16" s="248"/>
      <c r="DI16" s="248"/>
      <c r="DJ16" s="248"/>
      <c r="DK16" s="248"/>
      <c r="DL16" s="248"/>
      <c r="DM16" s="248"/>
      <c r="DN16" s="248"/>
      <c r="DO16" s="248"/>
      <c r="DP16" s="248"/>
      <c r="DQ16" s="248"/>
      <c r="DR16" s="248"/>
      <c r="DS16" s="248"/>
      <c r="DT16" s="248"/>
      <c r="DU16" s="248"/>
      <c r="DV16" s="248"/>
      <c r="DW16" s="248"/>
      <c r="DX16" s="248"/>
      <c r="DY16" s="248"/>
      <c r="DZ16" s="248"/>
      <c r="EA16" s="248"/>
      <c r="EB16" s="248"/>
      <c r="EC16" s="248"/>
      <c r="ED16" s="248"/>
      <c r="EE16" s="248"/>
      <c r="EF16" s="248"/>
      <c r="EG16" s="248"/>
      <c r="EH16" s="248"/>
    </row>
    <row r="17" spans="1:138" ht="14.25" customHeight="1">
      <c r="A17" s="248"/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248"/>
      <c r="AI17" s="248"/>
      <c r="AJ17" s="248"/>
      <c r="AK17" s="248"/>
      <c r="AL17" s="248"/>
      <c r="AM17" s="248"/>
      <c r="AN17" s="248"/>
      <c r="AO17" s="248"/>
      <c r="AP17" s="248"/>
      <c r="AQ17" s="248"/>
      <c r="AR17" s="248"/>
      <c r="AS17" s="248"/>
      <c r="AT17" s="248"/>
      <c r="AU17" s="248"/>
      <c r="AV17" s="248"/>
      <c r="AW17" s="248"/>
      <c r="AX17" s="248"/>
      <c r="AY17" s="248"/>
      <c r="AZ17" s="248"/>
      <c r="BA17" s="248"/>
      <c r="BB17" s="248"/>
      <c r="BC17" s="248"/>
      <c r="BD17" s="248"/>
      <c r="BE17" s="248"/>
      <c r="BF17" s="248"/>
      <c r="BG17" s="248"/>
      <c r="BH17" s="248"/>
      <c r="BI17" s="248"/>
      <c r="BJ17" s="248"/>
      <c r="BK17" s="248"/>
      <c r="BL17" s="248"/>
      <c r="BM17" s="248"/>
      <c r="BN17" s="248"/>
      <c r="BO17" s="248"/>
      <c r="BP17" s="248"/>
      <c r="BQ17" s="248"/>
      <c r="BR17" s="248"/>
      <c r="BS17" s="248"/>
      <c r="BT17" s="248"/>
      <c r="BU17" s="248"/>
      <c r="BV17" s="248"/>
      <c r="BW17" s="248"/>
      <c r="BX17" s="248"/>
      <c r="BY17" s="248"/>
      <c r="BZ17" s="248"/>
      <c r="CA17" s="248"/>
      <c r="CB17" s="248"/>
      <c r="CC17" s="248"/>
      <c r="CD17" s="248"/>
      <c r="CE17" s="248"/>
      <c r="CF17" s="248"/>
      <c r="CG17" s="248"/>
      <c r="CH17" s="248"/>
      <c r="CI17" s="248"/>
      <c r="CJ17" s="248"/>
      <c r="CK17" s="248"/>
      <c r="CL17" s="248"/>
      <c r="CM17" s="248"/>
      <c r="CN17" s="248"/>
      <c r="CO17" s="248"/>
      <c r="CP17" s="248"/>
      <c r="CQ17" s="248"/>
      <c r="CR17" s="248"/>
      <c r="CS17" s="248"/>
      <c r="CT17" s="248"/>
      <c r="CU17" s="248"/>
      <c r="CV17" s="248"/>
      <c r="CW17" s="248"/>
      <c r="CX17" s="248"/>
      <c r="CY17" s="248"/>
      <c r="CZ17" s="248"/>
      <c r="DA17" s="248"/>
      <c r="DB17" s="248"/>
      <c r="DC17" s="248"/>
      <c r="DD17" s="248"/>
      <c r="DE17" s="248"/>
      <c r="DF17" s="248"/>
      <c r="DG17" s="248"/>
      <c r="DH17" s="248"/>
      <c r="DI17" s="248"/>
      <c r="DJ17" s="248"/>
      <c r="DK17" s="248"/>
      <c r="DL17" s="248"/>
      <c r="DM17" s="248"/>
      <c r="DN17" s="248"/>
      <c r="DO17" s="248"/>
      <c r="DP17" s="248"/>
      <c r="DQ17" s="248"/>
      <c r="DR17" s="248"/>
      <c r="DS17" s="248"/>
      <c r="DT17" s="248"/>
      <c r="DU17" s="248"/>
      <c r="DV17" s="248"/>
      <c r="DW17" s="248"/>
      <c r="DX17" s="248"/>
      <c r="DY17" s="248"/>
      <c r="DZ17" s="248"/>
      <c r="EA17" s="248"/>
      <c r="EB17" s="248"/>
      <c r="EC17" s="248"/>
      <c r="ED17" s="248"/>
      <c r="EE17" s="248"/>
      <c r="EF17" s="248"/>
      <c r="EG17" s="248"/>
      <c r="EH17" s="248"/>
    </row>
    <row r="18" spans="1:138" ht="14.25" customHeight="1">
      <c r="A18" s="248"/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248"/>
      <c r="AD18" s="248"/>
      <c r="AE18" s="248"/>
      <c r="AF18" s="248"/>
      <c r="AG18" s="248"/>
      <c r="AH18" s="248"/>
      <c r="AI18" s="248"/>
      <c r="AJ18" s="248"/>
      <c r="AK18" s="248"/>
      <c r="AL18" s="248"/>
      <c r="AM18" s="248"/>
      <c r="AN18" s="248"/>
      <c r="AO18" s="248"/>
      <c r="AP18" s="248"/>
      <c r="AQ18" s="248"/>
      <c r="AR18" s="248"/>
      <c r="AS18" s="248"/>
      <c r="AT18" s="248"/>
      <c r="AU18" s="248"/>
      <c r="AV18" s="248"/>
      <c r="AW18" s="248"/>
      <c r="AX18" s="248"/>
      <c r="AY18" s="248"/>
      <c r="AZ18" s="248"/>
      <c r="BA18" s="248"/>
      <c r="BB18" s="248"/>
      <c r="BC18" s="248"/>
      <c r="BD18" s="248"/>
      <c r="BE18" s="248"/>
      <c r="BF18" s="248"/>
      <c r="BG18" s="248"/>
      <c r="BH18" s="248"/>
      <c r="BI18" s="248"/>
      <c r="BJ18" s="248"/>
      <c r="BK18" s="248"/>
      <c r="BL18" s="248"/>
      <c r="BM18" s="248"/>
      <c r="BN18" s="248"/>
      <c r="BO18" s="248"/>
      <c r="BP18" s="248"/>
      <c r="BQ18" s="248"/>
      <c r="BR18" s="248"/>
      <c r="BS18" s="248"/>
      <c r="BT18" s="248"/>
      <c r="BU18" s="248"/>
      <c r="BV18" s="248"/>
      <c r="BW18" s="248"/>
      <c r="BX18" s="248"/>
      <c r="BY18" s="248"/>
      <c r="BZ18" s="248"/>
      <c r="CA18" s="248"/>
      <c r="CB18" s="248"/>
      <c r="CC18" s="248"/>
      <c r="CD18" s="248"/>
      <c r="CE18" s="248"/>
      <c r="CF18" s="248"/>
      <c r="CG18" s="248"/>
      <c r="CH18" s="248"/>
      <c r="CI18" s="248"/>
      <c r="CJ18" s="248"/>
      <c r="CK18" s="248"/>
      <c r="CL18" s="248"/>
      <c r="CM18" s="248"/>
      <c r="CN18" s="248"/>
      <c r="CO18" s="248"/>
      <c r="CP18" s="248"/>
      <c r="CQ18" s="248"/>
      <c r="CR18" s="248"/>
      <c r="CS18" s="248"/>
      <c r="CT18" s="248"/>
      <c r="CU18" s="248"/>
      <c r="CV18" s="248"/>
      <c r="CW18" s="248"/>
      <c r="CX18" s="248"/>
      <c r="CY18" s="248"/>
      <c r="CZ18" s="248"/>
      <c r="DA18" s="248"/>
      <c r="DB18" s="248"/>
      <c r="DC18" s="248"/>
      <c r="DD18" s="248"/>
      <c r="DE18" s="248"/>
      <c r="DF18" s="248"/>
      <c r="DG18" s="248"/>
      <c r="DH18" s="248"/>
      <c r="DI18" s="248"/>
      <c r="DJ18" s="248"/>
      <c r="DK18" s="248"/>
      <c r="DL18" s="248"/>
      <c r="DM18" s="248"/>
      <c r="DN18" s="248"/>
      <c r="DO18" s="248"/>
      <c r="DP18" s="248"/>
      <c r="DQ18" s="248"/>
      <c r="DR18" s="248"/>
      <c r="DS18" s="248"/>
      <c r="DT18" s="248"/>
      <c r="DU18" s="248"/>
      <c r="DV18" s="248"/>
      <c r="DW18" s="248"/>
      <c r="DX18" s="248"/>
      <c r="DY18" s="248"/>
      <c r="DZ18" s="248"/>
      <c r="EA18" s="248"/>
      <c r="EB18" s="248"/>
      <c r="EC18" s="248"/>
      <c r="ED18" s="248"/>
      <c r="EE18" s="248"/>
      <c r="EF18" s="248"/>
      <c r="EG18" s="248"/>
      <c r="EH18" s="248"/>
    </row>
    <row r="19" spans="1:138" ht="14.25" customHeight="1">
      <c r="A19" s="248"/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8"/>
      <c r="BA19" s="248"/>
      <c r="BB19" s="248"/>
      <c r="BC19" s="248"/>
      <c r="BD19" s="248"/>
      <c r="BE19" s="248"/>
      <c r="BF19" s="248"/>
      <c r="BG19" s="248"/>
      <c r="BH19" s="248"/>
      <c r="BI19" s="248"/>
      <c r="BJ19" s="248"/>
      <c r="BK19" s="248"/>
      <c r="BL19" s="248"/>
      <c r="BM19" s="248"/>
      <c r="BN19" s="248"/>
      <c r="BO19" s="248"/>
      <c r="BP19" s="248"/>
      <c r="BQ19" s="248"/>
      <c r="BR19" s="248"/>
      <c r="BS19" s="248"/>
      <c r="BT19" s="248"/>
      <c r="BU19" s="248"/>
      <c r="BV19" s="248"/>
      <c r="BW19" s="248"/>
      <c r="BX19" s="248"/>
      <c r="BY19" s="248"/>
      <c r="BZ19" s="248"/>
      <c r="CA19" s="248"/>
      <c r="CB19" s="248"/>
      <c r="CC19" s="248"/>
      <c r="CD19" s="248"/>
      <c r="CE19" s="248"/>
      <c r="CF19" s="248"/>
      <c r="CG19" s="248"/>
      <c r="CH19" s="248"/>
      <c r="CI19" s="248"/>
      <c r="CJ19" s="248"/>
      <c r="CK19" s="248"/>
      <c r="CL19" s="248"/>
      <c r="CM19" s="248"/>
      <c r="CN19" s="248"/>
      <c r="CO19" s="248"/>
      <c r="CP19" s="248"/>
      <c r="CQ19" s="248"/>
      <c r="CR19" s="248"/>
      <c r="CS19" s="248"/>
      <c r="CT19" s="248"/>
      <c r="CU19" s="248"/>
      <c r="CV19" s="248"/>
      <c r="CW19" s="248"/>
      <c r="CX19" s="248"/>
      <c r="CY19" s="248"/>
      <c r="CZ19" s="248"/>
      <c r="DA19" s="248"/>
      <c r="DB19" s="248"/>
      <c r="DC19" s="248"/>
      <c r="DD19" s="248"/>
      <c r="DE19" s="248"/>
      <c r="DF19" s="248"/>
      <c r="DG19" s="248"/>
      <c r="DH19" s="248"/>
      <c r="DI19" s="248"/>
      <c r="DJ19" s="248"/>
      <c r="DK19" s="248"/>
      <c r="DL19" s="248"/>
      <c r="DM19" s="248"/>
      <c r="DN19" s="248"/>
      <c r="DO19" s="248"/>
      <c r="DP19" s="248"/>
      <c r="DQ19" s="248"/>
      <c r="DR19" s="248"/>
      <c r="DS19" s="248"/>
      <c r="DT19" s="248"/>
      <c r="DU19" s="248"/>
      <c r="DV19" s="248"/>
      <c r="DW19" s="248"/>
      <c r="DX19" s="248"/>
      <c r="DY19" s="248"/>
      <c r="DZ19" s="248"/>
      <c r="EA19" s="248"/>
      <c r="EB19" s="248"/>
      <c r="EC19" s="248"/>
      <c r="ED19" s="248"/>
      <c r="EE19" s="248"/>
      <c r="EF19" s="248"/>
      <c r="EG19" s="248"/>
      <c r="EH19" s="248"/>
    </row>
  </sheetData>
  <sheetProtection formatCells="0" formatColumns="0" formatRows="0"/>
  <mergeCells count="35">
    <mergeCell ref="H5:H6"/>
    <mergeCell ref="I5:I6"/>
    <mergeCell ref="J5:J6"/>
    <mergeCell ref="K5:K6"/>
    <mergeCell ref="Y5:Y6"/>
    <mergeCell ref="L5:L6"/>
    <mergeCell ref="N5:N6"/>
    <mergeCell ref="M5:M6"/>
    <mergeCell ref="O5:O6"/>
    <mergeCell ref="P5:P6"/>
    <mergeCell ref="X5:X6"/>
    <mergeCell ref="Q5:Q6"/>
    <mergeCell ref="S5:S6"/>
    <mergeCell ref="V5:V6"/>
    <mergeCell ref="R5:R6"/>
    <mergeCell ref="W5:W6"/>
    <mergeCell ref="G5:G6"/>
    <mergeCell ref="F4:F6"/>
    <mergeCell ref="A4:E4"/>
    <mergeCell ref="A5:C5"/>
    <mergeCell ref="D5:D6"/>
    <mergeCell ref="E5:E6"/>
    <mergeCell ref="AJ5:AJ6"/>
    <mergeCell ref="AF5:AF6"/>
    <mergeCell ref="AG5:AG6"/>
    <mergeCell ref="AH5:AH6"/>
    <mergeCell ref="AI5:AI6"/>
    <mergeCell ref="AC5:AC6"/>
    <mergeCell ref="AD5:AD6"/>
    <mergeCell ref="AE5:AE6"/>
    <mergeCell ref="T5:T6"/>
    <mergeCell ref="U5:U6"/>
    <mergeCell ref="Z5:Z6"/>
    <mergeCell ref="AA5:AA6"/>
    <mergeCell ref="AB5:AB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topLeftCell="C1" workbookViewId="0">
      <selection activeCell="R29" sqref="R29"/>
    </sheetView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28" width="13.83203125" style="1" customWidth="1"/>
    <col min="29" max="130" width="9" style="1" customWidth="1"/>
    <col min="131" max="172" width="9.1640625" style="1" customWidth="1"/>
    <col min="173" max="16384" width="9.33203125" style="1"/>
  </cols>
  <sheetData>
    <row r="1" spans="1:130" ht="14.25" customHeight="1">
      <c r="A1" s="264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2"/>
      <c r="AA1" s="265"/>
      <c r="AB1" s="266" t="s">
        <v>405</v>
      </c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265"/>
      <c r="AV1" s="265"/>
      <c r="AW1" s="265"/>
      <c r="AX1" s="265"/>
      <c r="AY1" s="265"/>
      <c r="AZ1" s="265"/>
      <c r="BA1" s="265"/>
      <c r="BB1" s="265"/>
      <c r="BC1" s="265"/>
      <c r="BD1" s="265"/>
      <c r="BE1" s="265"/>
      <c r="BF1" s="265"/>
      <c r="BG1" s="265"/>
      <c r="BH1" s="265"/>
      <c r="BI1" s="265"/>
      <c r="BJ1" s="265"/>
      <c r="BK1" s="265"/>
      <c r="BL1" s="265"/>
      <c r="BM1" s="265"/>
      <c r="BN1" s="265"/>
      <c r="BO1" s="265"/>
      <c r="BP1" s="265"/>
      <c r="BQ1" s="265"/>
      <c r="BR1" s="265"/>
      <c r="BS1" s="265"/>
      <c r="BT1" s="265"/>
      <c r="BU1" s="265"/>
      <c r="BV1" s="265"/>
      <c r="BW1" s="265"/>
      <c r="BX1" s="265"/>
      <c r="BY1" s="265"/>
      <c r="BZ1" s="265"/>
      <c r="CA1" s="265"/>
      <c r="CB1" s="265"/>
      <c r="CC1" s="265"/>
      <c r="CD1" s="265"/>
      <c r="CE1" s="265"/>
      <c r="CF1" s="265"/>
      <c r="CG1" s="265"/>
      <c r="CH1" s="265"/>
      <c r="CI1" s="265"/>
      <c r="CJ1" s="265"/>
      <c r="CK1" s="265"/>
      <c r="CL1" s="265"/>
      <c r="CM1" s="265"/>
      <c r="CN1" s="265"/>
      <c r="CO1" s="265"/>
      <c r="CP1" s="265"/>
      <c r="CQ1" s="265"/>
      <c r="CR1" s="265"/>
      <c r="CS1" s="265"/>
      <c r="CT1" s="265"/>
      <c r="CU1" s="265"/>
      <c r="CV1" s="265"/>
      <c r="CW1" s="265"/>
      <c r="CX1" s="265"/>
      <c r="CY1" s="265"/>
      <c r="CZ1" s="265"/>
      <c r="DA1" s="265"/>
      <c r="DB1" s="265"/>
      <c r="DC1" s="265"/>
      <c r="DD1" s="265"/>
      <c r="DE1" s="265"/>
      <c r="DF1" s="265"/>
      <c r="DG1" s="265"/>
      <c r="DH1" s="265"/>
      <c r="DI1" s="265"/>
      <c r="DJ1" s="265"/>
      <c r="DK1" s="265"/>
      <c r="DL1" s="265"/>
      <c r="DM1" s="265"/>
      <c r="DN1" s="265"/>
      <c r="DO1" s="265"/>
      <c r="DP1" s="265"/>
      <c r="DQ1" s="265"/>
      <c r="DR1" s="265"/>
      <c r="DS1" s="265"/>
      <c r="DT1" s="265"/>
      <c r="DU1" s="265"/>
      <c r="DV1" s="265"/>
      <c r="DW1" s="265"/>
      <c r="DX1" s="265"/>
      <c r="DY1" s="265"/>
      <c r="DZ1" s="265"/>
    </row>
    <row r="2" spans="1:130" s="3" customFormat="1" ht="20.100000000000001" customHeight="1">
      <c r="A2" s="267" t="s">
        <v>404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63"/>
      <c r="AA2" s="271"/>
      <c r="AB2" s="271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</row>
    <row r="3" spans="1:130" ht="14.25" customHeight="1">
      <c r="A3" s="265" t="s">
        <v>516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2"/>
      <c r="AA3" s="265"/>
      <c r="AB3" s="269" t="s">
        <v>1</v>
      </c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5"/>
      <c r="BK3" s="265"/>
      <c r="BL3" s="265"/>
      <c r="BM3" s="265"/>
      <c r="BN3" s="265"/>
      <c r="BO3" s="265"/>
      <c r="BP3" s="265"/>
      <c r="BQ3" s="265"/>
      <c r="BR3" s="265"/>
      <c r="BS3" s="265"/>
      <c r="BT3" s="265"/>
      <c r="BU3" s="265"/>
      <c r="BV3" s="265"/>
      <c r="BW3" s="265"/>
      <c r="BX3" s="265"/>
      <c r="BY3" s="265"/>
      <c r="BZ3" s="265"/>
      <c r="CA3" s="265"/>
      <c r="CB3" s="265"/>
      <c r="CC3" s="265"/>
      <c r="CD3" s="265"/>
      <c r="CE3" s="265"/>
      <c r="CF3" s="265"/>
      <c r="CG3" s="265"/>
      <c r="CH3" s="265"/>
      <c r="CI3" s="265"/>
      <c r="CJ3" s="265"/>
      <c r="CK3" s="265"/>
      <c r="CL3" s="265"/>
      <c r="CM3" s="265"/>
      <c r="CN3" s="265"/>
      <c r="CO3" s="265"/>
      <c r="CP3" s="265"/>
      <c r="CQ3" s="265"/>
      <c r="CR3" s="265"/>
      <c r="CS3" s="265"/>
      <c r="CT3" s="265"/>
      <c r="CU3" s="265"/>
      <c r="CV3" s="265"/>
      <c r="CW3" s="265"/>
      <c r="CX3" s="265"/>
      <c r="CY3" s="265"/>
      <c r="CZ3" s="265"/>
      <c r="DA3" s="265"/>
      <c r="DB3" s="265"/>
      <c r="DC3" s="265"/>
      <c r="DD3" s="265"/>
      <c r="DE3" s="265"/>
      <c r="DF3" s="265"/>
      <c r="DG3" s="265"/>
      <c r="DH3" s="265"/>
      <c r="DI3" s="265"/>
      <c r="DJ3" s="265"/>
      <c r="DK3" s="265"/>
      <c r="DL3" s="265"/>
      <c r="DM3" s="265"/>
      <c r="DN3" s="265"/>
      <c r="DO3" s="265"/>
      <c r="DP3" s="265"/>
      <c r="DQ3" s="265"/>
      <c r="DR3" s="265"/>
      <c r="DS3" s="265"/>
      <c r="DT3" s="265"/>
      <c r="DU3" s="265"/>
      <c r="DV3" s="265"/>
      <c r="DW3" s="265"/>
      <c r="DX3" s="265"/>
      <c r="DY3" s="265"/>
      <c r="DZ3" s="265"/>
    </row>
    <row r="4" spans="1:130" ht="14.25" customHeight="1">
      <c r="A4" s="380" t="s">
        <v>56</v>
      </c>
      <c r="B4" s="380"/>
      <c r="C4" s="380"/>
      <c r="D4" s="380"/>
      <c r="E4" s="383"/>
      <c r="F4" s="380" t="s">
        <v>57</v>
      </c>
      <c r="G4" s="273" t="s">
        <v>199</v>
      </c>
      <c r="H4" s="273"/>
      <c r="I4" s="273"/>
      <c r="J4" s="273"/>
      <c r="K4" s="273"/>
      <c r="L4" s="273"/>
      <c r="M4" s="273"/>
      <c r="N4" s="275"/>
      <c r="O4" s="273"/>
      <c r="P4" s="273"/>
      <c r="Q4" s="273"/>
      <c r="R4" s="273"/>
      <c r="S4" s="273"/>
      <c r="T4" s="273"/>
      <c r="U4" s="273"/>
      <c r="V4" s="273"/>
      <c r="W4" s="273"/>
      <c r="X4" s="272" t="s">
        <v>211</v>
      </c>
      <c r="Y4" s="273"/>
      <c r="Z4" s="273"/>
      <c r="AA4" s="276"/>
      <c r="AB4" s="276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AS4" s="270"/>
      <c r="AT4" s="270"/>
      <c r="AU4" s="270"/>
      <c r="AV4" s="270"/>
      <c r="AW4" s="270"/>
      <c r="AX4" s="270"/>
      <c r="AY4" s="270"/>
      <c r="AZ4" s="270"/>
      <c r="BA4" s="270"/>
      <c r="BB4" s="270"/>
      <c r="BC4" s="270"/>
      <c r="BD4" s="270"/>
      <c r="BE4" s="270"/>
      <c r="BF4" s="270"/>
      <c r="BG4" s="270"/>
      <c r="BH4" s="270"/>
      <c r="BI4" s="270"/>
      <c r="BJ4" s="270"/>
      <c r="BK4" s="270"/>
      <c r="BL4" s="270"/>
      <c r="BM4" s="270"/>
      <c r="BN4" s="270"/>
      <c r="BO4" s="270"/>
      <c r="BP4" s="270"/>
      <c r="BQ4" s="270"/>
      <c r="BR4" s="270"/>
      <c r="BS4" s="270"/>
      <c r="BT4" s="270"/>
      <c r="BU4" s="270"/>
      <c r="BV4" s="270"/>
      <c r="BW4" s="270"/>
      <c r="BX4" s="270"/>
      <c r="BY4" s="270"/>
      <c r="BZ4" s="270"/>
      <c r="CA4" s="270"/>
      <c r="CB4" s="270"/>
      <c r="CC4" s="270"/>
      <c r="CD4" s="270"/>
      <c r="CE4" s="270"/>
      <c r="CF4" s="270"/>
      <c r="CG4" s="270"/>
      <c r="CH4" s="270"/>
      <c r="CI4" s="270"/>
      <c r="CJ4" s="270"/>
      <c r="CK4" s="270"/>
      <c r="CL4" s="270"/>
      <c r="CM4" s="270"/>
      <c r="CN4" s="270"/>
      <c r="CO4" s="270"/>
      <c r="CP4" s="270"/>
      <c r="CQ4" s="270"/>
      <c r="CR4" s="270"/>
      <c r="CS4" s="270"/>
      <c r="CT4" s="270"/>
      <c r="CU4" s="270"/>
      <c r="CV4" s="270"/>
      <c r="CW4" s="270"/>
      <c r="CX4" s="270"/>
      <c r="CY4" s="270"/>
      <c r="CZ4" s="270"/>
      <c r="DA4" s="270"/>
      <c r="DB4" s="270"/>
      <c r="DC4" s="270"/>
      <c r="DD4" s="270"/>
      <c r="DE4" s="270"/>
      <c r="DF4" s="270"/>
      <c r="DG4" s="270"/>
      <c r="DH4" s="270"/>
      <c r="DI4" s="270"/>
      <c r="DJ4" s="270"/>
      <c r="DK4" s="270"/>
      <c r="DL4" s="270"/>
      <c r="DM4" s="270"/>
      <c r="DN4" s="270"/>
      <c r="DO4" s="270"/>
      <c r="DP4" s="270"/>
      <c r="DQ4" s="270"/>
      <c r="DR4" s="270"/>
      <c r="DS4" s="270"/>
      <c r="DT4" s="270"/>
      <c r="DU4" s="270"/>
      <c r="DV4" s="270"/>
      <c r="DW4" s="270"/>
      <c r="DX4" s="270"/>
      <c r="DY4" s="270"/>
      <c r="DZ4" s="270"/>
    </row>
    <row r="5" spans="1:130" ht="14.25" customHeight="1">
      <c r="A5" s="380" t="s">
        <v>46</v>
      </c>
      <c r="B5" s="380"/>
      <c r="C5" s="380"/>
      <c r="D5" s="380" t="s">
        <v>47</v>
      </c>
      <c r="E5" s="380" t="s">
        <v>60</v>
      </c>
      <c r="F5" s="380"/>
      <c r="G5" s="421" t="s">
        <v>49</v>
      </c>
      <c r="H5" s="421" t="s">
        <v>186</v>
      </c>
      <c r="I5" s="421" t="s">
        <v>187</v>
      </c>
      <c r="J5" s="421" t="s">
        <v>188</v>
      </c>
      <c r="K5" s="421" t="s">
        <v>189</v>
      </c>
      <c r="L5" s="421" t="s">
        <v>190</v>
      </c>
      <c r="M5" s="421" t="s">
        <v>191</v>
      </c>
      <c r="N5" s="421" t="s">
        <v>192</v>
      </c>
      <c r="O5" s="421" t="s">
        <v>193</v>
      </c>
      <c r="P5" s="421" t="s">
        <v>194</v>
      </c>
      <c r="Q5" s="421" t="s">
        <v>195</v>
      </c>
      <c r="R5" s="421" t="s">
        <v>196</v>
      </c>
      <c r="S5" s="421" t="s">
        <v>197</v>
      </c>
      <c r="T5" s="421" t="s">
        <v>198</v>
      </c>
      <c r="U5" s="421" t="s">
        <v>183</v>
      </c>
      <c r="V5" s="421" t="s">
        <v>184</v>
      </c>
      <c r="W5" s="421" t="s">
        <v>199</v>
      </c>
      <c r="X5" s="421" t="s">
        <v>49</v>
      </c>
      <c r="Y5" s="421" t="s">
        <v>208</v>
      </c>
      <c r="Z5" s="421" t="s">
        <v>209</v>
      </c>
      <c r="AA5" s="380" t="s">
        <v>210</v>
      </c>
      <c r="AB5" s="380" t="s">
        <v>211</v>
      </c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0"/>
      <c r="BK5" s="270"/>
      <c r="BL5" s="270"/>
      <c r="BM5" s="270"/>
      <c r="BN5" s="270"/>
      <c r="BO5" s="270"/>
      <c r="BP5" s="270"/>
      <c r="BQ5" s="270"/>
      <c r="BR5" s="270"/>
      <c r="BS5" s="270"/>
      <c r="BT5" s="270"/>
      <c r="BU5" s="270"/>
      <c r="BV5" s="270"/>
      <c r="BW5" s="270"/>
      <c r="BX5" s="270"/>
      <c r="BY5" s="270"/>
      <c r="BZ5" s="270"/>
      <c r="CA5" s="270"/>
      <c r="CB5" s="270"/>
      <c r="CC5" s="270"/>
      <c r="CD5" s="270"/>
      <c r="CE5" s="270"/>
      <c r="CF5" s="270"/>
      <c r="CG5" s="270"/>
      <c r="CH5" s="270"/>
      <c r="CI5" s="270"/>
      <c r="CJ5" s="270"/>
      <c r="CK5" s="270"/>
      <c r="CL5" s="270"/>
      <c r="CM5" s="270"/>
      <c r="CN5" s="270"/>
      <c r="CO5" s="270"/>
      <c r="CP5" s="270"/>
      <c r="CQ5" s="270"/>
      <c r="CR5" s="270"/>
      <c r="CS5" s="270"/>
      <c r="CT5" s="270"/>
      <c r="CU5" s="270"/>
      <c r="CV5" s="270"/>
      <c r="CW5" s="270"/>
      <c r="CX5" s="270"/>
      <c r="CY5" s="270"/>
      <c r="CZ5" s="270"/>
      <c r="DA5" s="270"/>
      <c r="DB5" s="270"/>
      <c r="DC5" s="270"/>
      <c r="DD5" s="270"/>
      <c r="DE5" s="270"/>
      <c r="DF5" s="270"/>
      <c r="DG5" s="270"/>
      <c r="DH5" s="270"/>
      <c r="DI5" s="270"/>
      <c r="DJ5" s="270"/>
      <c r="DK5" s="270"/>
      <c r="DL5" s="270"/>
      <c r="DM5" s="270"/>
      <c r="DN5" s="270"/>
      <c r="DO5" s="270"/>
      <c r="DP5" s="270"/>
      <c r="DQ5" s="270"/>
      <c r="DR5" s="270"/>
      <c r="DS5" s="270"/>
      <c r="DT5" s="270"/>
      <c r="DU5" s="270"/>
      <c r="DV5" s="270"/>
      <c r="DW5" s="270"/>
      <c r="DX5" s="270"/>
      <c r="DY5" s="270"/>
      <c r="DZ5" s="270"/>
    </row>
    <row r="6" spans="1:130" ht="14.25" customHeight="1">
      <c r="A6" s="274" t="s">
        <v>50</v>
      </c>
      <c r="B6" s="274" t="s">
        <v>51</v>
      </c>
      <c r="C6" s="274" t="s">
        <v>52</v>
      </c>
      <c r="D6" s="380"/>
      <c r="E6" s="380"/>
      <c r="F6" s="381"/>
      <c r="G6" s="422"/>
      <c r="H6" s="422"/>
      <c r="I6" s="422"/>
      <c r="J6" s="422"/>
      <c r="K6" s="422"/>
      <c r="L6" s="422"/>
      <c r="M6" s="422"/>
      <c r="N6" s="422"/>
      <c r="O6" s="422"/>
      <c r="P6" s="422"/>
      <c r="Q6" s="422"/>
      <c r="R6" s="422"/>
      <c r="S6" s="422"/>
      <c r="T6" s="422"/>
      <c r="U6" s="422"/>
      <c r="V6" s="422"/>
      <c r="W6" s="422"/>
      <c r="X6" s="422"/>
      <c r="Y6" s="422"/>
      <c r="Z6" s="422"/>
      <c r="AA6" s="381"/>
      <c r="AB6" s="381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 s="265"/>
      <c r="AQ6" s="265"/>
      <c r="AR6" s="265"/>
      <c r="AS6" s="265"/>
      <c r="AT6" s="265"/>
      <c r="AU6" s="265"/>
      <c r="AV6" s="265"/>
      <c r="AW6" s="265"/>
      <c r="AX6" s="265"/>
      <c r="AY6" s="265"/>
      <c r="AZ6" s="265"/>
      <c r="BA6" s="265"/>
      <c r="BB6" s="265"/>
      <c r="BC6" s="265"/>
      <c r="BD6" s="265"/>
      <c r="BE6" s="265"/>
      <c r="BF6" s="265"/>
      <c r="BG6" s="265"/>
      <c r="BH6" s="265"/>
      <c r="BI6" s="265"/>
      <c r="BJ6" s="265"/>
      <c r="BK6" s="265"/>
      <c r="BL6" s="265"/>
      <c r="BM6" s="265"/>
      <c r="BN6" s="265"/>
      <c r="BO6" s="265"/>
      <c r="BP6" s="265"/>
      <c r="BQ6" s="265"/>
      <c r="BR6" s="265"/>
      <c r="BS6" s="265"/>
      <c r="BT6" s="265"/>
      <c r="BU6" s="265"/>
      <c r="BV6" s="265"/>
      <c r="BW6" s="265"/>
      <c r="BX6" s="265"/>
      <c r="BY6" s="265"/>
      <c r="BZ6" s="265"/>
      <c r="CA6" s="265"/>
      <c r="CB6" s="265"/>
      <c r="CC6" s="265"/>
      <c r="CD6" s="265"/>
      <c r="CE6" s="265"/>
      <c r="CF6" s="265"/>
      <c r="CG6" s="265"/>
      <c r="CH6" s="265"/>
      <c r="CI6" s="265"/>
      <c r="CJ6" s="265"/>
      <c r="CK6" s="265"/>
      <c r="CL6" s="265"/>
      <c r="CM6" s="265"/>
      <c r="CN6" s="265"/>
      <c r="CO6" s="265"/>
      <c r="CP6" s="265"/>
      <c r="CQ6" s="265"/>
      <c r="CR6" s="265"/>
      <c r="CS6" s="265"/>
      <c r="CT6" s="265"/>
      <c r="CU6" s="265"/>
      <c r="CV6" s="265"/>
      <c r="CW6" s="265"/>
      <c r="CX6" s="265"/>
      <c r="CY6" s="265"/>
      <c r="CZ6" s="265"/>
      <c r="DA6" s="265"/>
      <c r="DB6" s="265"/>
      <c r="DC6" s="265"/>
      <c r="DD6" s="265"/>
      <c r="DE6" s="265"/>
      <c r="DF6" s="265"/>
      <c r="DG6" s="265"/>
      <c r="DH6" s="265"/>
      <c r="DI6" s="265"/>
      <c r="DJ6" s="265"/>
      <c r="DK6" s="265"/>
      <c r="DL6" s="265"/>
      <c r="DM6" s="265"/>
      <c r="DN6" s="265"/>
      <c r="DO6" s="265"/>
      <c r="DP6" s="265"/>
      <c r="DQ6" s="265"/>
      <c r="DR6" s="265"/>
      <c r="DS6" s="265"/>
      <c r="DT6" s="265"/>
      <c r="DU6" s="265"/>
      <c r="DV6" s="265"/>
      <c r="DW6" s="265"/>
      <c r="DX6" s="265"/>
      <c r="DY6" s="265"/>
      <c r="DZ6" s="265"/>
    </row>
    <row r="7" spans="1:130" s="264" customFormat="1" ht="14.25" customHeight="1">
      <c r="A7" s="14"/>
      <c r="B7" s="14"/>
      <c r="C7" s="14"/>
      <c r="D7" s="14"/>
      <c r="E7" s="14" t="s">
        <v>45</v>
      </c>
      <c r="F7" s="278">
        <f t="shared" ref="F7:AB7" si="0">F8</f>
        <v>750000</v>
      </c>
      <c r="G7" s="278">
        <f t="shared" si="0"/>
        <v>750000</v>
      </c>
      <c r="H7" s="278">
        <f t="shared" si="0"/>
        <v>0</v>
      </c>
      <c r="I7" s="278">
        <f t="shared" si="0"/>
        <v>0</v>
      </c>
      <c r="J7" s="278">
        <f t="shared" si="0"/>
        <v>0</v>
      </c>
      <c r="K7" s="278">
        <f t="shared" si="0"/>
        <v>250000</v>
      </c>
      <c r="L7" s="278">
        <f t="shared" si="0"/>
        <v>0</v>
      </c>
      <c r="M7" s="278">
        <f t="shared" si="0"/>
        <v>0</v>
      </c>
      <c r="N7" s="278">
        <f t="shared" si="0"/>
        <v>0</v>
      </c>
      <c r="O7" s="278">
        <f t="shared" si="0"/>
        <v>0</v>
      </c>
      <c r="P7" s="278">
        <f t="shared" si="0"/>
        <v>0</v>
      </c>
      <c r="Q7" s="278">
        <f t="shared" si="0"/>
        <v>0</v>
      </c>
      <c r="R7" s="278">
        <f t="shared" si="0"/>
        <v>0</v>
      </c>
      <c r="S7" s="278">
        <f t="shared" si="0"/>
        <v>0</v>
      </c>
      <c r="T7" s="278">
        <f t="shared" si="0"/>
        <v>0</v>
      </c>
      <c r="U7" s="278">
        <f t="shared" si="0"/>
        <v>0</v>
      </c>
      <c r="V7" s="278">
        <f t="shared" si="0"/>
        <v>0</v>
      </c>
      <c r="W7" s="278">
        <f t="shared" si="0"/>
        <v>500000</v>
      </c>
      <c r="X7" s="278">
        <f t="shared" si="0"/>
        <v>0</v>
      </c>
      <c r="Y7" s="278">
        <f t="shared" si="0"/>
        <v>0</v>
      </c>
      <c r="Z7" s="278">
        <f t="shared" si="0"/>
        <v>0</v>
      </c>
      <c r="AA7" s="278">
        <f t="shared" si="0"/>
        <v>0</v>
      </c>
      <c r="AB7" s="278">
        <f t="shared" si="0"/>
        <v>0</v>
      </c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65"/>
      <c r="AO7" s="265"/>
      <c r="AP7" s="265"/>
      <c r="AQ7" s="265"/>
      <c r="AR7" s="265"/>
      <c r="AS7" s="265"/>
      <c r="AT7" s="265"/>
      <c r="AU7" s="265"/>
      <c r="AV7" s="265"/>
      <c r="AW7" s="265"/>
      <c r="AX7" s="265"/>
      <c r="AY7" s="265"/>
      <c r="AZ7" s="265"/>
      <c r="BA7" s="265"/>
      <c r="BB7" s="265"/>
      <c r="BC7" s="265"/>
      <c r="BD7" s="265"/>
      <c r="BE7" s="265"/>
      <c r="BF7" s="265"/>
      <c r="BG7" s="265"/>
      <c r="BH7" s="265"/>
      <c r="BI7" s="265"/>
      <c r="BJ7" s="265"/>
      <c r="BK7" s="265"/>
      <c r="BL7" s="265"/>
      <c r="BM7" s="265"/>
      <c r="BN7" s="265"/>
      <c r="BO7" s="265"/>
      <c r="BP7" s="265"/>
      <c r="BQ7" s="265"/>
      <c r="BR7" s="265"/>
      <c r="BS7" s="265"/>
      <c r="BT7" s="265"/>
      <c r="BU7" s="265"/>
      <c r="BV7" s="265"/>
      <c r="BW7" s="265"/>
      <c r="BX7" s="265"/>
      <c r="BY7" s="265"/>
      <c r="BZ7" s="265"/>
      <c r="CA7" s="265"/>
      <c r="CB7" s="265"/>
      <c r="CC7" s="265"/>
      <c r="CD7" s="265"/>
      <c r="CE7" s="265"/>
      <c r="CF7" s="265"/>
      <c r="CG7" s="265"/>
      <c r="CH7" s="265"/>
      <c r="CI7" s="265"/>
      <c r="CJ7" s="265"/>
      <c r="CK7" s="265"/>
      <c r="CL7" s="265"/>
      <c r="CM7" s="265"/>
      <c r="CN7" s="265"/>
      <c r="CO7" s="265"/>
      <c r="CP7" s="265"/>
      <c r="CQ7" s="265"/>
      <c r="CR7" s="265"/>
      <c r="CS7" s="265"/>
      <c r="CT7" s="265"/>
      <c r="CU7" s="265"/>
      <c r="CV7" s="265"/>
      <c r="CW7" s="265"/>
      <c r="CX7" s="265"/>
      <c r="CY7" s="265"/>
      <c r="CZ7" s="265"/>
      <c r="DA7" s="265"/>
      <c r="DB7" s="265"/>
      <c r="DC7" s="265"/>
      <c r="DD7" s="265"/>
      <c r="DE7" s="265"/>
      <c r="DF7" s="265"/>
      <c r="DG7" s="265"/>
      <c r="DH7" s="265"/>
      <c r="DI7" s="265"/>
      <c r="DJ7" s="265"/>
      <c r="DK7" s="265"/>
      <c r="DL7" s="265"/>
      <c r="DM7" s="265"/>
      <c r="DN7" s="265"/>
      <c r="DO7" s="265"/>
      <c r="DP7" s="265"/>
      <c r="DQ7" s="265"/>
      <c r="DR7" s="265"/>
      <c r="DS7" s="265"/>
      <c r="DT7" s="265"/>
      <c r="DU7" s="265"/>
      <c r="DV7" s="265"/>
      <c r="DW7" s="265"/>
      <c r="DX7" s="265"/>
      <c r="DY7" s="265"/>
      <c r="DZ7" s="265"/>
    </row>
    <row r="8" spans="1:130" ht="14.25" customHeight="1">
      <c r="A8" s="14"/>
      <c r="B8" s="14"/>
      <c r="C8" s="14"/>
      <c r="D8" s="14" t="s">
        <v>474</v>
      </c>
      <c r="E8" s="14" t="s">
        <v>475</v>
      </c>
      <c r="F8" s="278">
        <f t="shared" ref="F8:AB8" si="1">F9+F11</f>
        <v>750000</v>
      </c>
      <c r="G8" s="278">
        <f t="shared" si="1"/>
        <v>750000</v>
      </c>
      <c r="H8" s="278">
        <f t="shared" si="1"/>
        <v>0</v>
      </c>
      <c r="I8" s="278">
        <f t="shared" si="1"/>
        <v>0</v>
      </c>
      <c r="J8" s="278">
        <f t="shared" si="1"/>
        <v>0</v>
      </c>
      <c r="K8" s="278">
        <f t="shared" si="1"/>
        <v>250000</v>
      </c>
      <c r="L8" s="278">
        <f t="shared" si="1"/>
        <v>0</v>
      </c>
      <c r="M8" s="278">
        <f t="shared" si="1"/>
        <v>0</v>
      </c>
      <c r="N8" s="278">
        <f t="shared" si="1"/>
        <v>0</v>
      </c>
      <c r="O8" s="278">
        <f t="shared" si="1"/>
        <v>0</v>
      </c>
      <c r="P8" s="278">
        <f t="shared" si="1"/>
        <v>0</v>
      </c>
      <c r="Q8" s="278">
        <f t="shared" si="1"/>
        <v>0</v>
      </c>
      <c r="R8" s="278">
        <f t="shared" si="1"/>
        <v>0</v>
      </c>
      <c r="S8" s="278">
        <f t="shared" si="1"/>
        <v>0</v>
      </c>
      <c r="T8" s="278">
        <f t="shared" si="1"/>
        <v>0</v>
      </c>
      <c r="U8" s="278">
        <f t="shared" si="1"/>
        <v>0</v>
      </c>
      <c r="V8" s="278">
        <f t="shared" si="1"/>
        <v>0</v>
      </c>
      <c r="W8" s="278">
        <f t="shared" si="1"/>
        <v>500000</v>
      </c>
      <c r="X8" s="278">
        <f t="shared" si="1"/>
        <v>0</v>
      </c>
      <c r="Y8" s="278">
        <f t="shared" si="1"/>
        <v>0</v>
      </c>
      <c r="Z8" s="278">
        <f t="shared" si="1"/>
        <v>0</v>
      </c>
      <c r="AA8" s="278">
        <f t="shared" si="1"/>
        <v>0</v>
      </c>
      <c r="AB8" s="278">
        <f t="shared" si="1"/>
        <v>0</v>
      </c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5"/>
      <c r="BG8" s="265"/>
      <c r="BH8" s="265"/>
      <c r="BI8" s="265"/>
      <c r="BJ8" s="265"/>
      <c r="BK8" s="265"/>
      <c r="BL8" s="265"/>
      <c r="BM8" s="265"/>
      <c r="BN8" s="265"/>
      <c r="BO8" s="265"/>
      <c r="BP8" s="265"/>
      <c r="BQ8" s="265"/>
      <c r="BR8" s="265"/>
      <c r="BS8" s="265"/>
      <c r="BT8" s="265"/>
      <c r="BU8" s="265"/>
      <c r="BV8" s="265"/>
      <c r="BW8" s="265"/>
      <c r="BX8" s="265"/>
      <c r="BY8" s="265"/>
      <c r="BZ8" s="265"/>
      <c r="CA8" s="265"/>
      <c r="CB8" s="265"/>
      <c r="CC8" s="265"/>
      <c r="CD8" s="265"/>
      <c r="CE8" s="265"/>
      <c r="CF8" s="265"/>
      <c r="CG8" s="265"/>
      <c r="CH8" s="265"/>
      <c r="CI8" s="265"/>
      <c r="CJ8" s="265"/>
      <c r="CK8" s="265"/>
      <c r="CL8" s="265"/>
      <c r="CM8" s="265"/>
      <c r="CN8" s="265"/>
      <c r="CO8" s="265"/>
      <c r="CP8" s="265"/>
      <c r="CQ8" s="265"/>
      <c r="CR8" s="265"/>
      <c r="CS8" s="265"/>
      <c r="CT8" s="265"/>
      <c r="CU8" s="265"/>
      <c r="CV8" s="265"/>
      <c r="CW8" s="265"/>
      <c r="CX8" s="265"/>
      <c r="CY8" s="265"/>
      <c r="CZ8" s="265"/>
      <c r="DA8" s="265"/>
      <c r="DB8" s="265"/>
      <c r="DC8" s="265"/>
      <c r="DD8" s="265"/>
      <c r="DE8" s="265"/>
      <c r="DF8" s="265"/>
      <c r="DG8" s="265"/>
      <c r="DH8" s="265"/>
      <c r="DI8" s="265"/>
      <c r="DJ8" s="265"/>
      <c r="DK8" s="265"/>
      <c r="DL8" s="265"/>
      <c r="DM8" s="265"/>
      <c r="DN8" s="265"/>
      <c r="DO8" s="265"/>
      <c r="DP8" s="265"/>
      <c r="DQ8" s="265"/>
      <c r="DR8" s="265"/>
      <c r="DS8" s="265"/>
      <c r="DT8" s="265"/>
      <c r="DU8" s="265"/>
      <c r="DV8" s="265"/>
      <c r="DW8" s="265"/>
      <c r="DX8" s="265"/>
      <c r="DY8" s="265"/>
      <c r="DZ8" s="265"/>
    </row>
    <row r="9" spans="1:130" ht="14.25" customHeight="1">
      <c r="A9" s="14"/>
      <c r="B9" s="14"/>
      <c r="C9" s="14"/>
      <c r="D9" s="14" t="s">
        <v>500</v>
      </c>
      <c r="E9" s="14" t="s">
        <v>501</v>
      </c>
      <c r="F9" s="278">
        <f t="shared" ref="F9:AB9" si="2">F10</f>
        <v>250000</v>
      </c>
      <c r="G9" s="278">
        <f t="shared" si="2"/>
        <v>250000</v>
      </c>
      <c r="H9" s="278">
        <f t="shared" si="2"/>
        <v>0</v>
      </c>
      <c r="I9" s="278">
        <f t="shared" si="2"/>
        <v>0</v>
      </c>
      <c r="J9" s="278">
        <f t="shared" si="2"/>
        <v>0</v>
      </c>
      <c r="K9" s="278">
        <f t="shared" si="2"/>
        <v>250000</v>
      </c>
      <c r="L9" s="278">
        <f t="shared" si="2"/>
        <v>0</v>
      </c>
      <c r="M9" s="278">
        <f t="shared" si="2"/>
        <v>0</v>
      </c>
      <c r="N9" s="278">
        <f t="shared" si="2"/>
        <v>0</v>
      </c>
      <c r="O9" s="278">
        <f t="shared" si="2"/>
        <v>0</v>
      </c>
      <c r="P9" s="278">
        <f t="shared" si="2"/>
        <v>0</v>
      </c>
      <c r="Q9" s="278">
        <f t="shared" si="2"/>
        <v>0</v>
      </c>
      <c r="R9" s="278">
        <f t="shared" si="2"/>
        <v>0</v>
      </c>
      <c r="S9" s="278">
        <f t="shared" si="2"/>
        <v>0</v>
      </c>
      <c r="T9" s="278">
        <f t="shared" si="2"/>
        <v>0</v>
      </c>
      <c r="U9" s="278">
        <f t="shared" si="2"/>
        <v>0</v>
      </c>
      <c r="V9" s="278">
        <f t="shared" si="2"/>
        <v>0</v>
      </c>
      <c r="W9" s="278">
        <f t="shared" si="2"/>
        <v>0</v>
      </c>
      <c r="X9" s="278">
        <f t="shared" si="2"/>
        <v>0</v>
      </c>
      <c r="Y9" s="278">
        <f t="shared" si="2"/>
        <v>0</v>
      </c>
      <c r="Z9" s="278">
        <f t="shared" si="2"/>
        <v>0</v>
      </c>
      <c r="AA9" s="278">
        <f t="shared" si="2"/>
        <v>0</v>
      </c>
      <c r="AB9" s="278">
        <f t="shared" si="2"/>
        <v>0</v>
      </c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5"/>
      <c r="BL9" s="265"/>
      <c r="BM9" s="265"/>
      <c r="BN9" s="265"/>
      <c r="BO9" s="265"/>
      <c r="BP9" s="265"/>
      <c r="BQ9" s="265"/>
      <c r="BR9" s="265"/>
      <c r="BS9" s="265"/>
      <c r="BT9" s="265"/>
      <c r="BU9" s="265"/>
      <c r="BV9" s="265"/>
      <c r="BW9" s="265"/>
      <c r="BX9" s="265"/>
      <c r="BY9" s="265"/>
      <c r="BZ9" s="265"/>
      <c r="CA9" s="265"/>
      <c r="CB9" s="265"/>
      <c r="CC9" s="265"/>
      <c r="CD9" s="265"/>
      <c r="CE9" s="265"/>
      <c r="CF9" s="265"/>
      <c r="CG9" s="265"/>
      <c r="CH9" s="265"/>
      <c r="CI9" s="265"/>
      <c r="CJ9" s="265"/>
      <c r="CK9" s="265"/>
      <c r="CL9" s="265"/>
      <c r="CM9" s="265"/>
      <c r="CN9" s="265"/>
      <c r="CO9" s="265"/>
      <c r="CP9" s="265"/>
      <c r="CQ9" s="265"/>
      <c r="CR9" s="265"/>
      <c r="CS9" s="265"/>
      <c r="CT9" s="265"/>
      <c r="CU9" s="265"/>
      <c r="CV9" s="265"/>
      <c r="CW9" s="265"/>
      <c r="CX9" s="265"/>
      <c r="CY9" s="265"/>
      <c r="CZ9" s="265"/>
      <c r="DA9" s="265"/>
      <c r="DB9" s="265"/>
      <c r="DC9" s="265"/>
      <c r="DD9" s="265"/>
      <c r="DE9" s="265"/>
      <c r="DF9" s="265"/>
      <c r="DG9" s="265"/>
      <c r="DH9" s="265"/>
      <c r="DI9" s="265"/>
      <c r="DJ9" s="265"/>
      <c r="DK9" s="265"/>
      <c r="DL9" s="265"/>
      <c r="DM9" s="265"/>
      <c r="DN9" s="265"/>
      <c r="DO9" s="265"/>
      <c r="DP9" s="265"/>
      <c r="DQ9" s="265"/>
      <c r="DR9" s="265"/>
      <c r="DS9" s="265"/>
      <c r="DT9" s="265"/>
      <c r="DU9" s="265"/>
      <c r="DV9" s="265"/>
      <c r="DW9" s="265"/>
      <c r="DX9" s="265"/>
      <c r="DY9" s="265"/>
      <c r="DZ9" s="265"/>
    </row>
    <row r="10" spans="1:130" ht="14.25" customHeight="1">
      <c r="A10" s="14" t="s">
        <v>487</v>
      </c>
      <c r="B10" s="14" t="s">
        <v>293</v>
      </c>
      <c r="C10" s="14" t="s">
        <v>288</v>
      </c>
      <c r="D10" s="14" t="s">
        <v>502</v>
      </c>
      <c r="E10" s="14" t="s">
        <v>503</v>
      </c>
      <c r="F10" s="278">
        <v>250000</v>
      </c>
      <c r="G10" s="278">
        <v>250000</v>
      </c>
      <c r="H10" s="278">
        <v>0</v>
      </c>
      <c r="I10" s="278">
        <v>0</v>
      </c>
      <c r="J10" s="278">
        <v>0</v>
      </c>
      <c r="K10" s="278">
        <v>250000</v>
      </c>
      <c r="L10" s="278">
        <v>0</v>
      </c>
      <c r="M10" s="278">
        <v>0</v>
      </c>
      <c r="N10" s="278">
        <v>0</v>
      </c>
      <c r="O10" s="278">
        <v>0</v>
      </c>
      <c r="P10" s="278">
        <v>0</v>
      </c>
      <c r="Q10" s="278">
        <v>0</v>
      </c>
      <c r="R10" s="278">
        <v>0</v>
      </c>
      <c r="S10" s="278">
        <v>0</v>
      </c>
      <c r="T10" s="278">
        <v>0</v>
      </c>
      <c r="U10" s="278">
        <v>0</v>
      </c>
      <c r="V10" s="278">
        <v>0</v>
      </c>
      <c r="W10" s="278">
        <v>0</v>
      </c>
      <c r="X10" s="278">
        <v>0</v>
      </c>
      <c r="Y10" s="278">
        <v>0</v>
      </c>
      <c r="Z10" s="278">
        <v>0</v>
      </c>
      <c r="AA10" s="278">
        <v>0</v>
      </c>
      <c r="AB10" s="278">
        <v>0</v>
      </c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5"/>
      <c r="BL10" s="265"/>
      <c r="BM10" s="265"/>
      <c r="BN10" s="265"/>
      <c r="BO10" s="265"/>
      <c r="BP10" s="265"/>
      <c r="BQ10" s="265"/>
      <c r="BR10" s="265"/>
      <c r="BS10" s="265"/>
      <c r="BT10" s="265"/>
      <c r="BU10" s="265"/>
      <c r="BV10" s="265"/>
      <c r="BW10" s="265"/>
      <c r="BX10" s="265"/>
      <c r="BY10" s="265"/>
      <c r="BZ10" s="265"/>
      <c r="CA10" s="265"/>
      <c r="CB10" s="265"/>
      <c r="CC10" s="265"/>
      <c r="CD10" s="265"/>
      <c r="CE10" s="265"/>
      <c r="CF10" s="265"/>
      <c r="CG10" s="265"/>
      <c r="CH10" s="265"/>
      <c r="CI10" s="265"/>
      <c r="CJ10" s="265"/>
      <c r="CK10" s="265"/>
      <c r="CL10" s="265"/>
      <c r="CM10" s="265"/>
      <c r="CN10" s="265"/>
      <c r="CO10" s="265"/>
      <c r="CP10" s="265"/>
      <c r="CQ10" s="265"/>
      <c r="CR10" s="265"/>
      <c r="CS10" s="265"/>
      <c r="CT10" s="265"/>
      <c r="CU10" s="265"/>
      <c r="CV10" s="265"/>
      <c r="CW10" s="265"/>
      <c r="CX10" s="265"/>
      <c r="CY10" s="265"/>
      <c r="CZ10" s="265"/>
      <c r="DA10" s="265"/>
      <c r="DB10" s="265"/>
      <c r="DC10" s="265"/>
      <c r="DD10" s="265"/>
      <c r="DE10" s="265"/>
      <c r="DF10" s="265"/>
      <c r="DG10" s="265"/>
      <c r="DH10" s="265"/>
      <c r="DI10" s="265"/>
      <c r="DJ10" s="265"/>
      <c r="DK10" s="265"/>
      <c r="DL10" s="265"/>
      <c r="DM10" s="265"/>
      <c r="DN10" s="265"/>
      <c r="DO10" s="265"/>
      <c r="DP10" s="265"/>
      <c r="DQ10" s="265"/>
      <c r="DR10" s="265"/>
      <c r="DS10" s="265"/>
      <c r="DT10" s="265"/>
      <c r="DU10" s="265"/>
      <c r="DV10" s="265"/>
      <c r="DW10" s="265"/>
      <c r="DX10" s="265"/>
      <c r="DY10" s="265"/>
      <c r="DZ10" s="265"/>
    </row>
    <row r="11" spans="1:130" ht="14.25" customHeight="1">
      <c r="A11" s="14"/>
      <c r="B11" s="14"/>
      <c r="C11" s="14"/>
      <c r="D11" s="14" t="s">
        <v>507</v>
      </c>
      <c r="E11" s="14" t="s">
        <v>508</v>
      </c>
      <c r="F11" s="278">
        <f t="shared" ref="F11:AB11" si="3">F12</f>
        <v>500000</v>
      </c>
      <c r="G11" s="278">
        <f t="shared" si="3"/>
        <v>500000</v>
      </c>
      <c r="H11" s="278">
        <f t="shared" si="3"/>
        <v>0</v>
      </c>
      <c r="I11" s="278">
        <f t="shared" si="3"/>
        <v>0</v>
      </c>
      <c r="J11" s="278">
        <f t="shared" si="3"/>
        <v>0</v>
      </c>
      <c r="K11" s="278">
        <f t="shared" si="3"/>
        <v>0</v>
      </c>
      <c r="L11" s="278">
        <f t="shared" si="3"/>
        <v>0</v>
      </c>
      <c r="M11" s="278">
        <f t="shared" si="3"/>
        <v>0</v>
      </c>
      <c r="N11" s="278">
        <f t="shared" si="3"/>
        <v>0</v>
      </c>
      <c r="O11" s="278">
        <f t="shared" si="3"/>
        <v>0</v>
      </c>
      <c r="P11" s="278">
        <f t="shared" si="3"/>
        <v>0</v>
      </c>
      <c r="Q11" s="278">
        <f t="shared" si="3"/>
        <v>0</v>
      </c>
      <c r="R11" s="278">
        <f t="shared" si="3"/>
        <v>0</v>
      </c>
      <c r="S11" s="278">
        <f t="shared" si="3"/>
        <v>0</v>
      </c>
      <c r="T11" s="278">
        <f t="shared" si="3"/>
        <v>0</v>
      </c>
      <c r="U11" s="278">
        <f t="shared" si="3"/>
        <v>0</v>
      </c>
      <c r="V11" s="278">
        <f t="shared" si="3"/>
        <v>0</v>
      </c>
      <c r="W11" s="278">
        <f t="shared" si="3"/>
        <v>500000</v>
      </c>
      <c r="X11" s="278">
        <f t="shared" si="3"/>
        <v>0</v>
      </c>
      <c r="Y11" s="278">
        <f t="shared" si="3"/>
        <v>0</v>
      </c>
      <c r="Z11" s="278">
        <f t="shared" si="3"/>
        <v>0</v>
      </c>
      <c r="AA11" s="278">
        <f t="shared" si="3"/>
        <v>0</v>
      </c>
      <c r="AB11" s="278">
        <f t="shared" si="3"/>
        <v>0</v>
      </c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5"/>
      <c r="BG11" s="265"/>
      <c r="BH11" s="265"/>
      <c r="BI11" s="265"/>
      <c r="BJ11" s="265"/>
      <c r="BK11" s="265"/>
      <c r="BL11" s="265"/>
      <c r="BM11" s="265"/>
      <c r="BN11" s="265"/>
      <c r="BO11" s="265"/>
      <c r="BP11" s="265"/>
      <c r="BQ11" s="265"/>
      <c r="BR11" s="265"/>
      <c r="BS11" s="265"/>
      <c r="BT11" s="265"/>
      <c r="BU11" s="265"/>
      <c r="BV11" s="265"/>
      <c r="BW11" s="265"/>
      <c r="BX11" s="265"/>
      <c r="BY11" s="265"/>
      <c r="BZ11" s="265"/>
      <c r="CA11" s="265"/>
      <c r="CB11" s="265"/>
      <c r="CC11" s="265"/>
      <c r="CD11" s="265"/>
      <c r="CE11" s="265"/>
      <c r="CF11" s="265"/>
      <c r="CG11" s="265"/>
      <c r="CH11" s="265"/>
      <c r="CI11" s="265"/>
      <c r="CJ11" s="265"/>
      <c r="CK11" s="265"/>
      <c r="CL11" s="265"/>
      <c r="CM11" s="265"/>
      <c r="CN11" s="265"/>
      <c r="CO11" s="265"/>
      <c r="CP11" s="265"/>
      <c r="CQ11" s="265"/>
      <c r="CR11" s="265"/>
      <c r="CS11" s="265"/>
      <c r="CT11" s="265"/>
      <c r="CU11" s="265"/>
      <c r="CV11" s="265"/>
      <c r="CW11" s="265"/>
      <c r="CX11" s="265"/>
      <c r="CY11" s="265"/>
      <c r="CZ11" s="265"/>
      <c r="DA11" s="265"/>
      <c r="DB11" s="265"/>
      <c r="DC11" s="265"/>
      <c r="DD11" s="265"/>
      <c r="DE11" s="265"/>
      <c r="DF11" s="265"/>
      <c r="DG11" s="265"/>
      <c r="DH11" s="265"/>
      <c r="DI11" s="265"/>
      <c r="DJ11" s="265"/>
      <c r="DK11" s="265"/>
      <c r="DL11" s="265"/>
      <c r="DM11" s="265"/>
      <c r="DN11" s="265"/>
      <c r="DO11" s="265"/>
      <c r="DP11" s="265"/>
      <c r="DQ11" s="265"/>
      <c r="DR11" s="265"/>
      <c r="DS11" s="265"/>
      <c r="DT11" s="265"/>
      <c r="DU11" s="265"/>
      <c r="DV11" s="265"/>
      <c r="DW11" s="265"/>
      <c r="DX11" s="265"/>
      <c r="DY11" s="265"/>
      <c r="DZ11" s="265"/>
    </row>
    <row r="12" spans="1:130" ht="14.25" customHeight="1">
      <c r="A12" s="14" t="s">
        <v>487</v>
      </c>
      <c r="B12" s="14" t="s">
        <v>293</v>
      </c>
      <c r="C12" s="14" t="s">
        <v>510</v>
      </c>
      <c r="D12" s="14" t="s">
        <v>509</v>
      </c>
      <c r="E12" s="14" t="s">
        <v>511</v>
      </c>
      <c r="F12" s="278">
        <v>500000</v>
      </c>
      <c r="G12" s="278">
        <v>500000</v>
      </c>
      <c r="H12" s="278">
        <v>0</v>
      </c>
      <c r="I12" s="278">
        <v>0</v>
      </c>
      <c r="J12" s="278">
        <v>0</v>
      </c>
      <c r="K12" s="278">
        <v>0</v>
      </c>
      <c r="L12" s="278">
        <v>0</v>
      </c>
      <c r="M12" s="278">
        <v>0</v>
      </c>
      <c r="N12" s="278">
        <v>0</v>
      </c>
      <c r="O12" s="278">
        <v>0</v>
      </c>
      <c r="P12" s="278">
        <v>0</v>
      </c>
      <c r="Q12" s="278">
        <v>0</v>
      </c>
      <c r="R12" s="278">
        <v>0</v>
      </c>
      <c r="S12" s="278">
        <v>0</v>
      </c>
      <c r="T12" s="278">
        <v>0</v>
      </c>
      <c r="U12" s="278">
        <v>0</v>
      </c>
      <c r="V12" s="278">
        <v>0</v>
      </c>
      <c r="W12" s="278">
        <v>500000</v>
      </c>
      <c r="X12" s="278">
        <v>0</v>
      </c>
      <c r="Y12" s="278">
        <v>0</v>
      </c>
      <c r="Z12" s="278">
        <v>0</v>
      </c>
      <c r="AA12" s="278">
        <v>0</v>
      </c>
      <c r="AB12" s="278">
        <v>0</v>
      </c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5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  <c r="BF12" s="265"/>
      <c r="BG12" s="265"/>
      <c r="BH12" s="265"/>
      <c r="BI12" s="265"/>
      <c r="BJ12" s="265"/>
      <c r="BK12" s="265"/>
      <c r="BL12" s="265"/>
      <c r="BM12" s="265"/>
      <c r="BN12" s="265"/>
      <c r="BO12" s="265"/>
      <c r="BP12" s="265"/>
      <c r="BQ12" s="265"/>
      <c r="BR12" s="265"/>
      <c r="BS12" s="265"/>
      <c r="BT12" s="265"/>
      <c r="BU12" s="265"/>
      <c r="BV12" s="265"/>
      <c r="BW12" s="265"/>
      <c r="BX12" s="265"/>
      <c r="BY12" s="265"/>
      <c r="BZ12" s="265"/>
      <c r="CA12" s="265"/>
      <c r="CB12" s="265"/>
      <c r="CC12" s="265"/>
      <c r="CD12" s="265"/>
      <c r="CE12" s="265"/>
      <c r="CF12" s="265"/>
      <c r="CG12" s="265"/>
      <c r="CH12" s="265"/>
      <c r="CI12" s="265"/>
      <c r="CJ12" s="265"/>
      <c r="CK12" s="265"/>
      <c r="CL12" s="265"/>
      <c r="CM12" s="265"/>
      <c r="CN12" s="265"/>
      <c r="CO12" s="265"/>
      <c r="CP12" s="265"/>
      <c r="CQ12" s="265"/>
      <c r="CR12" s="265"/>
      <c r="CS12" s="265"/>
      <c r="CT12" s="265"/>
      <c r="CU12" s="265"/>
      <c r="CV12" s="265"/>
      <c r="CW12" s="265"/>
      <c r="CX12" s="265"/>
      <c r="CY12" s="265"/>
      <c r="CZ12" s="265"/>
      <c r="DA12" s="265"/>
      <c r="DB12" s="265"/>
      <c r="DC12" s="265"/>
      <c r="DD12" s="265"/>
      <c r="DE12" s="265"/>
      <c r="DF12" s="265"/>
      <c r="DG12" s="265"/>
      <c r="DH12" s="265"/>
      <c r="DI12" s="265"/>
      <c r="DJ12" s="265"/>
      <c r="DK12" s="265"/>
      <c r="DL12" s="265"/>
      <c r="DM12" s="265"/>
      <c r="DN12" s="265"/>
      <c r="DO12" s="265"/>
      <c r="DP12" s="265"/>
      <c r="DQ12" s="265"/>
      <c r="DR12" s="265"/>
      <c r="DS12" s="265"/>
      <c r="DT12" s="265"/>
      <c r="DU12" s="265"/>
      <c r="DV12" s="265"/>
      <c r="DW12" s="265"/>
      <c r="DX12" s="265"/>
      <c r="DY12" s="265"/>
      <c r="DZ12" s="265"/>
    </row>
    <row r="13" spans="1:130" ht="14.25" customHeight="1">
      <c r="A13" s="265"/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265"/>
      <c r="BG13" s="265"/>
      <c r="BH13" s="265"/>
      <c r="BI13" s="265"/>
      <c r="BJ13" s="265"/>
      <c r="BK13" s="265"/>
      <c r="BL13" s="265"/>
      <c r="BM13" s="265"/>
      <c r="BN13" s="265"/>
      <c r="BO13" s="265"/>
      <c r="BP13" s="265"/>
      <c r="BQ13" s="265"/>
      <c r="BR13" s="265"/>
      <c r="BS13" s="265"/>
      <c r="BT13" s="265"/>
      <c r="BU13" s="265"/>
      <c r="BV13" s="265"/>
      <c r="BW13" s="265"/>
      <c r="BX13" s="265"/>
      <c r="BY13" s="265"/>
      <c r="BZ13" s="265"/>
      <c r="CA13" s="265"/>
      <c r="CB13" s="265"/>
      <c r="CC13" s="265"/>
      <c r="CD13" s="265"/>
      <c r="CE13" s="265"/>
      <c r="CF13" s="265"/>
      <c r="CG13" s="265"/>
      <c r="CH13" s="265"/>
      <c r="CI13" s="265"/>
      <c r="CJ13" s="265"/>
      <c r="CK13" s="265"/>
      <c r="CL13" s="265"/>
      <c r="CM13" s="265"/>
      <c r="CN13" s="265"/>
      <c r="CO13" s="265"/>
      <c r="CP13" s="265"/>
      <c r="CQ13" s="265"/>
      <c r="CR13" s="265"/>
      <c r="CS13" s="265"/>
      <c r="CT13" s="265"/>
      <c r="CU13" s="265"/>
      <c r="CV13" s="265"/>
      <c r="CW13" s="265"/>
      <c r="CX13" s="265"/>
      <c r="CY13" s="265"/>
      <c r="CZ13" s="265"/>
      <c r="DA13" s="265"/>
      <c r="DB13" s="265"/>
      <c r="DC13" s="265"/>
      <c r="DD13" s="265"/>
      <c r="DE13" s="265"/>
      <c r="DF13" s="265"/>
      <c r="DG13" s="265"/>
      <c r="DH13" s="265"/>
      <c r="DI13" s="265"/>
      <c r="DJ13" s="265"/>
      <c r="DK13" s="265"/>
      <c r="DL13" s="265"/>
      <c r="DM13" s="265"/>
      <c r="DN13" s="265"/>
      <c r="DO13" s="265"/>
      <c r="DP13" s="265"/>
      <c r="DQ13" s="265"/>
      <c r="DR13" s="265"/>
      <c r="DS13" s="265"/>
      <c r="DT13" s="265"/>
      <c r="DU13" s="265"/>
      <c r="DV13" s="265"/>
      <c r="DW13" s="265"/>
      <c r="DX13" s="265"/>
      <c r="DY13" s="265"/>
      <c r="DZ13" s="265"/>
    </row>
    <row r="14" spans="1:130" ht="14.25" customHeight="1">
      <c r="A14" s="265"/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5"/>
      <c r="AM14" s="265"/>
      <c r="AN14" s="265"/>
      <c r="AO14" s="265"/>
      <c r="AP14" s="265"/>
      <c r="AQ14" s="265"/>
      <c r="AR14" s="265"/>
      <c r="AS14" s="265"/>
      <c r="AT14" s="265"/>
      <c r="AU14" s="265"/>
      <c r="AV14" s="265"/>
      <c r="AW14" s="265"/>
      <c r="AX14" s="265"/>
      <c r="AY14" s="265"/>
      <c r="AZ14" s="265"/>
      <c r="BA14" s="265"/>
      <c r="BB14" s="265"/>
      <c r="BC14" s="265"/>
      <c r="BD14" s="265"/>
      <c r="BE14" s="265"/>
      <c r="BF14" s="265"/>
      <c r="BG14" s="265"/>
      <c r="BH14" s="265"/>
      <c r="BI14" s="265"/>
      <c r="BJ14" s="265"/>
      <c r="BK14" s="265"/>
      <c r="BL14" s="265"/>
      <c r="BM14" s="265"/>
      <c r="BN14" s="265"/>
      <c r="BO14" s="265"/>
      <c r="BP14" s="265"/>
      <c r="BQ14" s="265"/>
      <c r="BR14" s="265"/>
      <c r="BS14" s="265"/>
      <c r="BT14" s="265"/>
      <c r="BU14" s="265"/>
      <c r="BV14" s="265"/>
      <c r="BW14" s="265"/>
      <c r="BX14" s="265"/>
      <c r="BY14" s="265"/>
      <c r="BZ14" s="265"/>
      <c r="CA14" s="265"/>
      <c r="CB14" s="265"/>
      <c r="CC14" s="265"/>
      <c r="CD14" s="265"/>
      <c r="CE14" s="265"/>
      <c r="CF14" s="265"/>
      <c r="CG14" s="265"/>
      <c r="CH14" s="265"/>
      <c r="CI14" s="265"/>
      <c r="CJ14" s="265"/>
      <c r="CK14" s="265"/>
      <c r="CL14" s="265"/>
      <c r="CM14" s="265"/>
      <c r="CN14" s="265"/>
      <c r="CO14" s="265"/>
      <c r="CP14" s="265"/>
      <c r="CQ14" s="265"/>
      <c r="CR14" s="265"/>
      <c r="CS14" s="265"/>
      <c r="CT14" s="265"/>
      <c r="CU14" s="265"/>
      <c r="CV14" s="265"/>
      <c r="CW14" s="265"/>
      <c r="CX14" s="265"/>
      <c r="CY14" s="265"/>
      <c r="CZ14" s="265"/>
      <c r="DA14" s="265"/>
      <c r="DB14" s="265"/>
      <c r="DC14" s="265"/>
      <c r="DD14" s="265"/>
      <c r="DE14" s="265"/>
      <c r="DF14" s="265"/>
      <c r="DG14" s="265"/>
      <c r="DH14" s="265"/>
      <c r="DI14" s="265"/>
      <c r="DJ14" s="265"/>
      <c r="DK14" s="265"/>
      <c r="DL14" s="265"/>
      <c r="DM14" s="265"/>
      <c r="DN14" s="265"/>
      <c r="DO14" s="265"/>
      <c r="DP14" s="265"/>
      <c r="DQ14" s="265"/>
      <c r="DR14" s="265"/>
      <c r="DS14" s="265"/>
      <c r="DT14" s="265"/>
      <c r="DU14" s="265"/>
      <c r="DV14" s="265"/>
      <c r="DW14" s="265"/>
      <c r="DX14" s="265"/>
      <c r="DY14" s="265"/>
      <c r="DZ14" s="265"/>
    </row>
    <row r="15" spans="1:130" ht="14.25" customHeight="1">
      <c r="A15" s="265"/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5"/>
      <c r="AL15" s="265"/>
      <c r="AM15" s="265"/>
      <c r="AN15" s="265"/>
      <c r="AO15" s="265"/>
      <c r="AP15" s="265"/>
      <c r="AQ15" s="265"/>
      <c r="AR15" s="265"/>
      <c r="AS15" s="265"/>
      <c r="AT15" s="265"/>
      <c r="AU15" s="265"/>
      <c r="AV15" s="265"/>
      <c r="AW15" s="265"/>
      <c r="AX15" s="265"/>
      <c r="AY15" s="265"/>
      <c r="AZ15" s="265"/>
      <c r="BA15" s="265"/>
      <c r="BB15" s="265"/>
      <c r="BC15" s="265"/>
      <c r="BD15" s="265"/>
      <c r="BE15" s="265"/>
      <c r="BF15" s="265"/>
      <c r="BG15" s="265"/>
      <c r="BH15" s="265"/>
      <c r="BI15" s="265"/>
      <c r="BJ15" s="265"/>
      <c r="BK15" s="265"/>
      <c r="BL15" s="265"/>
      <c r="BM15" s="265"/>
      <c r="BN15" s="265"/>
      <c r="BO15" s="265"/>
      <c r="BP15" s="265"/>
      <c r="BQ15" s="265"/>
      <c r="BR15" s="265"/>
      <c r="BS15" s="265"/>
      <c r="BT15" s="265"/>
      <c r="BU15" s="265"/>
      <c r="BV15" s="265"/>
      <c r="BW15" s="265"/>
      <c r="BX15" s="265"/>
      <c r="BY15" s="265"/>
      <c r="BZ15" s="265"/>
      <c r="CA15" s="265"/>
      <c r="CB15" s="265"/>
      <c r="CC15" s="265"/>
      <c r="CD15" s="265"/>
      <c r="CE15" s="265"/>
      <c r="CF15" s="265"/>
      <c r="CG15" s="265"/>
      <c r="CH15" s="265"/>
      <c r="CI15" s="265"/>
      <c r="CJ15" s="265"/>
      <c r="CK15" s="265"/>
      <c r="CL15" s="265"/>
      <c r="CM15" s="265"/>
      <c r="CN15" s="265"/>
      <c r="CO15" s="265"/>
      <c r="CP15" s="265"/>
      <c r="CQ15" s="265"/>
      <c r="CR15" s="265"/>
      <c r="CS15" s="265"/>
      <c r="CT15" s="265"/>
      <c r="CU15" s="265"/>
      <c r="CV15" s="265"/>
      <c r="CW15" s="265"/>
      <c r="CX15" s="265"/>
      <c r="CY15" s="265"/>
      <c r="CZ15" s="265"/>
      <c r="DA15" s="265"/>
      <c r="DB15" s="265"/>
      <c r="DC15" s="265"/>
      <c r="DD15" s="265"/>
      <c r="DE15" s="265"/>
      <c r="DF15" s="265"/>
      <c r="DG15" s="265"/>
      <c r="DH15" s="265"/>
      <c r="DI15" s="265"/>
      <c r="DJ15" s="265"/>
      <c r="DK15" s="265"/>
      <c r="DL15" s="265"/>
      <c r="DM15" s="265"/>
      <c r="DN15" s="265"/>
      <c r="DO15" s="265"/>
      <c r="DP15" s="265"/>
      <c r="DQ15" s="265"/>
      <c r="DR15" s="265"/>
      <c r="DS15" s="265"/>
      <c r="DT15" s="265"/>
      <c r="DU15" s="265"/>
      <c r="DV15" s="265"/>
      <c r="DW15" s="265"/>
      <c r="DX15" s="265"/>
      <c r="DY15" s="265"/>
      <c r="DZ15" s="265"/>
    </row>
    <row r="16" spans="1:130" ht="14.25" customHeight="1">
      <c r="A16" s="265"/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5"/>
      <c r="AP16" s="265"/>
      <c r="AQ16" s="265"/>
      <c r="AR16" s="265"/>
      <c r="AS16" s="265"/>
      <c r="AT16" s="265"/>
      <c r="AU16" s="265"/>
      <c r="AV16" s="265"/>
      <c r="AW16" s="265"/>
      <c r="AX16" s="265"/>
      <c r="AY16" s="265"/>
      <c r="AZ16" s="265"/>
      <c r="BA16" s="265"/>
      <c r="BB16" s="265"/>
      <c r="BC16" s="265"/>
      <c r="BD16" s="265"/>
      <c r="BE16" s="265"/>
      <c r="BF16" s="265"/>
      <c r="BG16" s="265"/>
      <c r="BH16" s="265"/>
      <c r="BI16" s="265"/>
      <c r="BJ16" s="265"/>
      <c r="BK16" s="265"/>
      <c r="BL16" s="265"/>
      <c r="BM16" s="265"/>
      <c r="BN16" s="265"/>
      <c r="BO16" s="265"/>
      <c r="BP16" s="265"/>
      <c r="BQ16" s="265"/>
      <c r="BR16" s="265"/>
      <c r="BS16" s="265"/>
      <c r="BT16" s="265"/>
      <c r="BU16" s="265"/>
      <c r="BV16" s="265"/>
      <c r="BW16" s="265"/>
      <c r="BX16" s="265"/>
      <c r="BY16" s="265"/>
      <c r="BZ16" s="265"/>
      <c r="CA16" s="265"/>
      <c r="CB16" s="265"/>
      <c r="CC16" s="265"/>
      <c r="CD16" s="265"/>
      <c r="CE16" s="265"/>
      <c r="CF16" s="265"/>
      <c r="CG16" s="265"/>
      <c r="CH16" s="265"/>
      <c r="CI16" s="265"/>
      <c r="CJ16" s="265"/>
      <c r="CK16" s="265"/>
      <c r="CL16" s="265"/>
      <c r="CM16" s="265"/>
      <c r="CN16" s="265"/>
      <c r="CO16" s="265"/>
      <c r="CP16" s="265"/>
      <c r="CQ16" s="265"/>
      <c r="CR16" s="265"/>
      <c r="CS16" s="265"/>
      <c r="CT16" s="265"/>
      <c r="CU16" s="265"/>
      <c r="CV16" s="265"/>
      <c r="CW16" s="265"/>
      <c r="CX16" s="265"/>
      <c r="CY16" s="265"/>
      <c r="CZ16" s="265"/>
      <c r="DA16" s="265"/>
      <c r="DB16" s="265"/>
      <c r="DC16" s="265"/>
      <c r="DD16" s="265"/>
      <c r="DE16" s="265"/>
      <c r="DF16" s="265"/>
      <c r="DG16" s="265"/>
      <c r="DH16" s="265"/>
      <c r="DI16" s="265"/>
      <c r="DJ16" s="265"/>
      <c r="DK16" s="265"/>
      <c r="DL16" s="265"/>
      <c r="DM16" s="265"/>
      <c r="DN16" s="265"/>
      <c r="DO16" s="265"/>
      <c r="DP16" s="265"/>
      <c r="DQ16" s="265"/>
      <c r="DR16" s="265"/>
      <c r="DS16" s="265"/>
      <c r="DT16" s="265"/>
      <c r="DU16" s="265"/>
      <c r="DV16" s="265"/>
      <c r="DW16" s="265"/>
      <c r="DX16" s="265"/>
      <c r="DY16" s="265"/>
      <c r="DZ16" s="265"/>
    </row>
    <row r="17" spans="1:130" ht="14.25" customHeight="1">
      <c r="A17" s="265"/>
      <c r="B17" s="265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5"/>
      <c r="AL17" s="265"/>
      <c r="AM17" s="265"/>
      <c r="AN17" s="265"/>
      <c r="AO17" s="265"/>
      <c r="AP17" s="265"/>
      <c r="AQ17" s="265"/>
      <c r="AR17" s="265"/>
      <c r="AS17" s="265"/>
      <c r="AT17" s="265"/>
      <c r="AU17" s="265"/>
      <c r="AV17" s="265"/>
      <c r="AW17" s="265"/>
      <c r="AX17" s="265"/>
      <c r="AY17" s="265"/>
      <c r="AZ17" s="265"/>
      <c r="BA17" s="265"/>
      <c r="BB17" s="265"/>
      <c r="BC17" s="265"/>
      <c r="BD17" s="265"/>
      <c r="BE17" s="265"/>
      <c r="BF17" s="265"/>
      <c r="BG17" s="265"/>
      <c r="BH17" s="265"/>
      <c r="BI17" s="265"/>
      <c r="BJ17" s="265"/>
      <c r="BK17" s="265"/>
      <c r="BL17" s="265"/>
      <c r="BM17" s="265"/>
      <c r="BN17" s="265"/>
      <c r="BO17" s="265"/>
      <c r="BP17" s="265"/>
      <c r="BQ17" s="265"/>
      <c r="BR17" s="265"/>
      <c r="BS17" s="265"/>
      <c r="BT17" s="265"/>
      <c r="BU17" s="265"/>
      <c r="BV17" s="265"/>
      <c r="BW17" s="265"/>
      <c r="BX17" s="265"/>
      <c r="BY17" s="265"/>
      <c r="BZ17" s="265"/>
      <c r="CA17" s="265"/>
      <c r="CB17" s="265"/>
      <c r="CC17" s="265"/>
      <c r="CD17" s="265"/>
      <c r="CE17" s="265"/>
      <c r="CF17" s="265"/>
      <c r="CG17" s="265"/>
      <c r="CH17" s="265"/>
      <c r="CI17" s="265"/>
      <c r="CJ17" s="265"/>
      <c r="CK17" s="265"/>
      <c r="CL17" s="265"/>
      <c r="CM17" s="265"/>
      <c r="CN17" s="265"/>
      <c r="CO17" s="265"/>
      <c r="CP17" s="265"/>
      <c r="CQ17" s="265"/>
      <c r="CR17" s="265"/>
      <c r="CS17" s="265"/>
      <c r="CT17" s="265"/>
      <c r="CU17" s="265"/>
      <c r="CV17" s="265"/>
      <c r="CW17" s="265"/>
      <c r="CX17" s="265"/>
      <c r="CY17" s="265"/>
      <c r="CZ17" s="265"/>
      <c r="DA17" s="265"/>
      <c r="DB17" s="265"/>
      <c r="DC17" s="265"/>
      <c r="DD17" s="265"/>
      <c r="DE17" s="265"/>
      <c r="DF17" s="265"/>
      <c r="DG17" s="265"/>
      <c r="DH17" s="265"/>
      <c r="DI17" s="265"/>
      <c r="DJ17" s="265"/>
      <c r="DK17" s="265"/>
      <c r="DL17" s="265"/>
      <c r="DM17" s="265"/>
      <c r="DN17" s="265"/>
      <c r="DO17" s="265"/>
      <c r="DP17" s="265"/>
      <c r="DQ17" s="265"/>
      <c r="DR17" s="265"/>
      <c r="DS17" s="265"/>
      <c r="DT17" s="265"/>
      <c r="DU17" s="265"/>
      <c r="DV17" s="265"/>
      <c r="DW17" s="265"/>
      <c r="DX17" s="265"/>
      <c r="DY17" s="265"/>
      <c r="DZ17" s="265"/>
    </row>
    <row r="18" spans="1:130" ht="14.25" customHeight="1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65"/>
      <c r="AO18" s="265"/>
      <c r="AP18" s="265"/>
      <c r="AQ18" s="265"/>
      <c r="AR18" s="265"/>
      <c r="AS18" s="265"/>
      <c r="AT18" s="265"/>
      <c r="AU18" s="265"/>
      <c r="AV18" s="265"/>
      <c r="AW18" s="265"/>
      <c r="AX18" s="265"/>
      <c r="AY18" s="265"/>
      <c r="AZ18" s="265"/>
      <c r="BA18" s="265"/>
      <c r="BB18" s="265"/>
      <c r="BC18" s="265"/>
      <c r="BD18" s="265"/>
      <c r="BE18" s="265"/>
      <c r="BF18" s="265"/>
      <c r="BG18" s="265"/>
      <c r="BH18" s="265"/>
      <c r="BI18" s="265"/>
      <c r="BJ18" s="265"/>
      <c r="BK18" s="265"/>
      <c r="BL18" s="265"/>
      <c r="BM18" s="265"/>
      <c r="BN18" s="265"/>
      <c r="BO18" s="265"/>
      <c r="BP18" s="265"/>
      <c r="BQ18" s="265"/>
      <c r="BR18" s="265"/>
      <c r="BS18" s="265"/>
      <c r="BT18" s="265"/>
      <c r="BU18" s="265"/>
      <c r="BV18" s="265"/>
      <c r="BW18" s="265"/>
      <c r="BX18" s="265"/>
      <c r="BY18" s="265"/>
      <c r="BZ18" s="265"/>
      <c r="CA18" s="265"/>
      <c r="CB18" s="265"/>
      <c r="CC18" s="265"/>
      <c r="CD18" s="265"/>
      <c r="CE18" s="265"/>
      <c r="CF18" s="265"/>
      <c r="CG18" s="265"/>
      <c r="CH18" s="265"/>
      <c r="CI18" s="265"/>
      <c r="CJ18" s="265"/>
      <c r="CK18" s="265"/>
      <c r="CL18" s="265"/>
      <c r="CM18" s="265"/>
      <c r="CN18" s="265"/>
      <c r="CO18" s="265"/>
      <c r="CP18" s="265"/>
      <c r="CQ18" s="265"/>
      <c r="CR18" s="265"/>
      <c r="CS18" s="265"/>
      <c r="CT18" s="265"/>
      <c r="CU18" s="265"/>
      <c r="CV18" s="265"/>
      <c r="CW18" s="265"/>
      <c r="CX18" s="265"/>
      <c r="CY18" s="265"/>
      <c r="CZ18" s="265"/>
      <c r="DA18" s="265"/>
      <c r="DB18" s="265"/>
      <c r="DC18" s="265"/>
      <c r="DD18" s="265"/>
      <c r="DE18" s="265"/>
      <c r="DF18" s="265"/>
      <c r="DG18" s="265"/>
      <c r="DH18" s="265"/>
      <c r="DI18" s="265"/>
      <c r="DJ18" s="265"/>
      <c r="DK18" s="265"/>
      <c r="DL18" s="265"/>
      <c r="DM18" s="265"/>
      <c r="DN18" s="265"/>
      <c r="DO18" s="265"/>
      <c r="DP18" s="265"/>
      <c r="DQ18" s="265"/>
      <c r="DR18" s="265"/>
      <c r="DS18" s="265"/>
      <c r="DT18" s="265"/>
      <c r="DU18" s="265"/>
      <c r="DV18" s="265"/>
      <c r="DW18" s="265"/>
      <c r="DX18" s="265"/>
      <c r="DY18" s="265"/>
      <c r="DZ18" s="265"/>
    </row>
    <row r="19" spans="1:130" ht="14.25" customHeight="1">
      <c r="A19" s="265"/>
      <c r="B19" s="265"/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  <c r="AL19" s="265"/>
      <c r="AM19" s="265"/>
      <c r="AN19" s="265"/>
      <c r="AO19" s="265"/>
      <c r="AP19" s="265"/>
      <c r="AQ19" s="265"/>
      <c r="AR19" s="265"/>
      <c r="AS19" s="265"/>
      <c r="AT19" s="265"/>
      <c r="AU19" s="265"/>
      <c r="AV19" s="265"/>
      <c r="AW19" s="265"/>
      <c r="AX19" s="265"/>
      <c r="AY19" s="265"/>
      <c r="AZ19" s="265"/>
      <c r="BA19" s="265"/>
      <c r="BB19" s="265"/>
      <c r="BC19" s="265"/>
      <c r="BD19" s="265"/>
      <c r="BE19" s="265"/>
      <c r="BF19" s="265"/>
      <c r="BG19" s="265"/>
      <c r="BH19" s="265"/>
      <c r="BI19" s="265"/>
      <c r="BJ19" s="265"/>
      <c r="BK19" s="265"/>
      <c r="BL19" s="265"/>
      <c r="BM19" s="265"/>
      <c r="BN19" s="265"/>
      <c r="BO19" s="265"/>
      <c r="BP19" s="265"/>
      <c r="BQ19" s="265"/>
      <c r="BR19" s="265"/>
      <c r="BS19" s="265"/>
      <c r="BT19" s="265"/>
      <c r="BU19" s="265"/>
      <c r="BV19" s="265"/>
      <c r="BW19" s="265"/>
      <c r="BX19" s="265"/>
      <c r="BY19" s="265"/>
      <c r="BZ19" s="265"/>
      <c r="CA19" s="265"/>
      <c r="CB19" s="265"/>
      <c r="CC19" s="265"/>
      <c r="CD19" s="265"/>
      <c r="CE19" s="265"/>
      <c r="CF19" s="265"/>
      <c r="CG19" s="265"/>
      <c r="CH19" s="265"/>
      <c r="CI19" s="265"/>
      <c r="CJ19" s="265"/>
      <c r="CK19" s="265"/>
      <c r="CL19" s="265"/>
      <c r="CM19" s="265"/>
      <c r="CN19" s="265"/>
      <c r="CO19" s="265"/>
      <c r="CP19" s="265"/>
      <c r="CQ19" s="265"/>
      <c r="CR19" s="265"/>
      <c r="CS19" s="265"/>
      <c r="CT19" s="265"/>
      <c r="CU19" s="265"/>
      <c r="CV19" s="265"/>
      <c r="CW19" s="265"/>
      <c r="CX19" s="265"/>
      <c r="CY19" s="265"/>
      <c r="CZ19" s="265"/>
      <c r="DA19" s="265"/>
      <c r="DB19" s="265"/>
      <c r="DC19" s="265"/>
      <c r="DD19" s="265"/>
      <c r="DE19" s="265"/>
      <c r="DF19" s="265"/>
      <c r="DG19" s="265"/>
      <c r="DH19" s="265"/>
      <c r="DI19" s="265"/>
      <c r="DJ19" s="265"/>
      <c r="DK19" s="265"/>
      <c r="DL19" s="265"/>
      <c r="DM19" s="265"/>
      <c r="DN19" s="265"/>
      <c r="DO19" s="265"/>
      <c r="DP19" s="265"/>
      <c r="DQ19" s="265"/>
      <c r="DR19" s="265"/>
      <c r="DS19" s="265"/>
      <c r="DT19" s="265"/>
      <c r="DU19" s="265"/>
      <c r="DV19" s="265"/>
      <c r="DW19" s="265"/>
      <c r="DX19" s="265"/>
      <c r="DY19" s="265"/>
      <c r="DZ19" s="265"/>
    </row>
    <row r="20" spans="1:130" ht="14.25" customHeight="1">
      <c r="A20" s="262"/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4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  <c r="AR20" s="262"/>
      <c r="AS20" s="262"/>
      <c r="AT20" s="262"/>
      <c r="AU20" s="262"/>
      <c r="AV20" s="262"/>
      <c r="AW20" s="262"/>
      <c r="AX20" s="262"/>
      <c r="AY20" s="262"/>
      <c r="AZ20" s="262"/>
      <c r="BA20" s="262"/>
      <c r="BB20" s="262"/>
      <c r="BC20" s="262"/>
      <c r="BD20" s="262"/>
      <c r="BE20" s="262"/>
      <c r="BF20" s="262"/>
      <c r="BG20" s="262"/>
      <c r="BH20" s="262"/>
      <c r="BI20" s="262"/>
      <c r="BJ20" s="262"/>
      <c r="BK20" s="262"/>
      <c r="BL20" s="262"/>
      <c r="BM20" s="262"/>
      <c r="BN20" s="262"/>
      <c r="BO20" s="262"/>
      <c r="BP20" s="262"/>
      <c r="BQ20" s="262"/>
      <c r="BR20" s="262"/>
      <c r="BS20" s="262"/>
      <c r="BT20" s="262"/>
      <c r="BU20" s="262"/>
      <c r="BV20" s="262"/>
      <c r="BW20" s="262"/>
      <c r="BX20" s="262"/>
      <c r="BY20" s="262"/>
      <c r="BZ20" s="262"/>
      <c r="CA20" s="262"/>
      <c r="CB20" s="262"/>
      <c r="CC20" s="262"/>
      <c r="CD20" s="262"/>
      <c r="CE20" s="262"/>
      <c r="CF20" s="262"/>
      <c r="CG20" s="262"/>
      <c r="CH20" s="262"/>
      <c r="CI20" s="262"/>
      <c r="CJ20" s="262"/>
      <c r="CK20" s="262"/>
      <c r="CL20" s="262"/>
      <c r="CM20" s="262"/>
      <c r="CN20" s="262"/>
      <c r="CO20" s="262"/>
      <c r="CP20" s="262"/>
      <c r="CQ20" s="262"/>
      <c r="CR20" s="262"/>
      <c r="CS20" s="262"/>
      <c r="CT20" s="262"/>
      <c r="CU20" s="262"/>
      <c r="CV20" s="262"/>
      <c r="CW20" s="262"/>
      <c r="CX20" s="262"/>
      <c r="CY20" s="262"/>
      <c r="CZ20" s="262"/>
      <c r="DA20" s="262"/>
      <c r="DB20" s="262"/>
      <c r="DC20" s="262"/>
      <c r="DD20" s="262"/>
      <c r="DE20" s="262"/>
      <c r="DF20" s="262"/>
      <c r="DG20" s="262"/>
      <c r="DH20" s="262"/>
      <c r="DI20" s="262"/>
      <c r="DJ20" s="262"/>
      <c r="DK20" s="262"/>
      <c r="DL20" s="262"/>
      <c r="DM20" s="262"/>
      <c r="DN20" s="262"/>
      <c r="DO20" s="262"/>
      <c r="DP20" s="262"/>
      <c r="DQ20" s="262"/>
      <c r="DR20" s="262"/>
      <c r="DS20" s="262"/>
      <c r="DT20" s="262"/>
      <c r="DU20" s="262"/>
      <c r="DV20" s="262"/>
      <c r="DW20" s="262"/>
      <c r="DX20" s="262"/>
      <c r="DY20" s="262"/>
      <c r="DZ20" s="262"/>
    </row>
    <row r="21" spans="1:130" ht="14.25" customHeight="1">
      <c r="A21" s="262"/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4"/>
      <c r="AA21" s="264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  <c r="AR21" s="262"/>
      <c r="AS21" s="262"/>
      <c r="AT21" s="262"/>
      <c r="AU21" s="262"/>
      <c r="AV21" s="262"/>
      <c r="AW21" s="262"/>
      <c r="AX21" s="262"/>
      <c r="AY21" s="262"/>
      <c r="AZ21" s="262"/>
      <c r="BA21" s="262"/>
      <c r="BB21" s="262"/>
      <c r="BC21" s="262"/>
      <c r="BD21" s="262"/>
      <c r="BE21" s="262"/>
      <c r="BF21" s="262"/>
      <c r="BG21" s="262"/>
      <c r="BH21" s="262"/>
      <c r="BI21" s="262"/>
      <c r="BJ21" s="262"/>
      <c r="BK21" s="262"/>
      <c r="BL21" s="262"/>
      <c r="BM21" s="262"/>
      <c r="BN21" s="262"/>
      <c r="BO21" s="262"/>
      <c r="BP21" s="262"/>
      <c r="BQ21" s="262"/>
      <c r="BR21" s="262"/>
      <c r="BS21" s="262"/>
      <c r="BT21" s="262"/>
      <c r="BU21" s="262"/>
      <c r="BV21" s="262"/>
      <c r="BW21" s="262"/>
      <c r="BX21" s="262"/>
      <c r="BY21" s="262"/>
      <c r="BZ21" s="262"/>
      <c r="CA21" s="262"/>
      <c r="CB21" s="262"/>
      <c r="CC21" s="262"/>
      <c r="CD21" s="262"/>
      <c r="CE21" s="262"/>
      <c r="CF21" s="262"/>
      <c r="CG21" s="262"/>
      <c r="CH21" s="262"/>
      <c r="CI21" s="262"/>
      <c r="CJ21" s="262"/>
      <c r="CK21" s="262"/>
      <c r="CL21" s="262"/>
      <c r="CM21" s="262"/>
      <c r="CN21" s="262"/>
      <c r="CO21" s="262"/>
      <c r="CP21" s="262"/>
      <c r="CQ21" s="262"/>
      <c r="CR21" s="262"/>
      <c r="CS21" s="262"/>
      <c r="CT21" s="262"/>
      <c r="CU21" s="262"/>
      <c r="CV21" s="262"/>
      <c r="CW21" s="262"/>
      <c r="CX21" s="262"/>
      <c r="CY21" s="262"/>
      <c r="CZ21" s="262"/>
      <c r="DA21" s="262"/>
      <c r="DB21" s="262"/>
      <c r="DC21" s="262"/>
      <c r="DD21" s="262"/>
      <c r="DE21" s="262"/>
      <c r="DF21" s="262"/>
      <c r="DG21" s="262"/>
      <c r="DH21" s="262"/>
      <c r="DI21" s="262"/>
      <c r="DJ21" s="262"/>
      <c r="DK21" s="262"/>
      <c r="DL21" s="262"/>
      <c r="DM21" s="262"/>
      <c r="DN21" s="262"/>
      <c r="DO21" s="262"/>
      <c r="DP21" s="262"/>
      <c r="DQ21" s="262"/>
      <c r="DR21" s="262"/>
      <c r="DS21" s="262"/>
      <c r="DT21" s="262"/>
      <c r="DU21" s="262"/>
      <c r="DV21" s="262"/>
      <c r="DW21" s="262"/>
      <c r="DX21" s="262"/>
      <c r="DY21" s="262"/>
      <c r="DZ21" s="262"/>
    </row>
    <row r="22" spans="1:130" ht="14.25" customHeight="1">
      <c r="A22" s="262"/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4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  <c r="AR22" s="262"/>
      <c r="AS22" s="262"/>
      <c r="AT22" s="262"/>
      <c r="AU22" s="262"/>
      <c r="AV22" s="262"/>
      <c r="AW22" s="262"/>
      <c r="AX22" s="262"/>
      <c r="AY22" s="262"/>
      <c r="AZ22" s="262"/>
      <c r="BA22" s="262"/>
      <c r="BB22" s="262"/>
      <c r="BC22" s="262"/>
      <c r="BD22" s="262"/>
      <c r="BE22" s="262"/>
      <c r="BF22" s="262"/>
      <c r="BG22" s="262"/>
      <c r="BH22" s="262"/>
      <c r="BI22" s="262"/>
      <c r="BJ22" s="262"/>
      <c r="BK22" s="262"/>
      <c r="BL22" s="262"/>
      <c r="BM22" s="262"/>
      <c r="BN22" s="262"/>
      <c r="BO22" s="262"/>
      <c r="BP22" s="262"/>
      <c r="BQ22" s="262"/>
      <c r="BR22" s="262"/>
      <c r="BS22" s="262"/>
      <c r="BT22" s="262"/>
      <c r="BU22" s="262"/>
      <c r="BV22" s="262"/>
      <c r="BW22" s="262"/>
      <c r="BX22" s="262"/>
      <c r="BY22" s="262"/>
      <c r="BZ22" s="262"/>
      <c r="CA22" s="262"/>
      <c r="CB22" s="262"/>
      <c r="CC22" s="262"/>
      <c r="CD22" s="262"/>
      <c r="CE22" s="262"/>
      <c r="CF22" s="262"/>
      <c r="CG22" s="262"/>
      <c r="CH22" s="262"/>
      <c r="CI22" s="262"/>
      <c r="CJ22" s="262"/>
      <c r="CK22" s="262"/>
      <c r="CL22" s="262"/>
      <c r="CM22" s="262"/>
      <c r="CN22" s="262"/>
      <c r="CO22" s="262"/>
      <c r="CP22" s="262"/>
      <c r="CQ22" s="262"/>
      <c r="CR22" s="262"/>
      <c r="CS22" s="262"/>
      <c r="CT22" s="262"/>
      <c r="CU22" s="262"/>
      <c r="CV22" s="262"/>
      <c r="CW22" s="262"/>
      <c r="CX22" s="262"/>
      <c r="CY22" s="262"/>
      <c r="CZ22" s="262"/>
      <c r="DA22" s="262"/>
      <c r="DB22" s="262"/>
      <c r="DC22" s="262"/>
      <c r="DD22" s="262"/>
      <c r="DE22" s="262"/>
      <c r="DF22" s="262"/>
      <c r="DG22" s="262"/>
      <c r="DH22" s="262"/>
      <c r="DI22" s="262"/>
      <c r="DJ22" s="262"/>
      <c r="DK22" s="262"/>
      <c r="DL22" s="262"/>
      <c r="DM22" s="262"/>
      <c r="DN22" s="262"/>
      <c r="DO22" s="262"/>
      <c r="DP22" s="262"/>
      <c r="DQ22" s="262"/>
      <c r="DR22" s="262"/>
      <c r="DS22" s="262"/>
      <c r="DT22" s="262"/>
      <c r="DU22" s="262"/>
      <c r="DV22" s="262"/>
      <c r="DW22" s="262"/>
      <c r="DX22" s="262"/>
      <c r="DY22" s="262"/>
      <c r="DZ22" s="262"/>
    </row>
  </sheetData>
  <sheetProtection formatCells="0" formatColumns="0" formatRows="0"/>
  <mergeCells count="27">
    <mergeCell ref="A4:E4"/>
    <mergeCell ref="A5:C5"/>
    <mergeCell ref="D5:D6"/>
    <mergeCell ref="E5:E6"/>
    <mergeCell ref="T5:T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U5:U6"/>
    <mergeCell ref="Q5:Q6"/>
    <mergeCell ref="R5:R6"/>
    <mergeCell ref="S5:S6"/>
    <mergeCell ref="AB5:AB6"/>
    <mergeCell ref="X5:X6"/>
    <mergeCell ref="Y5:Y6"/>
    <mergeCell ref="V5:V6"/>
    <mergeCell ref="W5:W6"/>
    <mergeCell ref="Z5:Z6"/>
    <mergeCell ref="AA5:AA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47"/>
  <sheetViews>
    <sheetView showGridLines="0" showZeros="0" topLeftCell="A13" workbookViewId="0">
      <selection activeCell="A41" sqref="A41:XFD47"/>
    </sheetView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80.83203125" style="1" customWidth="1"/>
    <col min="6" max="7" width="22.83203125" style="1" customWidth="1"/>
    <col min="8" max="243" width="9" style="1" customWidth="1"/>
    <col min="244" max="16384" width="9.33203125" style="1"/>
  </cols>
  <sheetData>
    <row r="1" spans="1:243" ht="14.25" customHeight="1">
      <c r="A1" s="279"/>
      <c r="B1" s="280"/>
      <c r="C1" s="280"/>
      <c r="D1" s="280"/>
      <c r="E1" s="280"/>
      <c r="F1" s="280"/>
      <c r="G1" s="281" t="s">
        <v>464</v>
      </c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280"/>
      <c r="BT1" s="280"/>
      <c r="BU1" s="280"/>
      <c r="BV1" s="280"/>
      <c r="BW1" s="280"/>
      <c r="BX1" s="280"/>
      <c r="BY1" s="280"/>
      <c r="BZ1" s="280"/>
      <c r="CA1" s="280"/>
      <c r="CB1" s="280"/>
      <c r="CC1" s="280"/>
      <c r="CD1" s="280"/>
      <c r="CE1" s="280"/>
      <c r="CF1" s="280"/>
      <c r="CG1" s="280"/>
      <c r="CH1" s="280"/>
      <c r="CI1" s="280"/>
      <c r="CJ1" s="280"/>
      <c r="CK1" s="280"/>
      <c r="CL1" s="280"/>
      <c r="CM1" s="280"/>
      <c r="CN1" s="280"/>
      <c r="CO1" s="280"/>
      <c r="CP1" s="280"/>
      <c r="CQ1" s="280"/>
      <c r="CR1" s="280"/>
      <c r="CS1" s="280"/>
      <c r="CT1" s="280"/>
      <c r="CU1" s="280"/>
      <c r="CV1" s="280"/>
      <c r="CW1" s="280"/>
      <c r="CX1" s="280"/>
      <c r="CY1" s="280"/>
      <c r="CZ1" s="280"/>
      <c r="DA1" s="280"/>
      <c r="DB1" s="280"/>
      <c r="DC1" s="280"/>
      <c r="DD1" s="280"/>
      <c r="DE1" s="280"/>
      <c r="DF1" s="280"/>
      <c r="DG1" s="280"/>
      <c r="DH1" s="280"/>
      <c r="DI1" s="280"/>
      <c r="DJ1" s="280"/>
      <c r="DK1" s="280"/>
      <c r="DL1" s="280"/>
      <c r="DM1" s="280"/>
      <c r="DN1" s="280"/>
      <c r="DO1" s="280"/>
      <c r="DP1" s="280"/>
      <c r="DQ1" s="280"/>
      <c r="DR1" s="280"/>
      <c r="DS1" s="280"/>
      <c r="DT1" s="280"/>
      <c r="DU1" s="280"/>
      <c r="DV1" s="280"/>
      <c r="DW1" s="280"/>
      <c r="DX1" s="280"/>
      <c r="DY1" s="280"/>
      <c r="DZ1" s="280"/>
      <c r="EA1" s="280"/>
      <c r="EB1" s="280"/>
      <c r="EC1" s="280"/>
      <c r="ED1" s="280"/>
      <c r="EE1" s="280"/>
      <c r="EF1" s="280"/>
      <c r="EG1" s="280"/>
      <c r="EH1" s="280"/>
      <c r="EI1" s="280"/>
      <c r="EJ1" s="280"/>
      <c r="EK1" s="280"/>
      <c r="EL1" s="280"/>
      <c r="EM1" s="280"/>
      <c r="EN1" s="280"/>
      <c r="EO1" s="280"/>
      <c r="EP1" s="280"/>
      <c r="EQ1" s="280"/>
      <c r="ER1" s="280"/>
      <c r="ES1" s="280"/>
      <c r="ET1" s="280"/>
      <c r="EU1" s="280"/>
      <c r="EV1" s="280"/>
      <c r="EW1" s="280"/>
      <c r="EX1" s="280"/>
      <c r="EY1" s="280"/>
      <c r="EZ1" s="280"/>
      <c r="FA1" s="280"/>
      <c r="FB1" s="280"/>
      <c r="FC1" s="280"/>
      <c r="FD1" s="280"/>
      <c r="FE1" s="280"/>
      <c r="FF1" s="280"/>
      <c r="FG1" s="280"/>
      <c r="FH1" s="280"/>
      <c r="FI1" s="280"/>
      <c r="FJ1" s="280"/>
      <c r="FK1" s="280"/>
      <c r="FL1" s="280"/>
      <c r="FM1" s="280"/>
      <c r="FN1" s="280"/>
      <c r="FO1" s="280"/>
      <c r="FP1" s="280"/>
      <c r="FQ1" s="280"/>
      <c r="FR1" s="280"/>
      <c r="FS1" s="280"/>
      <c r="FT1" s="280"/>
      <c r="FU1" s="280"/>
      <c r="FV1" s="280"/>
      <c r="FW1" s="280"/>
      <c r="FX1" s="280"/>
      <c r="FY1" s="280"/>
      <c r="FZ1" s="280"/>
      <c r="GA1" s="280"/>
      <c r="GB1" s="280"/>
      <c r="GC1" s="280"/>
      <c r="GD1" s="280"/>
      <c r="GE1" s="280"/>
      <c r="GF1" s="280"/>
      <c r="GG1" s="280"/>
      <c r="GH1" s="280"/>
      <c r="GI1" s="280"/>
      <c r="GJ1" s="280"/>
      <c r="GK1" s="280"/>
      <c r="GL1" s="280"/>
      <c r="GM1" s="280"/>
      <c r="GN1" s="280"/>
      <c r="GO1" s="280"/>
      <c r="GP1" s="280"/>
      <c r="GQ1" s="280"/>
      <c r="GR1" s="280"/>
      <c r="GS1" s="280"/>
      <c r="GT1" s="280"/>
      <c r="GU1" s="280"/>
      <c r="GV1" s="280"/>
      <c r="GW1" s="280"/>
      <c r="GX1" s="280"/>
      <c r="GY1" s="280"/>
      <c r="GZ1" s="280"/>
      <c r="HA1" s="280"/>
      <c r="HB1" s="280"/>
      <c r="HC1" s="280"/>
      <c r="HD1" s="280"/>
      <c r="HE1" s="280"/>
      <c r="HF1" s="280"/>
      <c r="HG1" s="280"/>
      <c r="HH1" s="280"/>
      <c r="HI1" s="280"/>
      <c r="HJ1" s="280"/>
      <c r="HK1" s="280"/>
      <c r="HL1" s="280"/>
      <c r="HM1" s="280"/>
      <c r="HN1" s="280"/>
      <c r="HO1" s="280"/>
      <c r="HP1" s="280"/>
      <c r="HQ1" s="280"/>
      <c r="HR1" s="280"/>
      <c r="HS1" s="280"/>
      <c r="HT1" s="280"/>
      <c r="HU1" s="280"/>
      <c r="HV1" s="280"/>
      <c r="HW1" s="280"/>
      <c r="HX1" s="280"/>
      <c r="HY1" s="280"/>
      <c r="HZ1" s="280"/>
      <c r="IA1" s="280"/>
      <c r="IB1" s="280"/>
      <c r="IC1" s="280"/>
      <c r="ID1" s="280"/>
      <c r="IE1" s="280"/>
      <c r="IF1" s="280"/>
      <c r="IG1" s="280"/>
      <c r="IH1" s="280"/>
      <c r="II1" s="280"/>
    </row>
    <row r="2" spans="1:243" ht="20.100000000000001" customHeight="1">
      <c r="A2" s="282" t="s">
        <v>216</v>
      </c>
      <c r="B2" s="283"/>
      <c r="C2" s="283"/>
      <c r="D2" s="283"/>
      <c r="E2" s="283"/>
      <c r="F2" s="283"/>
      <c r="G2" s="283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F2" s="280"/>
      <c r="BG2" s="280"/>
      <c r="BH2" s="280"/>
      <c r="BI2" s="280"/>
      <c r="BJ2" s="280"/>
      <c r="BK2" s="280"/>
      <c r="BL2" s="280"/>
      <c r="BM2" s="280"/>
      <c r="BN2" s="280"/>
      <c r="BO2" s="280"/>
      <c r="BP2" s="280"/>
      <c r="BQ2" s="280"/>
      <c r="BR2" s="280"/>
      <c r="BS2" s="280"/>
      <c r="BT2" s="280"/>
      <c r="BU2" s="280"/>
      <c r="BV2" s="280"/>
      <c r="BW2" s="280"/>
      <c r="BX2" s="280"/>
      <c r="BY2" s="280"/>
      <c r="BZ2" s="280"/>
      <c r="CA2" s="280"/>
      <c r="CB2" s="280"/>
      <c r="CC2" s="280"/>
      <c r="CD2" s="280"/>
      <c r="CE2" s="280"/>
      <c r="CF2" s="280"/>
      <c r="CG2" s="280"/>
      <c r="CH2" s="280"/>
      <c r="CI2" s="280"/>
      <c r="CJ2" s="280"/>
      <c r="CK2" s="280"/>
      <c r="CL2" s="280"/>
      <c r="CM2" s="280"/>
      <c r="CN2" s="280"/>
      <c r="CO2" s="280"/>
      <c r="CP2" s="280"/>
      <c r="CQ2" s="280"/>
      <c r="CR2" s="280"/>
      <c r="CS2" s="280"/>
      <c r="CT2" s="280"/>
      <c r="CU2" s="280"/>
      <c r="CV2" s="280"/>
      <c r="CW2" s="280"/>
      <c r="CX2" s="280"/>
      <c r="CY2" s="280"/>
      <c r="CZ2" s="280"/>
      <c r="DA2" s="280"/>
      <c r="DB2" s="280"/>
      <c r="DC2" s="280"/>
      <c r="DD2" s="280"/>
      <c r="DE2" s="280"/>
      <c r="DF2" s="280"/>
      <c r="DG2" s="280"/>
      <c r="DH2" s="280"/>
      <c r="DI2" s="280"/>
      <c r="DJ2" s="280"/>
      <c r="DK2" s="280"/>
      <c r="DL2" s="280"/>
      <c r="DM2" s="280"/>
      <c r="DN2" s="280"/>
      <c r="DO2" s="280"/>
      <c r="DP2" s="280"/>
      <c r="DQ2" s="280"/>
      <c r="DR2" s="280"/>
      <c r="DS2" s="280"/>
      <c r="DT2" s="280"/>
      <c r="DU2" s="280"/>
      <c r="DV2" s="280"/>
      <c r="DW2" s="280"/>
      <c r="DX2" s="280"/>
      <c r="DY2" s="280"/>
      <c r="DZ2" s="280"/>
      <c r="EA2" s="280"/>
      <c r="EB2" s="280"/>
      <c r="EC2" s="280"/>
      <c r="ED2" s="280"/>
      <c r="EE2" s="280"/>
      <c r="EF2" s="280"/>
      <c r="EG2" s="280"/>
      <c r="EH2" s="280"/>
      <c r="EI2" s="280"/>
      <c r="EJ2" s="280"/>
      <c r="EK2" s="280"/>
      <c r="EL2" s="280"/>
      <c r="EM2" s="280"/>
      <c r="EN2" s="280"/>
      <c r="EO2" s="280"/>
      <c r="EP2" s="280"/>
      <c r="EQ2" s="280"/>
      <c r="ER2" s="280"/>
      <c r="ES2" s="280"/>
      <c r="ET2" s="280"/>
      <c r="EU2" s="280"/>
      <c r="EV2" s="280"/>
      <c r="EW2" s="280"/>
      <c r="EX2" s="280"/>
      <c r="EY2" s="280"/>
      <c r="EZ2" s="280"/>
      <c r="FA2" s="280"/>
      <c r="FB2" s="280"/>
      <c r="FC2" s="280"/>
      <c r="FD2" s="280"/>
      <c r="FE2" s="280"/>
      <c r="FF2" s="280"/>
      <c r="FG2" s="280"/>
      <c r="FH2" s="280"/>
      <c r="FI2" s="280"/>
      <c r="FJ2" s="280"/>
      <c r="FK2" s="280"/>
      <c r="FL2" s="280"/>
      <c r="FM2" s="280"/>
      <c r="FN2" s="280"/>
      <c r="FO2" s="280"/>
      <c r="FP2" s="280"/>
      <c r="FQ2" s="280"/>
      <c r="FR2" s="280"/>
      <c r="FS2" s="280"/>
      <c r="FT2" s="280"/>
      <c r="FU2" s="280"/>
      <c r="FV2" s="280"/>
      <c r="FW2" s="280"/>
      <c r="FX2" s="280"/>
      <c r="FY2" s="280"/>
      <c r="FZ2" s="280"/>
      <c r="GA2" s="280"/>
      <c r="GB2" s="280"/>
      <c r="GC2" s="280"/>
      <c r="GD2" s="280"/>
      <c r="GE2" s="280"/>
      <c r="GF2" s="280"/>
      <c r="GG2" s="280"/>
      <c r="GH2" s="280"/>
      <c r="GI2" s="280"/>
      <c r="GJ2" s="280"/>
      <c r="GK2" s="280"/>
      <c r="GL2" s="280"/>
      <c r="GM2" s="280"/>
      <c r="GN2" s="280"/>
      <c r="GO2" s="280"/>
      <c r="GP2" s="280"/>
      <c r="GQ2" s="280"/>
      <c r="GR2" s="280"/>
      <c r="GS2" s="280"/>
      <c r="GT2" s="280"/>
      <c r="GU2" s="280"/>
      <c r="GV2" s="280"/>
      <c r="GW2" s="280"/>
      <c r="GX2" s="280"/>
      <c r="GY2" s="280"/>
      <c r="GZ2" s="280"/>
      <c r="HA2" s="280"/>
      <c r="HB2" s="280"/>
      <c r="HC2" s="280"/>
      <c r="HD2" s="280"/>
      <c r="HE2" s="280"/>
      <c r="HF2" s="280"/>
      <c r="HG2" s="280"/>
      <c r="HH2" s="280"/>
      <c r="HI2" s="280"/>
      <c r="HJ2" s="280"/>
      <c r="HK2" s="280"/>
      <c r="HL2" s="280"/>
      <c r="HM2" s="280"/>
      <c r="HN2" s="280"/>
      <c r="HO2" s="280"/>
      <c r="HP2" s="280"/>
      <c r="HQ2" s="280"/>
      <c r="HR2" s="280"/>
      <c r="HS2" s="280"/>
      <c r="HT2" s="280"/>
      <c r="HU2" s="280"/>
      <c r="HV2" s="280"/>
      <c r="HW2" s="280"/>
      <c r="HX2" s="280"/>
      <c r="HY2" s="280"/>
      <c r="HZ2" s="280"/>
      <c r="IA2" s="280"/>
      <c r="IB2" s="280"/>
      <c r="IC2" s="280"/>
      <c r="ID2" s="280"/>
      <c r="IE2" s="280"/>
      <c r="IF2" s="280"/>
      <c r="IG2" s="280"/>
      <c r="IH2" s="280"/>
      <c r="II2" s="280"/>
    </row>
    <row r="3" spans="1:243" ht="14.25" customHeight="1">
      <c r="A3" s="28" t="s">
        <v>516</v>
      </c>
      <c r="B3" s="280"/>
      <c r="C3" s="280"/>
      <c r="D3" s="280"/>
      <c r="E3" s="280"/>
      <c r="F3" s="280"/>
      <c r="G3" s="284" t="s">
        <v>1</v>
      </c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  <c r="AT3" s="280"/>
      <c r="AU3" s="280"/>
      <c r="AV3" s="280"/>
      <c r="AW3" s="280"/>
      <c r="AX3" s="280"/>
      <c r="AY3" s="280"/>
      <c r="AZ3" s="280"/>
      <c r="BA3" s="280"/>
      <c r="BB3" s="280"/>
      <c r="BC3" s="280"/>
      <c r="BD3" s="280"/>
      <c r="BE3" s="280"/>
      <c r="BF3" s="280"/>
      <c r="BG3" s="280"/>
      <c r="BH3" s="280"/>
      <c r="BI3" s="280"/>
      <c r="BJ3" s="280"/>
      <c r="BK3" s="280"/>
      <c r="BL3" s="280"/>
      <c r="BM3" s="280"/>
      <c r="BN3" s="280"/>
      <c r="BO3" s="280"/>
      <c r="BP3" s="280"/>
      <c r="BQ3" s="280"/>
      <c r="BR3" s="280"/>
      <c r="BS3" s="280"/>
      <c r="BT3" s="280"/>
      <c r="BU3" s="280"/>
      <c r="BV3" s="280"/>
      <c r="BW3" s="280"/>
      <c r="BX3" s="280"/>
      <c r="BY3" s="280"/>
      <c r="BZ3" s="280"/>
      <c r="CA3" s="280"/>
      <c r="CB3" s="280"/>
      <c r="CC3" s="280"/>
      <c r="CD3" s="280"/>
      <c r="CE3" s="280"/>
      <c r="CF3" s="280"/>
      <c r="CG3" s="280"/>
      <c r="CH3" s="280"/>
      <c r="CI3" s="280"/>
      <c r="CJ3" s="280"/>
      <c r="CK3" s="280"/>
      <c r="CL3" s="280"/>
      <c r="CM3" s="280"/>
      <c r="CN3" s="280"/>
      <c r="CO3" s="280"/>
      <c r="CP3" s="280"/>
      <c r="CQ3" s="280"/>
      <c r="CR3" s="280"/>
      <c r="CS3" s="280"/>
      <c r="CT3" s="280"/>
      <c r="CU3" s="280"/>
      <c r="CV3" s="280"/>
      <c r="CW3" s="280"/>
      <c r="CX3" s="280"/>
      <c r="CY3" s="280"/>
      <c r="CZ3" s="280"/>
      <c r="DA3" s="280"/>
      <c r="DB3" s="280"/>
      <c r="DC3" s="280"/>
      <c r="DD3" s="280"/>
      <c r="DE3" s="280"/>
      <c r="DF3" s="280"/>
      <c r="DG3" s="280"/>
      <c r="DH3" s="280"/>
      <c r="DI3" s="280"/>
      <c r="DJ3" s="280"/>
      <c r="DK3" s="280"/>
      <c r="DL3" s="280"/>
      <c r="DM3" s="280"/>
      <c r="DN3" s="280"/>
      <c r="DO3" s="280"/>
      <c r="DP3" s="280"/>
      <c r="DQ3" s="280"/>
      <c r="DR3" s="280"/>
      <c r="DS3" s="280"/>
      <c r="DT3" s="280"/>
      <c r="DU3" s="280"/>
      <c r="DV3" s="280"/>
      <c r="DW3" s="280"/>
      <c r="DX3" s="280"/>
      <c r="DY3" s="280"/>
      <c r="DZ3" s="280"/>
      <c r="EA3" s="280"/>
      <c r="EB3" s="280"/>
      <c r="EC3" s="280"/>
      <c r="ED3" s="280"/>
      <c r="EE3" s="280"/>
      <c r="EF3" s="280"/>
      <c r="EG3" s="280"/>
      <c r="EH3" s="280"/>
      <c r="EI3" s="280"/>
      <c r="EJ3" s="280"/>
      <c r="EK3" s="280"/>
      <c r="EL3" s="280"/>
      <c r="EM3" s="280"/>
      <c r="EN3" s="280"/>
      <c r="EO3" s="280"/>
      <c r="EP3" s="280"/>
      <c r="EQ3" s="280"/>
      <c r="ER3" s="280"/>
      <c r="ES3" s="280"/>
      <c r="ET3" s="280"/>
      <c r="EU3" s="280"/>
      <c r="EV3" s="280"/>
      <c r="EW3" s="280"/>
      <c r="EX3" s="280"/>
      <c r="EY3" s="280"/>
      <c r="EZ3" s="280"/>
      <c r="FA3" s="280"/>
      <c r="FB3" s="280"/>
      <c r="FC3" s="280"/>
      <c r="FD3" s="280"/>
      <c r="FE3" s="280"/>
      <c r="FF3" s="280"/>
      <c r="FG3" s="280"/>
      <c r="FH3" s="280"/>
      <c r="FI3" s="280"/>
      <c r="FJ3" s="280"/>
      <c r="FK3" s="280"/>
      <c r="FL3" s="280"/>
      <c r="FM3" s="280"/>
      <c r="FN3" s="280"/>
      <c r="FO3" s="280"/>
      <c r="FP3" s="280"/>
      <c r="FQ3" s="280"/>
      <c r="FR3" s="280"/>
      <c r="FS3" s="280"/>
      <c r="FT3" s="280"/>
      <c r="FU3" s="280"/>
      <c r="FV3" s="280"/>
      <c r="FW3" s="280"/>
      <c r="FX3" s="280"/>
      <c r="FY3" s="280"/>
      <c r="FZ3" s="280"/>
      <c r="GA3" s="280"/>
      <c r="GB3" s="280"/>
      <c r="GC3" s="280"/>
      <c r="GD3" s="280"/>
      <c r="GE3" s="280"/>
      <c r="GF3" s="280"/>
      <c r="GG3" s="280"/>
      <c r="GH3" s="280"/>
      <c r="GI3" s="280"/>
      <c r="GJ3" s="280"/>
      <c r="GK3" s="280"/>
      <c r="GL3" s="280"/>
      <c r="GM3" s="280"/>
      <c r="GN3" s="280"/>
      <c r="GO3" s="280"/>
      <c r="GP3" s="280"/>
      <c r="GQ3" s="280"/>
      <c r="GR3" s="280"/>
      <c r="GS3" s="280"/>
      <c r="GT3" s="280"/>
      <c r="GU3" s="280"/>
      <c r="GV3" s="280"/>
      <c r="GW3" s="280"/>
      <c r="GX3" s="280"/>
      <c r="GY3" s="280"/>
      <c r="GZ3" s="280"/>
      <c r="HA3" s="280"/>
      <c r="HB3" s="280"/>
      <c r="HC3" s="280"/>
      <c r="HD3" s="280"/>
      <c r="HE3" s="280"/>
      <c r="HF3" s="280"/>
      <c r="HG3" s="280"/>
      <c r="HH3" s="280"/>
      <c r="HI3" s="280"/>
      <c r="HJ3" s="280"/>
      <c r="HK3" s="280"/>
      <c r="HL3" s="280"/>
      <c r="HM3" s="280"/>
      <c r="HN3" s="280"/>
      <c r="HO3" s="280"/>
      <c r="HP3" s="280"/>
      <c r="HQ3" s="280"/>
      <c r="HR3" s="280"/>
      <c r="HS3" s="280"/>
      <c r="HT3" s="280"/>
      <c r="HU3" s="280"/>
      <c r="HV3" s="280"/>
      <c r="HW3" s="280"/>
      <c r="HX3" s="280"/>
      <c r="HY3" s="280"/>
      <c r="HZ3" s="280"/>
      <c r="IA3" s="280"/>
      <c r="IB3" s="280"/>
      <c r="IC3" s="280"/>
      <c r="ID3" s="280"/>
      <c r="IE3" s="280"/>
      <c r="IF3" s="280"/>
      <c r="IG3" s="280"/>
      <c r="IH3" s="280"/>
      <c r="II3" s="280"/>
    </row>
    <row r="4" spans="1:243" ht="14.25" customHeight="1">
      <c r="A4" s="383" t="s">
        <v>217</v>
      </c>
      <c r="B4" s="419"/>
      <c r="C4" s="419"/>
      <c r="D4" s="419"/>
      <c r="E4" s="419"/>
      <c r="F4" s="427"/>
      <c r="G4" s="380" t="s">
        <v>218</v>
      </c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0"/>
      <c r="BB4" s="280"/>
      <c r="BC4" s="280"/>
      <c r="BD4" s="280"/>
      <c r="BE4" s="280"/>
      <c r="BF4" s="280"/>
      <c r="BG4" s="280"/>
      <c r="BH4" s="280"/>
      <c r="BI4" s="280"/>
      <c r="BJ4" s="280"/>
      <c r="BK4" s="280"/>
      <c r="BL4" s="280"/>
      <c r="BM4" s="280"/>
      <c r="BN4" s="280"/>
      <c r="BO4" s="280"/>
      <c r="BP4" s="280"/>
      <c r="BQ4" s="280"/>
      <c r="BR4" s="280"/>
      <c r="BS4" s="280"/>
      <c r="BT4" s="280"/>
      <c r="BU4" s="280"/>
      <c r="BV4" s="280"/>
      <c r="BW4" s="280"/>
      <c r="BX4" s="280"/>
      <c r="BY4" s="280"/>
      <c r="BZ4" s="280"/>
      <c r="CA4" s="280"/>
      <c r="CB4" s="280"/>
      <c r="CC4" s="280"/>
      <c r="CD4" s="280"/>
      <c r="CE4" s="280"/>
      <c r="CF4" s="280"/>
      <c r="CG4" s="280"/>
      <c r="CH4" s="280"/>
      <c r="CI4" s="280"/>
      <c r="CJ4" s="280"/>
      <c r="CK4" s="280"/>
      <c r="CL4" s="280"/>
      <c r="CM4" s="280"/>
      <c r="CN4" s="280"/>
      <c r="CO4" s="280"/>
      <c r="CP4" s="280"/>
      <c r="CQ4" s="280"/>
      <c r="CR4" s="280"/>
      <c r="CS4" s="280"/>
      <c r="CT4" s="280"/>
      <c r="CU4" s="280"/>
      <c r="CV4" s="280"/>
      <c r="CW4" s="280"/>
      <c r="CX4" s="280"/>
      <c r="CY4" s="280"/>
      <c r="CZ4" s="280"/>
      <c r="DA4" s="280"/>
      <c r="DB4" s="280"/>
      <c r="DC4" s="280"/>
      <c r="DD4" s="280"/>
      <c r="DE4" s="280"/>
      <c r="DF4" s="280"/>
      <c r="DG4" s="280"/>
      <c r="DH4" s="280"/>
      <c r="DI4" s="280"/>
      <c r="DJ4" s="280"/>
      <c r="DK4" s="280"/>
      <c r="DL4" s="280"/>
      <c r="DM4" s="280"/>
      <c r="DN4" s="280"/>
      <c r="DO4" s="280"/>
      <c r="DP4" s="280"/>
      <c r="DQ4" s="280"/>
      <c r="DR4" s="280"/>
      <c r="DS4" s="280"/>
      <c r="DT4" s="280"/>
      <c r="DU4" s="280"/>
      <c r="DV4" s="280"/>
      <c r="DW4" s="280"/>
      <c r="DX4" s="280"/>
      <c r="DY4" s="280"/>
      <c r="DZ4" s="280"/>
      <c r="EA4" s="280"/>
      <c r="EB4" s="280"/>
      <c r="EC4" s="280"/>
      <c r="ED4" s="280"/>
      <c r="EE4" s="280"/>
      <c r="EF4" s="280"/>
      <c r="EG4" s="280"/>
      <c r="EH4" s="280"/>
      <c r="EI4" s="280"/>
      <c r="EJ4" s="280"/>
      <c r="EK4" s="280"/>
      <c r="EL4" s="280"/>
      <c r="EM4" s="280"/>
      <c r="EN4" s="280"/>
      <c r="EO4" s="280"/>
      <c r="EP4" s="280"/>
      <c r="EQ4" s="280"/>
      <c r="ER4" s="280"/>
      <c r="ES4" s="280"/>
      <c r="ET4" s="280"/>
      <c r="EU4" s="280"/>
      <c r="EV4" s="280"/>
      <c r="EW4" s="280"/>
      <c r="EX4" s="280"/>
      <c r="EY4" s="280"/>
      <c r="EZ4" s="280"/>
      <c r="FA4" s="280"/>
      <c r="FB4" s="280"/>
      <c r="FC4" s="280"/>
      <c r="FD4" s="280"/>
      <c r="FE4" s="280"/>
      <c r="FF4" s="280"/>
      <c r="FG4" s="280"/>
      <c r="FH4" s="280"/>
      <c r="FI4" s="280"/>
      <c r="FJ4" s="280"/>
      <c r="FK4" s="280"/>
      <c r="FL4" s="280"/>
      <c r="FM4" s="280"/>
      <c r="FN4" s="280"/>
      <c r="FO4" s="280"/>
      <c r="FP4" s="280"/>
      <c r="FQ4" s="280"/>
      <c r="FR4" s="280"/>
      <c r="FS4" s="280"/>
      <c r="FT4" s="280"/>
      <c r="FU4" s="280"/>
      <c r="FV4" s="280"/>
      <c r="FW4" s="280"/>
      <c r="FX4" s="280"/>
      <c r="FY4" s="280"/>
      <c r="FZ4" s="280"/>
      <c r="GA4" s="280"/>
      <c r="GB4" s="280"/>
      <c r="GC4" s="280"/>
      <c r="GD4" s="280"/>
      <c r="GE4" s="280"/>
      <c r="GF4" s="280"/>
      <c r="GG4" s="280"/>
      <c r="GH4" s="280"/>
      <c r="GI4" s="280"/>
      <c r="GJ4" s="280"/>
      <c r="GK4" s="280"/>
      <c r="GL4" s="280"/>
      <c r="GM4" s="280"/>
      <c r="GN4" s="280"/>
      <c r="GO4" s="280"/>
      <c r="GP4" s="280"/>
      <c r="GQ4" s="280"/>
      <c r="GR4" s="280"/>
      <c r="GS4" s="280"/>
      <c r="GT4" s="280"/>
      <c r="GU4" s="280"/>
      <c r="GV4" s="280"/>
      <c r="GW4" s="280"/>
      <c r="GX4" s="280"/>
      <c r="GY4" s="280"/>
      <c r="GZ4" s="280"/>
      <c r="HA4" s="280"/>
      <c r="HB4" s="280"/>
      <c r="HC4" s="280"/>
      <c r="HD4" s="280"/>
      <c r="HE4" s="280"/>
      <c r="HF4" s="280"/>
      <c r="HG4" s="280"/>
      <c r="HH4" s="280"/>
      <c r="HI4" s="280"/>
      <c r="HJ4" s="280"/>
      <c r="HK4" s="280"/>
      <c r="HL4" s="280"/>
      <c r="HM4" s="280"/>
      <c r="HN4" s="280"/>
      <c r="HO4" s="280"/>
      <c r="HP4" s="280"/>
      <c r="HQ4" s="280"/>
      <c r="HR4" s="280"/>
      <c r="HS4" s="280"/>
      <c r="HT4" s="280"/>
      <c r="HU4" s="280"/>
      <c r="HV4" s="280"/>
      <c r="HW4" s="280"/>
      <c r="HX4" s="280"/>
      <c r="HY4" s="280"/>
      <c r="HZ4" s="280"/>
      <c r="IA4" s="280"/>
      <c r="IB4" s="280"/>
      <c r="IC4" s="280"/>
      <c r="ID4" s="280"/>
      <c r="IE4" s="280"/>
      <c r="IF4" s="280"/>
      <c r="IG4" s="280"/>
      <c r="IH4" s="280"/>
      <c r="II4" s="280"/>
    </row>
    <row r="5" spans="1:243" ht="14.25" customHeight="1">
      <c r="A5" s="393" t="s">
        <v>46</v>
      </c>
      <c r="B5" s="393"/>
      <c r="C5" s="393"/>
      <c r="D5" s="393" t="s">
        <v>47</v>
      </c>
      <c r="E5" s="393" t="s">
        <v>219</v>
      </c>
      <c r="F5" s="381" t="s">
        <v>283</v>
      </c>
      <c r="G5" s="3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280"/>
      <c r="BR5" s="280"/>
      <c r="BS5" s="280"/>
      <c r="BT5" s="280"/>
      <c r="BU5" s="280"/>
      <c r="BV5" s="280"/>
      <c r="BW5" s="280"/>
      <c r="BX5" s="280"/>
      <c r="BY5" s="280"/>
      <c r="BZ5" s="280"/>
      <c r="CA5" s="280"/>
      <c r="CB5" s="280"/>
      <c r="CC5" s="280"/>
      <c r="CD5" s="280"/>
      <c r="CE5" s="280"/>
      <c r="CF5" s="280"/>
      <c r="CG5" s="280"/>
      <c r="CH5" s="280"/>
      <c r="CI5" s="280"/>
      <c r="CJ5" s="280"/>
      <c r="CK5" s="280"/>
      <c r="CL5" s="280"/>
      <c r="CM5" s="280"/>
      <c r="CN5" s="280"/>
      <c r="CO5" s="280"/>
      <c r="CP5" s="280"/>
      <c r="CQ5" s="280"/>
      <c r="CR5" s="280"/>
      <c r="CS5" s="280"/>
      <c r="CT5" s="280"/>
      <c r="CU5" s="280"/>
      <c r="CV5" s="280"/>
      <c r="CW5" s="280"/>
      <c r="CX5" s="280"/>
      <c r="CY5" s="280"/>
      <c r="CZ5" s="280"/>
      <c r="DA5" s="280"/>
      <c r="DB5" s="280"/>
      <c r="DC5" s="280"/>
      <c r="DD5" s="280"/>
      <c r="DE5" s="280"/>
      <c r="DF5" s="280"/>
      <c r="DG5" s="280"/>
      <c r="DH5" s="280"/>
      <c r="DI5" s="280"/>
      <c r="DJ5" s="280"/>
      <c r="DK5" s="280"/>
      <c r="DL5" s="280"/>
      <c r="DM5" s="280"/>
      <c r="DN5" s="280"/>
      <c r="DO5" s="280"/>
      <c r="DP5" s="280"/>
      <c r="DQ5" s="280"/>
      <c r="DR5" s="280"/>
      <c r="DS5" s="280"/>
      <c r="DT5" s="280"/>
      <c r="DU5" s="280"/>
      <c r="DV5" s="280"/>
      <c r="DW5" s="280"/>
      <c r="DX5" s="280"/>
      <c r="DY5" s="280"/>
      <c r="DZ5" s="280"/>
      <c r="EA5" s="280"/>
      <c r="EB5" s="280"/>
      <c r="EC5" s="280"/>
      <c r="ED5" s="280"/>
      <c r="EE5" s="280"/>
      <c r="EF5" s="280"/>
      <c r="EG5" s="280"/>
      <c r="EH5" s="280"/>
      <c r="EI5" s="280"/>
      <c r="EJ5" s="280"/>
      <c r="EK5" s="280"/>
      <c r="EL5" s="280"/>
      <c r="EM5" s="280"/>
      <c r="EN5" s="280"/>
      <c r="EO5" s="280"/>
      <c r="EP5" s="280"/>
      <c r="EQ5" s="280"/>
      <c r="ER5" s="280"/>
      <c r="ES5" s="280"/>
      <c r="ET5" s="280"/>
      <c r="EU5" s="280"/>
      <c r="EV5" s="280"/>
      <c r="EW5" s="280"/>
      <c r="EX5" s="280"/>
      <c r="EY5" s="280"/>
      <c r="EZ5" s="280"/>
      <c r="FA5" s="280"/>
      <c r="FB5" s="280"/>
      <c r="FC5" s="280"/>
      <c r="FD5" s="280"/>
      <c r="FE5" s="280"/>
      <c r="FF5" s="280"/>
      <c r="FG5" s="280"/>
      <c r="FH5" s="280"/>
      <c r="FI5" s="280"/>
      <c r="FJ5" s="280"/>
      <c r="FK5" s="280"/>
      <c r="FL5" s="280"/>
      <c r="FM5" s="280"/>
      <c r="FN5" s="280"/>
      <c r="FO5" s="280"/>
      <c r="FP5" s="280"/>
      <c r="FQ5" s="280"/>
      <c r="FR5" s="280"/>
      <c r="FS5" s="280"/>
      <c r="FT5" s="280"/>
      <c r="FU5" s="280"/>
      <c r="FV5" s="280"/>
      <c r="FW5" s="280"/>
      <c r="FX5" s="280"/>
      <c r="FY5" s="280"/>
      <c r="FZ5" s="280"/>
      <c r="GA5" s="280"/>
      <c r="GB5" s="280"/>
      <c r="GC5" s="280"/>
      <c r="GD5" s="280"/>
      <c r="GE5" s="280"/>
      <c r="GF5" s="280"/>
      <c r="GG5" s="280"/>
      <c r="GH5" s="280"/>
      <c r="GI5" s="280"/>
      <c r="GJ5" s="280"/>
      <c r="GK5" s="280"/>
      <c r="GL5" s="280"/>
      <c r="GM5" s="280"/>
      <c r="GN5" s="280"/>
      <c r="GO5" s="280"/>
      <c r="GP5" s="280"/>
      <c r="GQ5" s="280"/>
      <c r="GR5" s="280"/>
      <c r="GS5" s="280"/>
      <c r="GT5" s="280"/>
      <c r="GU5" s="280"/>
      <c r="GV5" s="280"/>
      <c r="GW5" s="280"/>
      <c r="GX5" s="280"/>
      <c r="GY5" s="280"/>
      <c r="GZ5" s="280"/>
      <c r="HA5" s="280"/>
      <c r="HB5" s="280"/>
      <c r="HC5" s="280"/>
      <c r="HD5" s="280"/>
      <c r="HE5" s="280"/>
      <c r="HF5" s="280"/>
      <c r="HG5" s="280"/>
      <c r="HH5" s="280"/>
      <c r="HI5" s="280"/>
      <c r="HJ5" s="280"/>
      <c r="HK5" s="280"/>
      <c r="HL5" s="280"/>
      <c r="HM5" s="280"/>
      <c r="HN5" s="280"/>
      <c r="HO5" s="280"/>
      <c r="HP5" s="280"/>
      <c r="HQ5" s="280"/>
      <c r="HR5" s="280"/>
      <c r="HS5" s="280"/>
      <c r="HT5" s="280"/>
      <c r="HU5" s="280"/>
      <c r="HV5" s="280"/>
      <c r="HW5" s="280"/>
      <c r="HX5" s="280"/>
      <c r="HY5" s="280"/>
      <c r="HZ5" s="280"/>
      <c r="IA5" s="280"/>
      <c r="IB5" s="280"/>
      <c r="IC5" s="280"/>
      <c r="ID5" s="280"/>
      <c r="IE5" s="280"/>
      <c r="IF5" s="280"/>
      <c r="IG5" s="280"/>
      <c r="IH5" s="280"/>
      <c r="II5" s="280"/>
    </row>
    <row r="6" spans="1:243" ht="14.25" customHeight="1">
      <c r="A6" s="285" t="s">
        <v>50</v>
      </c>
      <c r="B6" s="286" t="s">
        <v>51</v>
      </c>
      <c r="C6" s="286" t="s">
        <v>52</v>
      </c>
      <c r="D6" s="382"/>
      <c r="E6" s="382"/>
      <c r="F6" s="417"/>
      <c r="G6" s="381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  <c r="BB6" s="280"/>
      <c r="BC6" s="280"/>
      <c r="BD6" s="280"/>
      <c r="BE6" s="280"/>
      <c r="BF6" s="280"/>
      <c r="BG6" s="280"/>
      <c r="BH6" s="280"/>
      <c r="BI6" s="280"/>
      <c r="BJ6" s="280"/>
      <c r="BK6" s="280"/>
      <c r="BL6" s="280"/>
      <c r="BM6" s="280"/>
      <c r="BN6" s="280"/>
      <c r="BO6" s="280"/>
      <c r="BP6" s="280"/>
      <c r="BQ6" s="280"/>
      <c r="BR6" s="280"/>
      <c r="BS6" s="280"/>
      <c r="BT6" s="280"/>
      <c r="BU6" s="280"/>
      <c r="BV6" s="280"/>
      <c r="BW6" s="280"/>
      <c r="BX6" s="280"/>
      <c r="BY6" s="280"/>
      <c r="BZ6" s="280"/>
      <c r="CA6" s="280"/>
      <c r="CB6" s="280"/>
      <c r="CC6" s="280"/>
      <c r="CD6" s="280"/>
      <c r="CE6" s="280"/>
      <c r="CF6" s="280"/>
      <c r="CG6" s="280"/>
      <c r="CH6" s="280"/>
      <c r="CI6" s="280"/>
      <c r="CJ6" s="280"/>
      <c r="CK6" s="280"/>
      <c r="CL6" s="280"/>
      <c r="CM6" s="280"/>
      <c r="CN6" s="280"/>
      <c r="CO6" s="280"/>
      <c r="CP6" s="280"/>
      <c r="CQ6" s="280"/>
      <c r="CR6" s="280"/>
      <c r="CS6" s="280"/>
      <c r="CT6" s="280"/>
      <c r="CU6" s="280"/>
      <c r="CV6" s="280"/>
      <c r="CW6" s="280"/>
      <c r="CX6" s="280"/>
      <c r="CY6" s="280"/>
      <c r="CZ6" s="280"/>
      <c r="DA6" s="280"/>
      <c r="DB6" s="280"/>
      <c r="DC6" s="280"/>
      <c r="DD6" s="280"/>
      <c r="DE6" s="280"/>
      <c r="DF6" s="280"/>
      <c r="DG6" s="280"/>
      <c r="DH6" s="280"/>
      <c r="DI6" s="280"/>
      <c r="DJ6" s="280"/>
      <c r="DK6" s="280"/>
      <c r="DL6" s="280"/>
      <c r="DM6" s="280"/>
      <c r="DN6" s="280"/>
      <c r="DO6" s="280"/>
      <c r="DP6" s="280"/>
      <c r="DQ6" s="280"/>
      <c r="DR6" s="280"/>
      <c r="DS6" s="280"/>
      <c r="DT6" s="280"/>
      <c r="DU6" s="280"/>
      <c r="DV6" s="280"/>
      <c r="DW6" s="280"/>
      <c r="DX6" s="280"/>
      <c r="DY6" s="280"/>
      <c r="DZ6" s="280"/>
      <c r="EA6" s="280"/>
      <c r="EB6" s="280"/>
      <c r="EC6" s="280"/>
      <c r="ED6" s="280"/>
      <c r="EE6" s="280"/>
      <c r="EF6" s="280"/>
      <c r="EG6" s="280"/>
      <c r="EH6" s="280"/>
      <c r="EI6" s="280"/>
      <c r="EJ6" s="280"/>
      <c r="EK6" s="280"/>
      <c r="EL6" s="280"/>
      <c r="EM6" s="280"/>
      <c r="EN6" s="280"/>
      <c r="EO6" s="280"/>
      <c r="EP6" s="280"/>
      <c r="EQ6" s="280"/>
      <c r="ER6" s="280"/>
      <c r="ES6" s="280"/>
      <c r="ET6" s="280"/>
      <c r="EU6" s="280"/>
      <c r="EV6" s="280"/>
      <c r="EW6" s="280"/>
      <c r="EX6" s="280"/>
      <c r="EY6" s="280"/>
      <c r="EZ6" s="280"/>
      <c r="FA6" s="280"/>
      <c r="FB6" s="280"/>
      <c r="FC6" s="280"/>
      <c r="FD6" s="280"/>
      <c r="FE6" s="280"/>
      <c r="FF6" s="280"/>
      <c r="FG6" s="280"/>
      <c r="FH6" s="280"/>
      <c r="FI6" s="280"/>
      <c r="FJ6" s="280"/>
      <c r="FK6" s="280"/>
      <c r="FL6" s="280"/>
      <c r="FM6" s="280"/>
      <c r="FN6" s="280"/>
      <c r="FO6" s="280"/>
      <c r="FP6" s="280"/>
      <c r="FQ6" s="280"/>
      <c r="FR6" s="280"/>
      <c r="FS6" s="280"/>
      <c r="FT6" s="280"/>
      <c r="FU6" s="280"/>
      <c r="FV6" s="280"/>
      <c r="FW6" s="280"/>
      <c r="FX6" s="280"/>
      <c r="FY6" s="280"/>
      <c r="FZ6" s="280"/>
      <c r="GA6" s="280"/>
      <c r="GB6" s="280"/>
      <c r="GC6" s="280"/>
      <c r="GD6" s="280"/>
      <c r="GE6" s="280"/>
      <c r="GF6" s="280"/>
      <c r="GG6" s="280"/>
      <c r="GH6" s="280"/>
      <c r="GI6" s="280"/>
      <c r="GJ6" s="280"/>
      <c r="GK6" s="280"/>
      <c r="GL6" s="280"/>
      <c r="GM6" s="280"/>
      <c r="GN6" s="280"/>
      <c r="GO6" s="280"/>
      <c r="GP6" s="280"/>
      <c r="GQ6" s="280"/>
      <c r="GR6" s="280"/>
      <c r="GS6" s="280"/>
      <c r="GT6" s="280"/>
      <c r="GU6" s="280"/>
      <c r="GV6" s="280"/>
      <c r="GW6" s="280"/>
      <c r="GX6" s="280"/>
      <c r="GY6" s="280"/>
      <c r="GZ6" s="280"/>
      <c r="HA6" s="280"/>
      <c r="HB6" s="280"/>
      <c r="HC6" s="280"/>
      <c r="HD6" s="280"/>
      <c r="HE6" s="280"/>
      <c r="HF6" s="280"/>
      <c r="HG6" s="280"/>
      <c r="HH6" s="280"/>
      <c r="HI6" s="280"/>
      <c r="HJ6" s="280"/>
      <c r="HK6" s="280"/>
      <c r="HL6" s="280"/>
      <c r="HM6" s="280"/>
      <c r="HN6" s="280"/>
      <c r="HO6" s="280"/>
      <c r="HP6" s="280"/>
      <c r="HQ6" s="280"/>
      <c r="HR6" s="280"/>
      <c r="HS6" s="280"/>
      <c r="HT6" s="280"/>
      <c r="HU6" s="280"/>
      <c r="HV6" s="280"/>
      <c r="HW6" s="280"/>
      <c r="HX6" s="280"/>
      <c r="HY6" s="280"/>
      <c r="HZ6" s="280"/>
      <c r="IA6" s="280"/>
      <c r="IB6" s="280"/>
      <c r="IC6" s="280"/>
      <c r="ID6" s="280"/>
      <c r="IE6" s="280"/>
      <c r="IF6" s="280"/>
      <c r="IG6" s="280"/>
      <c r="IH6" s="280"/>
      <c r="II6" s="280"/>
    </row>
    <row r="7" spans="1:243" s="279" customFormat="1" ht="14.25" customHeight="1">
      <c r="A7" s="287"/>
      <c r="B7" s="287"/>
      <c r="C7" s="287"/>
      <c r="D7" s="287"/>
      <c r="E7" s="287" t="s">
        <v>45</v>
      </c>
      <c r="F7" s="287"/>
      <c r="G7" s="288">
        <f>G8</f>
        <v>8070442.5199999996</v>
      </c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0"/>
      <c r="AN7" s="280"/>
      <c r="AO7" s="280"/>
      <c r="AP7" s="280"/>
      <c r="AQ7" s="280"/>
      <c r="AR7" s="280"/>
      <c r="AS7" s="280"/>
      <c r="AT7" s="280"/>
      <c r="AU7" s="280"/>
      <c r="AV7" s="280"/>
      <c r="AW7" s="280"/>
      <c r="AX7" s="280"/>
      <c r="AY7" s="280"/>
      <c r="AZ7" s="280"/>
      <c r="BA7" s="280"/>
      <c r="BB7" s="280"/>
      <c r="BC7" s="280"/>
      <c r="BD7" s="280"/>
      <c r="BE7" s="280"/>
      <c r="BF7" s="280"/>
      <c r="BG7" s="280"/>
      <c r="BH7" s="280"/>
      <c r="BI7" s="280"/>
      <c r="BJ7" s="280"/>
      <c r="BK7" s="280"/>
      <c r="BL7" s="280"/>
      <c r="BM7" s="280"/>
      <c r="BN7" s="280"/>
      <c r="BO7" s="280"/>
      <c r="BP7" s="280"/>
      <c r="BQ7" s="280"/>
      <c r="BR7" s="280"/>
      <c r="BS7" s="280"/>
      <c r="BT7" s="280"/>
      <c r="BU7" s="280"/>
      <c r="BV7" s="280"/>
      <c r="BW7" s="280"/>
      <c r="BX7" s="280"/>
      <c r="BY7" s="280"/>
      <c r="BZ7" s="280"/>
      <c r="CA7" s="280"/>
      <c r="CB7" s="280"/>
      <c r="CC7" s="280"/>
      <c r="CD7" s="280"/>
      <c r="CE7" s="280"/>
      <c r="CF7" s="280"/>
      <c r="CG7" s="280"/>
      <c r="CH7" s="280"/>
      <c r="CI7" s="280"/>
      <c r="CJ7" s="280"/>
      <c r="CK7" s="280"/>
      <c r="CL7" s="280"/>
      <c r="CM7" s="280"/>
      <c r="CN7" s="280"/>
      <c r="CO7" s="280"/>
      <c r="CP7" s="280"/>
      <c r="CQ7" s="280"/>
      <c r="CR7" s="280"/>
      <c r="CS7" s="280"/>
      <c r="CT7" s="280"/>
      <c r="CU7" s="280"/>
      <c r="CV7" s="280"/>
      <c r="CW7" s="280"/>
      <c r="CX7" s="280"/>
      <c r="CY7" s="280"/>
      <c r="CZ7" s="280"/>
      <c r="DA7" s="280"/>
      <c r="DB7" s="280"/>
      <c r="DC7" s="280"/>
      <c r="DD7" s="280"/>
      <c r="DE7" s="280"/>
      <c r="DF7" s="280"/>
      <c r="DG7" s="280"/>
      <c r="DH7" s="280"/>
      <c r="DI7" s="280"/>
      <c r="DJ7" s="280"/>
      <c r="DK7" s="280"/>
      <c r="DL7" s="280"/>
      <c r="DM7" s="280"/>
      <c r="DN7" s="280"/>
      <c r="DO7" s="280"/>
      <c r="DP7" s="280"/>
      <c r="DQ7" s="280"/>
      <c r="DR7" s="280"/>
      <c r="DS7" s="280"/>
      <c r="DT7" s="280"/>
      <c r="DU7" s="280"/>
      <c r="DV7" s="280"/>
      <c r="DW7" s="280"/>
      <c r="DX7" s="280"/>
      <c r="DY7" s="280"/>
      <c r="DZ7" s="280"/>
      <c r="EA7" s="280"/>
      <c r="EB7" s="280"/>
      <c r="EC7" s="280"/>
      <c r="ED7" s="280"/>
      <c r="EE7" s="280"/>
      <c r="EF7" s="280"/>
      <c r="EG7" s="280"/>
      <c r="EH7" s="280"/>
      <c r="EI7" s="280"/>
      <c r="EJ7" s="280"/>
      <c r="EK7" s="280"/>
      <c r="EL7" s="280"/>
      <c r="EM7" s="280"/>
      <c r="EN7" s="280"/>
      <c r="EO7" s="280"/>
      <c r="EP7" s="280"/>
      <c r="EQ7" s="280"/>
      <c r="ER7" s="280"/>
      <c r="ES7" s="280"/>
      <c r="ET7" s="280"/>
      <c r="EU7" s="280"/>
      <c r="EV7" s="280"/>
      <c r="EW7" s="280"/>
      <c r="EX7" s="280"/>
      <c r="EY7" s="280"/>
      <c r="EZ7" s="280"/>
      <c r="FA7" s="280"/>
      <c r="FB7" s="280"/>
      <c r="FC7" s="280"/>
      <c r="FD7" s="280"/>
      <c r="FE7" s="280"/>
      <c r="FF7" s="280"/>
      <c r="FG7" s="280"/>
      <c r="FH7" s="280"/>
      <c r="FI7" s="280"/>
      <c r="FJ7" s="280"/>
      <c r="FK7" s="280"/>
      <c r="FL7" s="280"/>
      <c r="FM7" s="280"/>
      <c r="FN7" s="280"/>
      <c r="FO7" s="280"/>
      <c r="FP7" s="280"/>
      <c r="FQ7" s="280"/>
      <c r="FR7" s="280"/>
      <c r="FS7" s="280"/>
      <c r="FT7" s="280"/>
      <c r="FU7" s="280"/>
      <c r="FV7" s="280"/>
      <c r="FW7" s="280"/>
      <c r="FX7" s="280"/>
      <c r="FY7" s="280"/>
      <c r="FZ7" s="280"/>
      <c r="GA7" s="280"/>
      <c r="GB7" s="280"/>
      <c r="GC7" s="280"/>
      <c r="GD7" s="280"/>
      <c r="GE7" s="280"/>
      <c r="GF7" s="280"/>
      <c r="GG7" s="280"/>
      <c r="GH7" s="280"/>
      <c r="GI7" s="280"/>
      <c r="GJ7" s="280"/>
      <c r="GK7" s="280"/>
      <c r="GL7" s="280"/>
      <c r="GM7" s="280"/>
      <c r="GN7" s="280"/>
      <c r="GO7" s="280"/>
      <c r="GP7" s="280"/>
      <c r="GQ7" s="280"/>
      <c r="GR7" s="280"/>
      <c r="GS7" s="280"/>
      <c r="GT7" s="280"/>
      <c r="GU7" s="280"/>
      <c r="GV7" s="280"/>
      <c r="GW7" s="280"/>
      <c r="GX7" s="280"/>
      <c r="GY7" s="280"/>
      <c r="GZ7" s="280"/>
      <c r="HA7" s="280"/>
      <c r="HB7" s="280"/>
      <c r="HC7" s="280"/>
      <c r="HD7" s="280"/>
      <c r="HE7" s="280"/>
      <c r="HF7" s="280"/>
      <c r="HG7" s="280"/>
      <c r="HH7" s="280"/>
      <c r="HI7" s="280"/>
      <c r="HJ7" s="280"/>
      <c r="HK7" s="280"/>
      <c r="HL7" s="280"/>
      <c r="HM7" s="280"/>
      <c r="HN7" s="280"/>
      <c r="HO7" s="280"/>
      <c r="HP7" s="280"/>
      <c r="HQ7" s="280"/>
      <c r="HR7" s="280"/>
      <c r="HS7" s="280"/>
      <c r="HT7" s="280"/>
      <c r="HU7" s="280"/>
      <c r="HV7" s="280"/>
      <c r="HW7" s="280"/>
      <c r="HX7" s="280"/>
      <c r="HY7" s="280"/>
      <c r="HZ7" s="280"/>
      <c r="IA7" s="280"/>
      <c r="IB7" s="280"/>
      <c r="IC7" s="280"/>
      <c r="ID7" s="280"/>
      <c r="IE7" s="280"/>
      <c r="IF7" s="280"/>
      <c r="IG7" s="280"/>
      <c r="IH7" s="280"/>
      <c r="II7" s="280"/>
    </row>
    <row r="8" spans="1:243" ht="14.25" customHeight="1">
      <c r="A8" s="287"/>
      <c r="B8" s="287"/>
      <c r="C8" s="287"/>
      <c r="D8" s="287" t="s">
        <v>474</v>
      </c>
      <c r="E8" s="287" t="s">
        <v>475</v>
      </c>
      <c r="F8" s="287"/>
      <c r="G8" s="288">
        <f>G9+G13+G17+G27+G30+G33+G41</f>
        <v>8070442.5199999996</v>
      </c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280"/>
      <c r="BR8" s="280"/>
      <c r="BS8" s="280"/>
      <c r="BT8" s="280"/>
      <c r="BU8" s="280"/>
      <c r="BV8" s="280"/>
      <c r="BW8" s="280"/>
      <c r="BX8" s="280"/>
      <c r="BY8" s="280"/>
      <c r="BZ8" s="280"/>
      <c r="CA8" s="280"/>
      <c r="CB8" s="280"/>
      <c r="CC8" s="280"/>
      <c r="CD8" s="280"/>
      <c r="CE8" s="280"/>
      <c r="CF8" s="280"/>
      <c r="CG8" s="280"/>
      <c r="CH8" s="280"/>
      <c r="CI8" s="280"/>
      <c r="CJ8" s="280"/>
      <c r="CK8" s="280"/>
      <c r="CL8" s="280"/>
      <c r="CM8" s="280"/>
      <c r="CN8" s="280"/>
      <c r="CO8" s="280"/>
      <c r="CP8" s="280"/>
      <c r="CQ8" s="280"/>
      <c r="CR8" s="280"/>
      <c r="CS8" s="280"/>
      <c r="CT8" s="280"/>
      <c r="CU8" s="280"/>
      <c r="CV8" s="280"/>
      <c r="CW8" s="280"/>
      <c r="CX8" s="280"/>
      <c r="CY8" s="280"/>
      <c r="CZ8" s="280"/>
      <c r="DA8" s="280"/>
      <c r="DB8" s="280"/>
      <c r="DC8" s="280"/>
      <c r="DD8" s="280"/>
      <c r="DE8" s="280"/>
      <c r="DF8" s="280"/>
      <c r="DG8" s="280"/>
      <c r="DH8" s="280"/>
      <c r="DI8" s="280"/>
      <c r="DJ8" s="280"/>
      <c r="DK8" s="280"/>
      <c r="DL8" s="280"/>
      <c r="DM8" s="280"/>
      <c r="DN8" s="280"/>
      <c r="DO8" s="280"/>
      <c r="DP8" s="280"/>
      <c r="DQ8" s="280"/>
      <c r="DR8" s="280"/>
      <c r="DS8" s="280"/>
      <c r="DT8" s="280"/>
      <c r="DU8" s="280"/>
      <c r="DV8" s="280"/>
      <c r="DW8" s="280"/>
      <c r="DX8" s="280"/>
      <c r="DY8" s="280"/>
      <c r="DZ8" s="280"/>
      <c r="EA8" s="280"/>
      <c r="EB8" s="280"/>
      <c r="EC8" s="280"/>
      <c r="ED8" s="280"/>
      <c r="EE8" s="280"/>
      <c r="EF8" s="280"/>
      <c r="EG8" s="280"/>
      <c r="EH8" s="280"/>
      <c r="EI8" s="280"/>
      <c r="EJ8" s="280"/>
      <c r="EK8" s="280"/>
      <c r="EL8" s="280"/>
      <c r="EM8" s="280"/>
      <c r="EN8" s="280"/>
      <c r="EO8" s="280"/>
      <c r="EP8" s="280"/>
      <c r="EQ8" s="280"/>
      <c r="ER8" s="280"/>
      <c r="ES8" s="280"/>
      <c r="ET8" s="280"/>
      <c r="EU8" s="280"/>
      <c r="EV8" s="280"/>
      <c r="EW8" s="280"/>
      <c r="EX8" s="280"/>
      <c r="EY8" s="280"/>
      <c r="EZ8" s="280"/>
      <c r="FA8" s="280"/>
      <c r="FB8" s="280"/>
      <c r="FC8" s="280"/>
      <c r="FD8" s="280"/>
      <c r="FE8" s="280"/>
      <c r="FF8" s="280"/>
      <c r="FG8" s="280"/>
      <c r="FH8" s="280"/>
      <c r="FI8" s="280"/>
      <c r="FJ8" s="280"/>
      <c r="FK8" s="280"/>
      <c r="FL8" s="280"/>
      <c r="FM8" s="280"/>
      <c r="FN8" s="280"/>
      <c r="FO8" s="280"/>
      <c r="FP8" s="280"/>
      <c r="FQ8" s="280"/>
      <c r="FR8" s="280"/>
      <c r="FS8" s="280"/>
      <c r="FT8" s="280"/>
      <c r="FU8" s="280"/>
      <c r="FV8" s="280"/>
      <c r="FW8" s="280"/>
      <c r="FX8" s="280"/>
      <c r="FY8" s="280"/>
      <c r="FZ8" s="280"/>
      <c r="GA8" s="280"/>
      <c r="GB8" s="280"/>
      <c r="GC8" s="280"/>
      <c r="GD8" s="280"/>
      <c r="GE8" s="280"/>
      <c r="GF8" s="280"/>
      <c r="GG8" s="280"/>
      <c r="GH8" s="280"/>
      <c r="GI8" s="280"/>
      <c r="GJ8" s="280"/>
      <c r="GK8" s="280"/>
      <c r="GL8" s="280"/>
      <c r="GM8" s="280"/>
      <c r="GN8" s="280"/>
      <c r="GO8" s="280"/>
      <c r="GP8" s="280"/>
      <c r="GQ8" s="280"/>
      <c r="GR8" s="280"/>
      <c r="GS8" s="280"/>
      <c r="GT8" s="280"/>
      <c r="GU8" s="280"/>
      <c r="GV8" s="280"/>
      <c r="GW8" s="280"/>
      <c r="GX8" s="280"/>
      <c r="GY8" s="280"/>
      <c r="GZ8" s="280"/>
      <c r="HA8" s="280"/>
      <c r="HB8" s="280"/>
      <c r="HC8" s="280"/>
      <c r="HD8" s="280"/>
      <c r="HE8" s="280"/>
      <c r="HF8" s="280"/>
      <c r="HG8" s="280"/>
      <c r="HH8" s="280"/>
      <c r="HI8" s="280"/>
      <c r="HJ8" s="280"/>
      <c r="HK8" s="280"/>
      <c r="HL8" s="280"/>
      <c r="HM8" s="280"/>
      <c r="HN8" s="280"/>
      <c r="HO8" s="280"/>
      <c r="HP8" s="280"/>
      <c r="HQ8" s="280"/>
      <c r="HR8" s="280"/>
      <c r="HS8" s="280"/>
      <c r="HT8" s="280"/>
      <c r="HU8" s="280"/>
      <c r="HV8" s="280"/>
      <c r="HW8" s="280"/>
      <c r="HX8" s="280"/>
      <c r="HY8" s="280"/>
      <c r="HZ8" s="280"/>
      <c r="IA8" s="280"/>
      <c r="IB8" s="280"/>
      <c r="IC8" s="280"/>
      <c r="ID8" s="280"/>
      <c r="IE8" s="280"/>
      <c r="IF8" s="280"/>
      <c r="IG8" s="280"/>
      <c r="IH8" s="280"/>
      <c r="II8" s="280"/>
    </row>
    <row r="9" spans="1:243" ht="14.25" customHeight="1">
      <c r="A9" s="287"/>
      <c r="B9" s="287"/>
      <c r="C9" s="287"/>
      <c r="D9" s="287" t="s">
        <v>476</v>
      </c>
      <c r="E9" s="287" t="s">
        <v>477</v>
      </c>
      <c r="F9" s="287"/>
      <c r="G9" s="288">
        <f>SUM(G10:G12)</f>
        <v>183200</v>
      </c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0"/>
      <c r="BB9" s="280"/>
      <c r="BC9" s="280"/>
      <c r="BD9" s="280"/>
      <c r="BE9" s="280"/>
      <c r="BF9" s="280"/>
      <c r="BG9" s="280"/>
      <c r="BH9" s="280"/>
      <c r="BI9" s="280"/>
      <c r="BJ9" s="280"/>
      <c r="BK9" s="280"/>
      <c r="BL9" s="280"/>
      <c r="BM9" s="280"/>
      <c r="BN9" s="280"/>
      <c r="BO9" s="280"/>
      <c r="BP9" s="280"/>
      <c r="BQ9" s="280"/>
      <c r="BR9" s="280"/>
      <c r="BS9" s="280"/>
      <c r="BT9" s="280"/>
      <c r="BU9" s="280"/>
      <c r="BV9" s="280"/>
      <c r="BW9" s="280"/>
      <c r="BX9" s="280"/>
      <c r="BY9" s="280"/>
      <c r="BZ9" s="280"/>
      <c r="CA9" s="280"/>
      <c r="CB9" s="280"/>
      <c r="CC9" s="280"/>
      <c r="CD9" s="280"/>
      <c r="CE9" s="280"/>
      <c r="CF9" s="280"/>
      <c r="CG9" s="280"/>
      <c r="CH9" s="280"/>
      <c r="CI9" s="280"/>
      <c r="CJ9" s="280"/>
      <c r="CK9" s="280"/>
      <c r="CL9" s="280"/>
      <c r="CM9" s="280"/>
      <c r="CN9" s="280"/>
      <c r="CO9" s="280"/>
      <c r="CP9" s="280"/>
      <c r="CQ9" s="280"/>
      <c r="CR9" s="280"/>
      <c r="CS9" s="280"/>
      <c r="CT9" s="280"/>
      <c r="CU9" s="280"/>
      <c r="CV9" s="280"/>
      <c r="CW9" s="280"/>
      <c r="CX9" s="280"/>
      <c r="CY9" s="280"/>
      <c r="CZ9" s="280"/>
      <c r="DA9" s="280"/>
      <c r="DB9" s="280"/>
      <c r="DC9" s="280"/>
      <c r="DD9" s="280"/>
      <c r="DE9" s="280"/>
      <c r="DF9" s="280"/>
      <c r="DG9" s="280"/>
      <c r="DH9" s="280"/>
      <c r="DI9" s="280"/>
      <c r="DJ9" s="280"/>
      <c r="DK9" s="280"/>
      <c r="DL9" s="280"/>
      <c r="DM9" s="280"/>
      <c r="DN9" s="280"/>
      <c r="DO9" s="280"/>
      <c r="DP9" s="280"/>
      <c r="DQ9" s="280"/>
      <c r="DR9" s="280"/>
      <c r="DS9" s="280"/>
      <c r="DT9" s="280"/>
      <c r="DU9" s="280"/>
      <c r="DV9" s="280"/>
      <c r="DW9" s="280"/>
      <c r="DX9" s="280"/>
      <c r="DY9" s="280"/>
      <c r="DZ9" s="280"/>
      <c r="EA9" s="280"/>
      <c r="EB9" s="280"/>
      <c r="EC9" s="280"/>
      <c r="ED9" s="280"/>
      <c r="EE9" s="280"/>
      <c r="EF9" s="280"/>
      <c r="EG9" s="280"/>
      <c r="EH9" s="280"/>
      <c r="EI9" s="280"/>
      <c r="EJ9" s="280"/>
      <c r="EK9" s="280"/>
      <c r="EL9" s="280"/>
      <c r="EM9" s="280"/>
      <c r="EN9" s="280"/>
      <c r="EO9" s="280"/>
      <c r="EP9" s="280"/>
      <c r="EQ9" s="280"/>
      <c r="ER9" s="280"/>
      <c r="ES9" s="280"/>
      <c r="ET9" s="280"/>
      <c r="EU9" s="280"/>
      <c r="EV9" s="280"/>
      <c r="EW9" s="280"/>
      <c r="EX9" s="280"/>
      <c r="EY9" s="280"/>
      <c r="EZ9" s="280"/>
      <c r="FA9" s="280"/>
      <c r="FB9" s="280"/>
      <c r="FC9" s="280"/>
      <c r="FD9" s="280"/>
      <c r="FE9" s="280"/>
      <c r="FF9" s="280"/>
      <c r="FG9" s="280"/>
      <c r="FH9" s="280"/>
      <c r="FI9" s="280"/>
      <c r="FJ9" s="280"/>
      <c r="FK9" s="280"/>
      <c r="FL9" s="280"/>
      <c r="FM9" s="280"/>
      <c r="FN9" s="280"/>
      <c r="FO9" s="280"/>
      <c r="FP9" s="280"/>
      <c r="FQ9" s="280"/>
      <c r="FR9" s="280"/>
      <c r="FS9" s="280"/>
      <c r="FT9" s="280"/>
      <c r="FU9" s="280"/>
      <c r="FV9" s="280"/>
      <c r="FW9" s="280"/>
      <c r="FX9" s="280"/>
      <c r="FY9" s="280"/>
      <c r="FZ9" s="280"/>
      <c r="GA9" s="280"/>
      <c r="GB9" s="280"/>
      <c r="GC9" s="280"/>
      <c r="GD9" s="280"/>
      <c r="GE9" s="280"/>
      <c r="GF9" s="280"/>
      <c r="GG9" s="280"/>
      <c r="GH9" s="280"/>
      <c r="GI9" s="280"/>
      <c r="GJ9" s="280"/>
      <c r="GK9" s="280"/>
      <c r="GL9" s="280"/>
      <c r="GM9" s="280"/>
      <c r="GN9" s="280"/>
      <c r="GO9" s="280"/>
      <c r="GP9" s="280"/>
      <c r="GQ9" s="280"/>
      <c r="GR9" s="280"/>
      <c r="GS9" s="280"/>
      <c r="GT9" s="280"/>
      <c r="GU9" s="280"/>
      <c r="GV9" s="280"/>
      <c r="GW9" s="280"/>
      <c r="GX9" s="280"/>
      <c r="GY9" s="280"/>
      <c r="GZ9" s="280"/>
      <c r="HA9" s="280"/>
      <c r="HB9" s="280"/>
      <c r="HC9" s="280"/>
      <c r="HD9" s="280"/>
      <c r="HE9" s="280"/>
      <c r="HF9" s="280"/>
      <c r="HG9" s="280"/>
      <c r="HH9" s="280"/>
      <c r="HI9" s="280"/>
      <c r="HJ9" s="280"/>
      <c r="HK9" s="280"/>
      <c r="HL9" s="280"/>
      <c r="HM9" s="280"/>
      <c r="HN9" s="280"/>
      <c r="HO9" s="280"/>
      <c r="HP9" s="280"/>
      <c r="HQ9" s="280"/>
      <c r="HR9" s="280"/>
      <c r="HS9" s="280"/>
      <c r="HT9" s="280"/>
      <c r="HU9" s="280"/>
      <c r="HV9" s="280"/>
      <c r="HW9" s="280"/>
      <c r="HX9" s="280"/>
      <c r="HY9" s="280"/>
      <c r="HZ9" s="280"/>
      <c r="IA9" s="280"/>
      <c r="IB9" s="280"/>
      <c r="IC9" s="280"/>
      <c r="ID9" s="280"/>
      <c r="IE9" s="280"/>
      <c r="IF9" s="280"/>
      <c r="IG9" s="280"/>
      <c r="IH9" s="280"/>
      <c r="II9" s="280"/>
    </row>
    <row r="10" spans="1:243" ht="14.25" customHeight="1">
      <c r="A10" s="287" t="s">
        <v>285</v>
      </c>
      <c r="B10" s="287" t="s">
        <v>296</v>
      </c>
      <c r="C10" s="287" t="s">
        <v>291</v>
      </c>
      <c r="D10" s="287" t="s">
        <v>478</v>
      </c>
      <c r="E10" s="287" t="s">
        <v>554</v>
      </c>
      <c r="F10" s="287" t="s">
        <v>555</v>
      </c>
      <c r="G10" s="288">
        <v>13200</v>
      </c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80"/>
      <c r="AP10" s="280"/>
      <c r="AQ10" s="280"/>
      <c r="AR10" s="280"/>
      <c r="AS10" s="280"/>
      <c r="AT10" s="280"/>
      <c r="AU10" s="280"/>
      <c r="AV10" s="280"/>
      <c r="AW10" s="280"/>
      <c r="AX10" s="280"/>
      <c r="AY10" s="280"/>
      <c r="AZ10" s="280"/>
      <c r="BA10" s="280"/>
      <c r="BB10" s="280"/>
      <c r="BC10" s="280"/>
      <c r="BD10" s="280"/>
      <c r="BE10" s="280"/>
      <c r="BF10" s="280"/>
      <c r="BG10" s="280"/>
      <c r="BH10" s="280"/>
      <c r="BI10" s="280"/>
      <c r="BJ10" s="280"/>
      <c r="BK10" s="280"/>
      <c r="BL10" s="280"/>
      <c r="BM10" s="280"/>
      <c r="BN10" s="280"/>
      <c r="BO10" s="280"/>
      <c r="BP10" s="280"/>
      <c r="BQ10" s="280"/>
      <c r="BR10" s="280"/>
      <c r="BS10" s="280"/>
      <c r="BT10" s="280"/>
      <c r="BU10" s="280"/>
      <c r="BV10" s="280"/>
      <c r="BW10" s="280"/>
      <c r="BX10" s="280"/>
      <c r="BY10" s="280"/>
      <c r="BZ10" s="280"/>
      <c r="CA10" s="280"/>
      <c r="CB10" s="280"/>
      <c r="CC10" s="280"/>
      <c r="CD10" s="280"/>
      <c r="CE10" s="280"/>
      <c r="CF10" s="280"/>
      <c r="CG10" s="280"/>
      <c r="CH10" s="280"/>
      <c r="CI10" s="280"/>
      <c r="CJ10" s="280"/>
      <c r="CK10" s="280"/>
      <c r="CL10" s="280"/>
      <c r="CM10" s="280"/>
      <c r="CN10" s="280"/>
      <c r="CO10" s="280"/>
      <c r="CP10" s="280"/>
      <c r="CQ10" s="280"/>
      <c r="CR10" s="280"/>
      <c r="CS10" s="280"/>
      <c r="CT10" s="280"/>
      <c r="CU10" s="280"/>
      <c r="CV10" s="280"/>
      <c r="CW10" s="280"/>
      <c r="CX10" s="280"/>
      <c r="CY10" s="280"/>
      <c r="CZ10" s="280"/>
      <c r="DA10" s="280"/>
      <c r="DB10" s="280"/>
      <c r="DC10" s="280"/>
      <c r="DD10" s="280"/>
      <c r="DE10" s="280"/>
      <c r="DF10" s="280"/>
      <c r="DG10" s="280"/>
      <c r="DH10" s="280"/>
      <c r="DI10" s="280"/>
      <c r="DJ10" s="280"/>
      <c r="DK10" s="280"/>
      <c r="DL10" s="280"/>
      <c r="DM10" s="280"/>
      <c r="DN10" s="280"/>
      <c r="DO10" s="280"/>
      <c r="DP10" s="280"/>
      <c r="DQ10" s="280"/>
      <c r="DR10" s="280"/>
      <c r="DS10" s="280"/>
      <c r="DT10" s="280"/>
      <c r="DU10" s="280"/>
      <c r="DV10" s="280"/>
      <c r="DW10" s="280"/>
      <c r="DX10" s="280"/>
      <c r="DY10" s="280"/>
      <c r="DZ10" s="280"/>
      <c r="EA10" s="280"/>
      <c r="EB10" s="280"/>
      <c r="EC10" s="280"/>
      <c r="ED10" s="280"/>
      <c r="EE10" s="280"/>
      <c r="EF10" s="280"/>
      <c r="EG10" s="280"/>
      <c r="EH10" s="280"/>
      <c r="EI10" s="280"/>
      <c r="EJ10" s="280"/>
      <c r="EK10" s="280"/>
      <c r="EL10" s="280"/>
      <c r="EM10" s="280"/>
      <c r="EN10" s="280"/>
      <c r="EO10" s="280"/>
      <c r="EP10" s="280"/>
      <c r="EQ10" s="280"/>
      <c r="ER10" s="280"/>
      <c r="ES10" s="280"/>
      <c r="ET10" s="280"/>
      <c r="EU10" s="280"/>
      <c r="EV10" s="280"/>
      <c r="EW10" s="280"/>
      <c r="EX10" s="280"/>
      <c r="EY10" s="280"/>
      <c r="EZ10" s="280"/>
      <c r="FA10" s="280"/>
      <c r="FB10" s="280"/>
      <c r="FC10" s="280"/>
      <c r="FD10" s="280"/>
      <c r="FE10" s="280"/>
      <c r="FF10" s="280"/>
      <c r="FG10" s="280"/>
      <c r="FH10" s="280"/>
      <c r="FI10" s="280"/>
      <c r="FJ10" s="280"/>
      <c r="FK10" s="280"/>
      <c r="FL10" s="280"/>
      <c r="FM10" s="280"/>
      <c r="FN10" s="280"/>
      <c r="FO10" s="280"/>
      <c r="FP10" s="280"/>
      <c r="FQ10" s="280"/>
      <c r="FR10" s="280"/>
      <c r="FS10" s="280"/>
      <c r="FT10" s="280"/>
      <c r="FU10" s="280"/>
      <c r="FV10" s="280"/>
      <c r="FW10" s="280"/>
      <c r="FX10" s="280"/>
      <c r="FY10" s="280"/>
      <c r="FZ10" s="280"/>
      <c r="GA10" s="280"/>
      <c r="GB10" s="280"/>
      <c r="GC10" s="280"/>
      <c r="GD10" s="280"/>
      <c r="GE10" s="280"/>
      <c r="GF10" s="280"/>
      <c r="GG10" s="280"/>
      <c r="GH10" s="280"/>
      <c r="GI10" s="280"/>
      <c r="GJ10" s="280"/>
      <c r="GK10" s="280"/>
      <c r="GL10" s="280"/>
      <c r="GM10" s="280"/>
      <c r="GN10" s="280"/>
      <c r="GO10" s="280"/>
      <c r="GP10" s="280"/>
      <c r="GQ10" s="280"/>
      <c r="GR10" s="280"/>
      <c r="GS10" s="280"/>
      <c r="GT10" s="280"/>
      <c r="GU10" s="280"/>
      <c r="GV10" s="280"/>
      <c r="GW10" s="280"/>
      <c r="GX10" s="280"/>
      <c r="GY10" s="280"/>
      <c r="GZ10" s="280"/>
      <c r="HA10" s="280"/>
      <c r="HB10" s="280"/>
      <c r="HC10" s="280"/>
      <c r="HD10" s="280"/>
      <c r="HE10" s="280"/>
      <c r="HF10" s="280"/>
      <c r="HG10" s="280"/>
      <c r="HH10" s="280"/>
      <c r="HI10" s="280"/>
      <c r="HJ10" s="280"/>
      <c r="HK10" s="280"/>
      <c r="HL10" s="280"/>
      <c r="HM10" s="280"/>
      <c r="HN10" s="280"/>
      <c r="HO10" s="280"/>
      <c r="HP10" s="280"/>
      <c r="HQ10" s="280"/>
      <c r="HR10" s="280"/>
      <c r="HS10" s="280"/>
      <c r="HT10" s="280"/>
      <c r="HU10" s="280"/>
      <c r="HV10" s="280"/>
      <c r="HW10" s="280"/>
      <c r="HX10" s="280"/>
      <c r="HY10" s="280"/>
      <c r="HZ10" s="280"/>
      <c r="IA10" s="280"/>
      <c r="IB10" s="280"/>
      <c r="IC10" s="280"/>
      <c r="ID10" s="280"/>
      <c r="IE10" s="280"/>
      <c r="IF10" s="280"/>
      <c r="IG10" s="280"/>
      <c r="IH10" s="280"/>
      <c r="II10" s="280"/>
    </row>
    <row r="11" spans="1:243" ht="14.25" customHeight="1">
      <c r="A11" s="287" t="s">
        <v>487</v>
      </c>
      <c r="B11" s="287" t="s">
        <v>293</v>
      </c>
      <c r="C11" s="287" t="s">
        <v>298</v>
      </c>
      <c r="D11" s="287" t="s">
        <v>478</v>
      </c>
      <c r="E11" s="287" t="s">
        <v>556</v>
      </c>
      <c r="F11" s="287" t="s">
        <v>406</v>
      </c>
      <c r="G11" s="288">
        <v>70000</v>
      </c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0"/>
      <c r="AP11" s="280"/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  <c r="BB11" s="280"/>
      <c r="BC11" s="280"/>
      <c r="BD11" s="280"/>
      <c r="BE11" s="280"/>
      <c r="BF11" s="280"/>
      <c r="BG11" s="280"/>
      <c r="BH11" s="280"/>
      <c r="BI11" s="280"/>
      <c r="BJ11" s="280"/>
      <c r="BK11" s="280"/>
      <c r="BL11" s="280"/>
      <c r="BM11" s="280"/>
      <c r="BN11" s="280"/>
      <c r="BO11" s="280"/>
      <c r="BP11" s="280"/>
      <c r="BQ11" s="280"/>
      <c r="BR11" s="280"/>
      <c r="BS11" s="280"/>
      <c r="BT11" s="280"/>
      <c r="BU11" s="280"/>
      <c r="BV11" s="280"/>
      <c r="BW11" s="280"/>
      <c r="BX11" s="280"/>
      <c r="BY11" s="280"/>
      <c r="BZ11" s="280"/>
      <c r="CA11" s="280"/>
      <c r="CB11" s="280"/>
      <c r="CC11" s="280"/>
      <c r="CD11" s="280"/>
      <c r="CE11" s="280"/>
      <c r="CF11" s="280"/>
      <c r="CG11" s="280"/>
      <c r="CH11" s="280"/>
      <c r="CI11" s="280"/>
      <c r="CJ11" s="280"/>
      <c r="CK11" s="280"/>
      <c r="CL11" s="280"/>
      <c r="CM11" s="280"/>
      <c r="CN11" s="280"/>
      <c r="CO11" s="280"/>
      <c r="CP11" s="280"/>
      <c r="CQ11" s="280"/>
      <c r="CR11" s="280"/>
      <c r="CS11" s="280"/>
      <c r="CT11" s="280"/>
      <c r="CU11" s="280"/>
      <c r="CV11" s="280"/>
      <c r="CW11" s="280"/>
      <c r="CX11" s="280"/>
      <c r="CY11" s="280"/>
      <c r="CZ11" s="280"/>
      <c r="DA11" s="280"/>
      <c r="DB11" s="280"/>
      <c r="DC11" s="280"/>
      <c r="DD11" s="280"/>
      <c r="DE11" s="280"/>
      <c r="DF11" s="280"/>
      <c r="DG11" s="280"/>
      <c r="DH11" s="280"/>
      <c r="DI11" s="280"/>
      <c r="DJ11" s="280"/>
      <c r="DK11" s="280"/>
      <c r="DL11" s="280"/>
      <c r="DM11" s="280"/>
      <c r="DN11" s="280"/>
      <c r="DO11" s="280"/>
      <c r="DP11" s="280"/>
      <c r="DQ11" s="280"/>
      <c r="DR11" s="280"/>
      <c r="DS11" s="280"/>
      <c r="DT11" s="280"/>
      <c r="DU11" s="280"/>
      <c r="DV11" s="280"/>
      <c r="DW11" s="280"/>
      <c r="DX11" s="280"/>
      <c r="DY11" s="280"/>
      <c r="DZ11" s="280"/>
      <c r="EA11" s="280"/>
      <c r="EB11" s="280"/>
      <c r="EC11" s="280"/>
      <c r="ED11" s="280"/>
      <c r="EE11" s="280"/>
      <c r="EF11" s="280"/>
      <c r="EG11" s="280"/>
      <c r="EH11" s="280"/>
      <c r="EI11" s="280"/>
      <c r="EJ11" s="280"/>
      <c r="EK11" s="280"/>
      <c r="EL11" s="280"/>
      <c r="EM11" s="280"/>
      <c r="EN11" s="280"/>
      <c r="EO11" s="280"/>
      <c r="EP11" s="280"/>
      <c r="EQ11" s="280"/>
      <c r="ER11" s="280"/>
      <c r="ES11" s="280"/>
      <c r="ET11" s="280"/>
      <c r="EU11" s="280"/>
      <c r="EV11" s="280"/>
      <c r="EW11" s="280"/>
      <c r="EX11" s="280"/>
      <c r="EY11" s="280"/>
      <c r="EZ11" s="280"/>
      <c r="FA11" s="280"/>
      <c r="FB11" s="280"/>
      <c r="FC11" s="280"/>
      <c r="FD11" s="280"/>
      <c r="FE11" s="280"/>
      <c r="FF11" s="280"/>
      <c r="FG11" s="280"/>
      <c r="FH11" s="280"/>
      <c r="FI11" s="280"/>
      <c r="FJ11" s="280"/>
      <c r="FK11" s="280"/>
      <c r="FL11" s="280"/>
      <c r="FM11" s="280"/>
      <c r="FN11" s="280"/>
      <c r="FO11" s="280"/>
      <c r="FP11" s="280"/>
      <c r="FQ11" s="280"/>
      <c r="FR11" s="280"/>
      <c r="FS11" s="280"/>
      <c r="FT11" s="280"/>
      <c r="FU11" s="280"/>
      <c r="FV11" s="280"/>
      <c r="FW11" s="280"/>
      <c r="FX11" s="280"/>
      <c r="FY11" s="280"/>
      <c r="FZ11" s="280"/>
      <c r="GA11" s="280"/>
      <c r="GB11" s="280"/>
      <c r="GC11" s="280"/>
      <c r="GD11" s="280"/>
      <c r="GE11" s="280"/>
      <c r="GF11" s="280"/>
      <c r="GG11" s="280"/>
      <c r="GH11" s="280"/>
      <c r="GI11" s="280"/>
      <c r="GJ11" s="280"/>
      <c r="GK11" s="280"/>
      <c r="GL11" s="280"/>
      <c r="GM11" s="280"/>
      <c r="GN11" s="280"/>
      <c r="GO11" s="280"/>
      <c r="GP11" s="280"/>
      <c r="GQ11" s="280"/>
      <c r="GR11" s="280"/>
      <c r="GS11" s="280"/>
      <c r="GT11" s="280"/>
      <c r="GU11" s="280"/>
      <c r="GV11" s="280"/>
      <c r="GW11" s="280"/>
      <c r="GX11" s="280"/>
      <c r="GY11" s="280"/>
      <c r="GZ11" s="280"/>
      <c r="HA11" s="280"/>
      <c r="HB11" s="280"/>
      <c r="HC11" s="280"/>
      <c r="HD11" s="280"/>
      <c r="HE11" s="280"/>
      <c r="HF11" s="280"/>
      <c r="HG11" s="280"/>
      <c r="HH11" s="280"/>
      <c r="HI11" s="280"/>
      <c r="HJ11" s="280"/>
      <c r="HK11" s="280"/>
      <c r="HL11" s="280"/>
      <c r="HM11" s="280"/>
      <c r="HN11" s="280"/>
      <c r="HO11" s="280"/>
      <c r="HP11" s="280"/>
      <c r="HQ11" s="280"/>
      <c r="HR11" s="280"/>
      <c r="HS11" s="280"/>
      <c r="HT11" s="280"/>
      <c r="HU11" s="280"/>
      <c r="HV11" s="280"/>
      <c r="HW11" s="280"/>
      <c r="HX11" s="280"/>
      <c r="HY11" s="280"/>
      <c r="HZ11" s="280"/>
      <c r="IA11" s="280"/>
      <c r="IB11" s="280"/>
      <c r="IC11" s="280"/>
      <c r="ID11" s="280"/>
      <c r="IE11" s="280"/>
      <c r="IF11" s="280"/>
      <c r="IG11" s="280"/>
      <c r="IH11" s="280"/>
      <c r="II11" s="280"/>
    </row>
    <row r="12" spans="1:243" ht="14.25" customHeight="1">
      <c r="A12" s="287" t="s">
        <v>487</v>
      </c>
      <c r="B12" s="287" t="s">
        <v>293</v>
      </c>
      <c r="C12" s="287" t="s">
        <v>490</v>
      </c>
      <c r="D12" s="287" t="s">
        <v>478</v>
      </c>
      <c r="E12" s="287" t="s">
        <v>557</v>
      </c>
      <c r="F12" s="287" t="s">
        <v>406</v>
      </c>
      <c r="G12" s="288">
        <v>100000</v>
      </c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0"/>
      <c r="AS12" s="280"/>
      <c r="AT12" s="280"/>
      <c r="AU12" s="280"/>
      <c r="AV12" s="280"/>
      <c r="AW12" s="280"/>
      <c r="AX12" s="280"/>
      <c r="AY12" s="280"/>
      <c r="AZ12" s="280"/>
      <c r="BA12" s="280"/>
      <c r="BB12" s="280"/>
      <c r="BC12" s="280"/>
      <c r="BD12" s="280"/>
      <c r="BE12" s="280"/>
      <c r="BF12" s="280"/>
      <c r="BG12" s="280"/>
      <c r="BH12" s="280"/>
      <c r="BI12" s="280"/>
      <c r="BJ12" s="280"/>
      <c r="BK12" s="280"/>
      <c r="BL12" s="280"/>
      <c r="BM12" s="280"/>
      <c r="BN12" s="280"/>
      <c r="BO12" s="280"/>
      <c r="BP12" s="280"/>
      <c r="BQ12" s="280"/>
      <c r="BR12" s="280"/>
      <c r="BS12" s="280"/>
      <c r="BT12" s="280"/>
      <c r="BU12" s="280"/>
      <c r="BV12" s="280"/>
      <c r="BW12" s="280"/>
      <c r="BX12" s="280"/>
      <c r="BY12" s="280"/>
      <c r="BZ12" s="280"/>
      <c r="CA12" s="280"/>
      <c r="CB12" s="280"/>
      <c r="CC12" s="280"/>
      <c r="CD12" s="280"/>
      <c r="CE12" s="280"/>
      <c r="CF12" s="280"/>
      <c r="CG12" s="280"/>
      <c r="CH12" s="280"/>
      <c r="CI12" s="280"/>
      <c r="CJ12" s="280"/>
      <c r="CK12" s="280"/>
      <c r="CL12" s="280"/>
      <c r="CM12" s="280"/>
      <c r="CN12" s="280"/>
      <c r="CO12" s="280"/>
      <c r="CP12" s="280"/>
      <c r="CQ12" s="280"/>
      <c r="CR12" s="280"/>
      <c r="CS12" s="280"/>
      <c r="CT12" s="280"/>
      <c r="CU12" s="280"/>
      <c r="CV12" s="280"/>
      <c r="CW12" s="280"/>
      <c r="CX12" s="280"/>
      <c r="CY12" s="280"/>
      <c r="CZ12" s="280"/>
      <c r="DA12" s="280"/>
      <c r="DB12" s="280"/>
      <c r="DC12" s="280"/>
      <c r="DD12" s="280"/>
      <c r="DE12" s="280"/>
      <c r="DF12" s="280"/>
      <c r="DG12" s="280"/>
      <c r="DH12" s="280"/>
      <c r="DI12" s="280"/>
      <c r="DJ12" s="280"/>
      <c r="DK12" s="280"/>
      <c r="DL12" s="280"/>
      <c r="DM12" s="280"/>
      <c r="DN12" s="280"/>
      <c r="DO12" s="280"/>
      <c r="DP12" s="280"/>
      <c r="DQ12" s="280"/>
      <c r="DR12" s="280"/>
      <c r="DS12" s="280"/>
      <c r="DT12" s="280"/>
      <c r="DU12" s="280"/>
      <c r="DV12" s="280"/>
      <c r="DW12" s="280"/>
      <c r="DX12" s="280"/>
      <c r="DY12" s="280"/>
      <c r="DZ12" s="280"/>
      <c r="EA12" s="280"/>
      <c r="EB12" s="280"/>
      <c r="EC12" s="280"/>
      <c r="ED12" s="280"/>
      <c r="EE12" s="280"/>
      <c r="EF12" s="280"/>
      <c r="EG12" s="280"/>
      <c r="EH12" s="280"/>
      <c r="EI12" s="280"/>
      <c r="EJ12" s="280"/>
      <c r="EK12" s="280"/>
      <c r="EL12" s="280"/>
      <c r="EM12" s="280"/>
      <c r="EN12" s="280"/>
      <c r="EO12" s="280"/>
      <c r="EP12" s="280"/>
      <c r="EQ12" s="280"/>
      <c r="ER12" s="280"/>
      <c r="ES12" s="280"/>
      <c r="ET12" s="280"/>
      <c r="EU12" s="280"/>
      <c r="EV12" s="280"/>
      <c r="EW12" s="280"/>
      <c r="EX12" s="280"/>
      <c r="EY12" s="280"/>
      <c r="EZ12" s="280"/>
      <c r="FA12" s="280"/>
      <c r="FB12" s="280"/>
      <c r="FC12" s="280"/>
      <c r="FD12" s="280"/>
      <c r="FE12" s="280"/>
      <c r="FF12" s="280"/>
      <c r="FG12" s="280"/>
      <c r="FH12" s="280"/>
      <c r="FI12" s="280"/>
      <c r="FJ12" s="280"/>
      <c r="FK12" s="280"/>
      <c r="FL12" s="280"/>
      <c r="FM12" s="280"/>
      <c r="FN12" s="280"/>
      <c r="FO12" s="280"/>
      <c r="FP12" s="280"/>
      <c r="FQ12" s="280"/>
      <c r="FR12" s="280"/>
      <c r="FS12" s="280"/>
      <c r="FT12" s="280"/>
      <c r="FU12" s="280"/>
      <c r="FV12" s="280"/>
      <c r="FW12" s="280"/>
      <c r="FX12" s="280"/>
      <c r="FY12" s="280"/>
      <c r="FZ12" s="280"/>
      <c r="GA12" s="280"/>
      <c r="GB12" s="280"/>
      <c r="GC12" s="280"/>
      <c r="GD12" s="280"/>
      <c r="GE12" s="280"/>
      <c r="GF12" s="280"/>
      <c r="GG12" s="280"/>
      <c r="GH12" s="280"/>
      <c r="GI12" s="280"/>
      <c r="GJ12" s="280"/>
      <c r="GK12" s="280"/>
      <c r="GL12" s="280"/>
      <c r="GM12" s="280"/>
      <c r="GN12" s="280"/>
      <c r="GO12" s="280"/>
      <c r="GP12" s="280"/>
      <c r="GQ12" s="280"/>
      <c r="GR12" s="280"/>
      <c r="GS12" s="280"/>
      <c r="GT12" s="280"/>
      <c r="GU12" s="280"/>
      <c r="GV12" s="280"/>
      <c r="GW12" s="280"/>
      <c r="GX12" s="280"/>
      <c r="GY12" s="280"/>
      <c r="GZ12" s="280"/>
      <c r="HA12" s="280"/>
      <c r="HB12" s="280"/>
      <c r="HC12" s="280"/>
      <c r="HD12" s="280"/>
      <c r="HE12" s="280"/>
      <c r="HF12" s="280"/>
      <c r="HG12" s="280"/>
      <c r="HH12" s="280"/>
      <c r="HI12" s="280"/>
      <c r="HJ12" s="280"/>
      <c r="HK12" s="280"/>
      <c r="HL12" s="280"/>
      <c r="HM12" s="280"/>
      <c r="HN12" s="280"/>
      <c r="HO12" s="280"/>
      <c r="HP12" s="280"/>
      <c r="HQ12" s="280"/>
      <c r="HR12" s="280"/>
      <c r="HS12" s="280"/>
      <c r="HT12" s="280"/>
      <c r="HU12" s="280"/>
      <c r="HV12" s="280"/>
      <c r="HW12" s="280"/>
      <c r="HX12" s="280"/>
      <c r="HY12" s="280"/>
      <c r="HZ12" s="280"/>
      <c r="IA12" s="280"/>
      <c r="IB12" s="280"/>
      <c r="IC12" s="280"/>
      <c r="ID12" s="280"/>
      <c r="IE12" s="280"/>
      <c r="IF12" s="280"/>
      <c r="IG12" s="280"/>
      <c r="IH12" s="280"/>
      <c r="II12" s="280"/>
    </row>
    <row r="13" spans="1:243" ht="14.25" customHeight="1">
      <c r="A13" s="287"/>
      <c r="B13" s="287"/>
      <c r="C13" s="287"/>
      <c r="D13" s="287" t="s">
        <v>492</v>
      </c>
      <c r="E13" s="287" t="s">
        <v>493</v>
      </c>
      <c r="F13" s="287"/>
      <c r="G13" s="288">
        <f>SUM(G14:G16)</f>
        <v>500000</v>
      </c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0"/>
      <c r="AO13" s="280"/>
      <c r="AP13" s="280"/>
      <c r="AQ13" s="280"/>
      <c r="AR13" s="280"/>
      <c r="AS13" s="280"/>
      <c r="AT13" s="280"/>
      <c r="AU13" s="280"/>
      <c r="AV13" s="280"/>
      <c r="AW13" s="280"/>
      <c r="AX13" s="280"/>
      <c r="AY13" s="280"/>
      <c r="AZ13" s="280"/>
      <c r="BA13" s="280"/>
      <c r="BB13" s="280"/>
      <c r="BC13" s="280"/>
      <c r="BD13" s="280"/>
      <c r="BE13" s="280"/>
      <c r="BF13" s="280"/>
      <c r="BG13" s="280"/>
      <c r="BH13" s="280"/>
      <c r="BI13" s="280"/>
      <c r="BJ13" s="280"/>
      <c r="BK13" s="280"/>
      <c r="BL13" s="280"/>
      <c r="BM13" s="280"/>
      <c r="BN13" s="280"/>
      <c r="BO13" s="280"/>
      <c r="BP13" s="280"/>
      <c r="BQ13" s="280"/>
      <c r="BR13" s="280"/>
      <c r="BS13" s="280"/>
      <c r="BT13" s="280"/>
      <c r="BU13" s="280"/>
      <c r="BV13" s="280"/>
      <c r="BW13" s="280"/>
      <c r="BX13" s="280"/>
      <c r="BY13" s="280"/>
      <c r="BZ13" s="280"/>
      <c r="CA13" s="280"/>
      <c r="CB13" s="280"/>
      <c r="CC13" s="280"/>
      <c r="CD13" s="280"/>
      <c r="CE13" s="280"/>
      <c r="CF13" s="280"/>
      <c r="CG13" s="280"/>
      <c r="CH13" s="280"/>
      <c r="CI13" s="280"/>
      <c r="CJ13" s="280"/>
      <c r="CK13" s="280"/>
      <c r="CL13" s="280"/>
      <c r="CM13" s="280"/>
      <c r="CN13" s="280"/>
      <c r="CO13" s="280"/>
      <c r="CP13" s="280"/>
      <c r="CQ13" s="280"/>
      <c r="CR13" s="280"/>
      <c r="CS13" s="280"/>
      <c r="CT13" s="280"/>
      <c r="CU13" s="280"/>
      <c r="CV13" s="280"/>
      <c r="CW13" s="280"/>
      <c r="CX13" s="280"/>
      <c r="CY13" s="280"/>
      <c r="CZ13" s="280"/>
      <c r="DA13" s="280"/>
      <c r="DB13" s="280"/>
      <c r="DC13" s="280"/>
      <c r="DD13" s="280"/>
      <c r="DE13" s="280"/>
      <c r="DF13" s="280"/>
      <c r="DG13" s="280"/>
      <c r="DH13" s="280"/>
      <c r="DI13" s="280"/>
      <c r="DJ13" s="280"/>
      <c r="DK13" s="280"/>
      <c r="DL13" s="280"/>
      <c r="DM13" s="280"/>
      <c r="DN13" s="280"/>
      <c r="DO13" s="280"/>
      <c r="DP13" s="280"/>
      <c r="DQ13" s="280"/>
      <c r="DR13" s="280"/>
      <c r="DS13" s="280"/>
      <c r="DT13" s="280"/>
      <c r="DU13" s="280"/>
      <c r="DV13" s="280"/>
      <c r="DW13" s="280"/>
      <c r="DX13" s="280"/>
      <c r="DY13" s="280"/>
      <c r="DZ13" s="280"/>
      <c r="EA13" s="280"/>
      <c r="EB13" s="280"/>
      <c r="EC13" s="280"/>
      <c r="ED13" s="280"/>
      <c r="EE13" s="280"/>
      <c r="EF13" s="280"/>
      <c r="EG13" s="280"/>
      <c r="EH13" s="280"/>
      <c r="EI13" s="280"/>
      <c r="EJ13" s="280"/>
      <c r="EK13" s="280"/>
      <c r="EL13" s="280"/>
      <c r="EM13" s="280"/>
      <c r="EN13" s="280"/>
      <c r="EO13" s="280"/>
      <c r="EP13" s="280"/>
      <c r="EQ13" s="280"/>
      <c r="ER13" s="280"/>
      <c r="ES13" s="280"/>
      <c r="ET13" s="280"/>
      <c r="EU13" s="280"/>
      <c r="EV13" s="280"/>
      <c r="EW13" s="280"/>
      <c r="EX13" s="280"/>
      <c r="EY13" s="280"/>
      <c r="EZ13" s="280"/>
      <c r="FA13" s="280"/>
      <c r="FB13" s="280"/>
      <c r="FC13" s="280"/>
      <c r="FD13" s="280"/>
      <c r="FE13" s="280"/>
      <c r="FF13" s="280"/>
      <c r="FG13" s="280"/>
      <c r="FH13" s="280"/>
      <c r="FI13" s="280"/>
      <c r="FJ13" s="280"/>
      <c r="FK13" s="280"/>
      <c r="FL13" s="280"/>
      <c r="FM13" s="280"/>
      <c r="FN13" s="280"/>
      <c r="FO13" s="280"/>
      <c r="FP13" s="280"/>
      <c r="FQ13" s="280"/>
      <c r="FR13" s="280"/>
      <c r="FS13" s="280"/>
      <c r="FT13" s="280"/>
      <c r="FU13" s="280"/>
      <c r="FV13" s="280"/>
      <c r="FW13" s="280"/>
      <c r="FX13" s="280"/>
      <c r="FY13" s="280"/>
      <c r="FZ13" s="280"/>
      <c r="GA13" s="280"/>
      <c r="GB13" s="280"/>
      <c r="GC13" s="280"/>
      <c r="GD13" s="280"/>
      <c r="GE13" s="280"/>
      <c r="GF13" s="280"/>
      <c r="GG13" s="280"/>
      <c r="GH13" s="280"/>
      <c r="GI13" s="280"/>
      <c r="GJ13" s="280"/>
      <c r="GK13" s="280"/>
      <c r="GL13" s="280"/>
      <c r="GM13" s="280"/>
      <c r="GN13" s="280"/>
      <c r="GO13" s="280"/>
      <c r="GP13" s="280"/>
      <c r="GQ13" s="280"/>
      <c r="GR13" s="280"/>
      <c r="GS13" s="280"/>
      <c r="GT13" s="280"/>
      <c r="GU13" s="280"/>
      <c r="GV13" s="280"/>
      <c r="GW13" s="280"/>
      <c r="GX13" s="280"/>
      <c r="GY13" s="280"/>
      <c r="GZ13" s="280"/>
      <c r="HA13" s="280"/>
      <c r="HB13" s="280"/>
      <c r="HC13" s="280"/>
      <c r="HD13" s="280"/>
      <c r="HE13" s="280"/>
      <c r="HF13" s="280"/>
      <c r="HG13" s="280"/>
      <c r="HH13" s="280"/>
      <c r="HI13" s="280"/>
      <c r="HJ13" s="280"/>
      <c r="HK13" s="280"/>
      <c r="HL13" s="280"/>
      <c r="HM13" s="280"/>
      <c r="HN13" s="280"/>
      <c r="HO13" s="280"/>
      <c r="HP13" s="280"/>
      <c r="HQ13" s="280"/>
      <c r="HR13" s="280"/>
      <c r="HS13" s="280"/>
      <c r="HT13" s="280"/>
      <c r="HU13" s="280"/>
      <c r="HV13" s="280"/>
      <c r="HW13" s="280"/>
      <c r="HX13" s="280"/>
      <c r="HY13" s="280"/>
      <c r="HZ13" s="280"/>
      <c r="IA13" s="280"/>
      <c r="IB13" s="280"/>
      <c r="IC13" s="280"/>
      <c r="ID13" s="280"/>
      <c r="IE13" s="280"/>
      <c r="IF13" s="280"/>
      <c r="IG13" s="280"/>
      <c r="IH13" s="280"/>
      <c r="II13" s="280"/>
    </row>
    <row r="14" spans="1:243" ht="14.25" customHeight="1">
      <c r="A14" s="287" t="s">
        <v>487</v>
      </c>
      <c r="B14" s="287" t="s">
        <v>293</v>
      </c>
      <c r="C14" s="287" t="s">
        <v>490</v>
      </c>
      <c r="D14" s="287" t="s">
        <v>494</v>
      </c>
      <c r="E14" s="287" t="s">
        <v>491</v>
      </c>
      <c r="F14" s="287" t="s">
        <v>406</v>
      </c>
      <c r="G14" s="288">
        <v>250000</v>
      </c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80"/>
      <c r="AP14" s="280"/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  <c r="BB14" s="280"/>
      <c r="BC14" s="280"/>
      <c r="BD14" s="280"/>
      <c r="BE14" s="280"/>
      <c r="BF14" s="280"/>
      <c r="BG14" s="280"/>
      <c r="BH14" s="280"/>
      <c r="BI14" s="280"/>
      <c r="BJ14" s="280"/>
      <c r="BK14" s="280"/>
      <c r="BL14" s="280"/>
      <c r="BM14" s="280"/>
      <c r="BN14" s="280"/>
      <c r="BO14" s="280"/>
      <c r="BP14" s="280"/>
      <c r="BQ14" s="280"/>
      <c r="BR14" s="280"/>
      <c r="BS14" s="280"/>
      <c r="BT14" s="280"/>
      <c r="BU14" s="280"/>
      <c r="BV14" s="280"/>
      <c r="BW14" s="280"/>
      <c r="BX14" s="280"/>
      <c r="BY14" s="280"/>
      <c r="BZ14" s="280"/>
      <c r="CA14" s="280"/>
      <c r="CB14" s="280"/>
      <c r="CC14" s="280"/>
      <c r="CD14" s="280"/>
      <c r="CE14" s="280"/>
      <c r="CF14" s="280"/>
      <c r="CG14" s="280"/>
      <c r="CH14" s="280"/>
      <c r="CI14" s="280"/>
      <c r="CJ14" s="280"/>
      <c r="CK14" s="280"/>
      <c r="CL14" s="280"/>
      <c r="CM14" s="280"/>
      <c r="CN14" s="280"/>
      <c r="CO14" s="280"/>
      <c r="CP14" s="280"/>
      <c r="CQ14" s="280"/>
      <c r="CR14" s="280"/>
      <c r="CS14" s="280"/>
      <c r="CT14" s="280"/>
      <c r="CU14" s="280"/>
      <c r="CV14" s="280"/>
      <c r="CW14" s="280"/>
      <c r="CX14" s="280"/>
      <c r="CY14" s="280"/>
      <c r="CZ14" s="280"/>
      <c r="DA14" s="280"/>
      <c r="DB14" s="280"/>
      <c r="DC14" s="280"/>
      <c r="DD14" s="280"/>
      <c r="DE14" s="280"/>
      <c r="DF14" s="280"/>
      <c r="DG14" s="280"/>
      <c r="DH14" s="280"/>
      <c r="DI14" s="280"/>
      <c r="DJ14" s="280"/>
      <c r="DK14" s="280"/>
      <c r="DL14" s="280"/>
      <c r="DM14" s="280"/>
      <c r="DN14" s="280"/>
      <c r="DO14" s="280"/>
      <c r="DP14" s="280"/>
      <c r="DQ14" s="280"/>
      <c r="DR14" s="280"/>
      <c r="DS14" s="280"/>
      <c r="DT14" s="280"/>
      <c r="DU14" s="280"/>
      <c r="DV14" s="280"/>
      <c r="DW14" s="280"/>
      <c r="DX14" s="280"/>
      <c r="DY14" s="280"/>
      <c r="DZ14" s="280"/>
      <c r="EA14" s="280"/>
      <c r="EB14" s="280"/>
      <c r="EC14" s="280"/>
      <c r="ED14" s="280"/>
      <c r="EE14" s="280"/>
      <c r="EF14" s="280"/>
      <c r="EG14" s="280"/>
      <c r="EH14" s="280"/>
      <c r="EI14" s="280"/>
      <c r="EJ14" s="280"/>
      <c r="EK14" s="280"/>
      <c r="EL14" s="280"/>
      <c r="EM14" s="280"/>
      <c r="EN14" s="280"/>
      <c r="EO14" s="280"/>
      <c r="EP14" s="280"/>
      <c r="EQ14" s="280"/>
      <c r="ER14" s="280"/>
      <c r="ES14" s="280"/>
      <c r="ET14" s="280"/>
      <c r="EU14" s="280"/>
      <c r="EV14" s="280"/>
      <c r="EW14" s="280"/>
      <c r="EX14" s="280"/>
      <c r="EY14" s="280"/>
      <c r="EZ14" s="280"/>
      <c r="FA14" s="280"/>
      <c r="FB14" s="280"/>
      <c r="FC14" s="280"/>
      <c r="FD14" s="280"/>
      <c r="FE14" s="280"/>
      <c r="FF14" s="280"/>
      <c r="FG14" s="280"/>
      <c r="FH14" s="280"/>
      <c r="FI14" s="280"/>
      <c r="FJ14" s="280"/>
      <c r="FK14" s="280"/>
      <c r="FL14" s="280"/>
      <c r="FM14" s="280"/>
      <c r="FN14" s="280"/>
      <c r="FO14" s="280"/>
      <c r="FP14" s="280"/>
      <c r="FQ14" s="280"/>
      <c r="FR14" s="280"/>
      <c r="FS14" s="280"/>
      <c r="FT14" s="280"/>
      <c r="FU14" s="280"/>
      <c r="FV14" s="280"/>
      <c r="FW14" s="280"/>
      <c r="FX14" s="280"/>
      <c r="FY14" s="280"/>
      <c r="FZ14" s="280"/>
      <c r="GA14" s="280"/>
      <c r="GB14" s="280"/>
      <c r="GC14" s="280"/>
      <c r="GD14" s="280"/>
      <c r="GE14" s="280"/>
      <c r="GF14" s="280"/>
      <c r="GG14" s="280"/>
      <c r="GH14" s="280"/>
      <c r="GI14" s="280"/>
      <c r="GJ14" s="280"/>
      <c r="GK14" s="280"/>
      <c r="GL14" s="280"/>
      <c r="GM14" s="280"/>
      <c r="GN14" s="280"/>
      <c r="GO14" s="280"/>
      <c r="GP14" s="280"/>
      <c r="GQ14" s="280"/>
      <c r="GR14" s="280"/>
      <c r="GS14" s="280"/>
      <c r="GT14" s="280"/>
      <c r="GU14" s="280"/>
      <c r="GV14" s="280"/>
      <c r="GW14" s="280"/>
      <c r="GX14" s="280"/>
      <c r="GY14" s="280"/>
      <c r="GZ14" s="280"/>
      <c r="HA14" s="280"/>
      <c r="HB14" s="280"/>
      <c r="HC14" s="280"/>
      <c r="HD14" s="280"/>
      <c r="HE14" s="280"/>
      <c r="HF14" s="280"/>
      <c r="HG14" s="280"/>
      <c r="HH14" s="280"/>
      <c r="HI14" s="280"/>
      <c r="HJ14" s="280"/>
      <c r="HK14" s="280"/>
      <c r="HL14" s="280"/>
      <c r="HM14" s="280"/>
      <c r="HN14" s="280"/>
      <c r="HO14" s="280"/>
      <c r="HP14" s="280"/>
      <c r="HQ14" s="280"/>
      <c r="HR14" s="280"/>
      <c r="HS14" s="280"/>
      <c r="HT14" s="280"/>
      <c r="HU14" s="280"/>
      <c r="HV14" s="280"/>
      <c r="HW14" s="280"/>
      <c r="HX14" s="280"/>
      <c r="HY14" s="280"/>
      <c r="HZ14" s="280"/>
      <c r="IA14" s="280"/>
      <c r="IB14" s="280"/>
      <c r="IC14" s="280"/>
      <c r="ID14" s="280"/>
      <c r="IE14" s="280"/>
      <c r="IF14" s="280"/>
      <c r="IG14" s="280"/>
      <c r="IH14" s="280"/>
      <c r="II14" s="280"/>
    </row>
    <row r="15" spans="1:243" ht="14.25" customHeight="1">
      <c r="A15" s="287" t="s">
        <v>487</v>
      </c>
      <c r="B15" s="287" t="s">
        <v>293</v>
      </c>
      <c r="C15" s="287" t="s">
        <v>495</v>
      </c>
      <c r="D15" s="287" t="s">
        <v>494</v>
      </c>
      <c r="E15" s="287" t="s">
        <v>558</v>
      </c>
      <c r="F15" s="287" t="s">
        <v>406</v>
      </c>
      <c r="G15" s="288">
        <v>100000</v>
      </c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  <c r="AO15" s="280"/>
      <c r="AP15" s="280"/>
      <c r="AQ15" s="280"/>
      <c r="AR15" s="280"/>
      <c r="AS15" s="280"/>
      <c r="AT15" s="280"/>
      <c r="AU15" s="280"/>
      <c r="AV15" s="280"/>
      <c r="AW15" s="280"/>
      <c r="AX15" s="280"/>
      <c r="AY15" s="280"/>
      <c r="AZ15" s="280"/>
      <c r="BA15" s="280"/>
      <c r="BB15" s="280"/>
      <c r="BC15" s="280"/>
      <c r="BD15" s="280"/>
      <c r="BE15" s="280"/>
      <c r="BF15" s="280"/>
      <c r="BG15" s="280"/>
      <c r="BH15" s="280"/>
      <c r="BI15" s="280"/>
      <c r="BJ15" s="280"/>
      <c r="BK15" s="280"/>
      <c r="BL15" s="280"/>
      <c r="BM15" s="280"/>
      <c r="BN15" s="280"/>
      <c r="BO15" s="280"/>
      <c r="BP15" s="280"/>
      <c r="BQ15" s="280"/>
      <c r="BR15" s="280"/>
      <c r="BS15" s="280"/>
      <c r="BT15" s="280"/>
      <c r="BU15" s="280"/>
      <c r="BV15" s="280"/>
      <c r="BW15" s="280"/>
      <c r="BX15" s="280"/>
      <c r="BY15" s="280"/>
      <c r="BZ15" s="280"/>
      <c r="CA15" s="280"/>
      <c r="CB15" s="280"/>
      <c r="CC15" s="280"/>
      <c r="CD15" s="280"/>
      <c r="CE15" s="280"/>
      <c r="CF15" s="280"/>
      <c r="CG15" s="280"/>
      <c r="CH15" s="280"/>
      <c r="CI15" s="280"/>
      <c r="CJ15" s="280"/>
      <c r="CK15" s="280"/>
      <c r="CL15" s="280"/>
      <c r="CM15" s="280"/>
      <c r="CN15" s="280"/>
      <c r="CO15" s="280"/>
      <c r="CP15" s="280"/>
      <c r="CQ15" s="280"/>
      <c r="CR15" s="280"/>
      <c r="CS15" s="280"/>
      <c r="CT15" s="280"/>
      <c r="CU15" s="280"/>
      <c r="CV15" s="280"/>
      <c r="CW15" s="280"/>
      <c r="CX15" s="280"/>
      <c r="CY15" s="280"/>
      <c r="CZ15" s="280"/>
      <c r="DA15" s="280"/>
      <c r="DB15" s="280"/>
      <c r="DC15" s="280"/>
      <c r="DD15" s="280"/>
      <c r="DE15" s="280"/>
      <c r="DF15" s="280"/>
      <c r="DG15" s="280"/>
      <c r="DH15" s="280"/>
      <c r="DI15" s="280"/>
      <c r="DJ15" s="280"/>
      <c r="DK15" s="280"/>
      <c r="DL15" s="280"/>
      <c r="DM15" s="280"/>
      <c r="DN15" s="280"/>
      <c r="DO15" s="280"/>
      <c r="DP15" s="280"/>
      <c r="DQ15" s="280"/>
      <c r="DR15" s="280"/>
      <c r="DS15" s="280"/>
      <c r="DT15" s="280"/>
      <c r="DU15" s="280"/>
      <c r="DV15" s="280"/>
      <c r="DW15" s="280"/>
      <c r="DX15" s="280"/>
      <c r="DY15" s="280"/>
      <c r="DZ15" s="280"/>
      <c r="EA15" s="280"/>
      <c r="EB15" s="280"/>
      <c r="EC15" s="280"/>
      <c r="ED15" s="280"/>
      <c r="EE15" s="280"/>
      <c r="EF15" s="280"/>
      <c r="EG15" s="280"/>
      <c r="EH15" s="280"/>
      <c r="EI15" s="280"/>
      <c r="EJ15" s="280"/>
      <c r="EK15" s="280"/>
      <c r="EL15" s="280"/>
      <c r="EM15" s="280"/>
      <c r="EN15" s="280"/>
      <c r="EO15" s="280"/>
      <c r="EP15" s="280"/>
      <c r="EQ15" s="280"/>
      <c r="ER15" s="280"/>
      <c r="ES15" s="280"/>
      <c r="ET15" s="280"/>
      <c r="EU15" s="280"/>
      <c r="EV15" s="280"/>
      <c r="EW15" s="280"/>
      <c r="EX15" s="280"/>
      <c r="EY15" s="280"/>
      <c r="EZ15" s="280"/>
      <c r="FA15" s="280"/>
      <c r="FB15" s="280"/>
      <c r="FC15" s="280"/>
      <c r="FD15" s="280"/>
      <c r="FE15" s="280"/>
      <c r="FF15" s="280"/>
      <c r="FG15" s="280"/>
      <c r="FH15" s="280"/>
      <c r="FI15" s="280"/>
      <c r="FJ15" s="280"/>
      <c r="FK15" s="280"/>
      <c r="FL15" s="280"/>
      <c r="FM15" s="280"/>
      <c r="FN15" s="280"/>
      <c r="FO15" s="280"/>
      <c r="FP15" s="280"/>
      <c r="FQ15" s="280"/>
      <c r="FR15" s="280"/>
      <c r="FS15" s="280"/>
      <c r="FT15" s="280"/>
      <c r="FU15" s="280"/>
      <c r="FV15" s="280"/>
      <c r="FW15" s="280"/>
      <c r="FX15" s="280"/>
      <c r="FY15" s="280"/>
      <c r="FZ15" s="280"/>
      <c r="GA15" s="280"/>
      <c r="GB15" s="280"/>
      <c r="GC15" s="280"/>
      <c r="GD15" s="280"/>
      <c r="GE15" s="280"/>
      <c r="GF15" s="280"/>
      <c r="GG15" s="280"/>
      <c r="GH15" s="280"/>
      <c r="GI15" s="280"/>
      <c r="GJ15" s="280"/>
      <c r="GK15" s="280"/>
      <c r="GL15" s="280"/>
      <c r="GM15" s="280"/>
      <c r="GN15" s="280"/>
      <c r="GO15" s="280"/>
      <c r="GP15" s="280"/>
      <c r="GQ15" s="280"/>
      <c r="GR15" s="280"/>
      <c r="GS15" s="280"/>
      <c r="GT15" s="280"/>
      <c r="GU15" s="280"/>
      <c r="GV15" s="280"/>
      <c r="GW15" s="280"/>
      <c r="GX15" s="280"/>
      <c r="GY15" s="280"/>
      <c r="GZ15" s="280"/>
      <c r="HA15" s="280"/>
      <c r="HB15" s="280"/>
      <c r="HC15" s="280"/>
      <c r="HD15" s="280"/>
      <c r="HE15" s="280"/>
      <c r="HF15" s="280"/>
      <c r="HG15" s="280"/>
      <c r="HH15" s="280"/>
      <c r="HI15" s="280"/>
      <c r="HJ15" s="280"/>
      <c r="HK15" s="280"/>
      <c r="HL15" s="280"/>
      <c r="HM15" s="280"/>
      <c r="HN15" s="280"/>
      <c r="HO15" s="280"/>
      <c r="HP15" s="280"/>
      <c r="HQ15" s="280"/>
      <c r="HR15" s="280"/>
      <c r="HS15" s="280"/>
      <c r="HT15" s="280"/>
      <c r="HU15" s="280"/>
      <c r="HV15" s="280"/>
      <c r="HW15" s="280"/>
      <c r="HX15" s="280"/>
      <c r="HY15" s="280"/>
      <c r="HZ15" s="280"/>
      <c r="IA15" s="280"/>
      <c r="IB15" s="280"/>
      <c r="IC15" s="280"/>
      <c r="ID15" s="280"/>
      <c r="IE15" s="280"/>
      <c r="IF15" s="280"/>
      <c r="IG15" s="280"/>
      <c r="IH15" s="280"/>
      <c r="II15" s="280"/>
    </row>
    <row r="16" spans="1:243" ht="14.25" customHeight="1">
      <c r="A16" s="287" t="s">
        <v>487</v>
      </c>
      <c r="B16" s="287" t="s">
        <v>293</v>
      </c>
      <c r="C16" s="287" t="s">
        <v>495</v>
      </c>
      <c r="D16" s="287" t="s">
        <v>494</v>
      </c>
      <c r="E16" s="287" t="s">
        <v>559</v>
      </c>
      <c r="F16" s="287" t="s">
        <v>406</v>
      </c>
      <c r="G16" s="288">
        <v>150000</v>
      </c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  <c r="AU16" s="280"/>
      <c r="AV16" s="280"/>
      <c r="AW16" s="280"/>
      <c r="AX16" s="280"/>
      <c r="AY16" s="280"/>
      <c r="AZ16" s="280"/>
      <c r="BA16" s="280"/>
      <c r="BB16" s="280"/>
      <c r="BC16" s="280"/>
      <c r="BD16" s="280"/>
      <c r="BE16" s="280"/>
      <c r="BF16" s="280"/>
      <c r="BG16" s="280"/>
      <c r="BH16" s="280"/>
      <c r="BI16" s="280"/>
      <c r="BJ16" s="280"/>
      <c r="BK16" s="280"/>
      <c r="BL16" s="280"/>
      <c r="BM16" s="280"/>
      <c r="BN16" s="280"/>
      <c r="BO16" s="280"/>
      <c r="BP16" s="280"/>
      <c r="BQ16" s="280"/>
      <c r="BR16" s="280"/>
      <c r="BS16" s="280"/>
      <c r="BT16" s="280"/>
      <c r="BU16" s="280"/>
      <c r="BV16" s="280"/>
      <c r="BW16" s="280"/>
      <c r="BX16" s="280"/>
      <c r="BY16" s="280"/>
      <c r="BZ16" s="280"/>
      <c r="CA16" s="280"/>
      <c r="CB16" s="280"/>
      <c r="CC16" s="280"/>
      <c r="CD16" s="280"/>
      <c r="CE16" s="280"/>
      <c r="CF16" s="280"/>
      <c r="CG16" s="280"/>
      <c r="CH16" s="280"/>
      <c r="CI16" s="280"/>
      <c r="CJ16" s="280"/>
      <c r="CK16" s="280"/>
      <c r="CL16" s="280"/>
      <c r="CM16" s="280"/>
      <c r="CN16" s="280"/>
      <c r="CO16" s="280"/>
      <c r="CP16" s="280"/>
      <c r="CQ16" s="280"/>
      <c r="CR16" s="280"/>
      <c r="CS16" s="280"/>
      <c r="CT16" s="280"/>
      <c r="CU16" s="280"/>
      <c r="CV16" s="280"/>
      <c r="CW16" s="280"/>
      <c r="CX16" s="280"/>
      <c r="CY16" s="280"/>
      <c r="CZ16" s="280"/>
      <c r="DA16" s="280"/>
      <c r="DB16" s="280"/>
      <c r="DC16" s="280"/>
      <c r="DD16" s="280"/>
      <c r="DE16" s="280"/>
      <c r="DF16" s="280"/>
      <c r="DG16" s="280"/>
      <c r="DH16" s="280"/>
      <c r="DI16" s="280"/>
      <c r="DJ16" s="280"/>
      <c r="DK16" s="280"/>
      <c r="DL16" s="280"/>
      <c r="DM16" s="280"/>
      <c r="DN16" s="280"/>
      <c r="DO16" s="280"/>
      <c r="DP16" s="280"/>
      <c r="DQ16" s="280"/>
      <c r="DR16" s="280"/>
      <c r="DS16" s="280"/>
      <c r="DT16" s="280"/>
      <c r="DU16" s="280"/>
      <c r="DV16" s="280"/>
      <c r="DW16" s="280"/>
      <c r="DX16" s="280"/>
      <c r="DY16" s="280"/>
      <c r="DZ16" s="280"/>
      <c r="EA16" s="280"/>
      <c r="EB16" s="280"/>
      <c r="EC16" s="280"/>
      <c r="ED16" s="280"/>
      <c r="EE16" s="280"/>
      <c r="EF16" s="280"/>
      <c r="EG16" s="280"/>
      <c r="EH16" s="280"/>
      <c r="EI16" s="280"/>
      <c r="EJ16" s="280"/>
      <c r="EK16" s="280"/>
      <c r="EL16" s="280"/>
      <c r="EM16" s="280"/>
      <c r="EN16" s="280"/>
      <c r="EO16" s="280"/>
      <c r="EP16" s="280"/>
      <c r="EQ16" s="280"/>
      <c r="ER16" s="280"/>
      <c r="ES16" s="280"/>
      <c r="ET16" s="280"/>
      <c r="EU16" s="280"/>
      <c r="EV16" s="280"/>
      <c r="EW16" s="280"/>
      <c r="EX16" s="280"/>
      <c r="EY16" s="280"/>
      <c r="EZ16" s="280"/>
      <c r="FA16" s="280"/>
      <c r="FB16" s="280"/>
      <c r="FC16" s="280"/>
      <c r="FD16" s="280"/>
      <c r="FE16" s="280"/>
      <c r="FF16" s="280"/>
      <c r="FG16" s="280"/>
      <c r="FH16" s="280"/>
      <c r="FI16" s="280"/>
      <c r="FJ16" s="280"/>
      <c r="FK16" s="280"/>
      <c r="FL16" s="280"/>
      <c r="FM16" s="280"/>
      <c r="FN16" s="280"/>
      <c r="FO16" s="280"/>
      <c r="FP16" s="280"/>
      <c r="FQ16" s="280"/>
      <c r="FR16" s="280"/>
      <c r="FS16" s="280"/>
      <c r="FT16" s="280"/>
      <c r="FU16" s="280"/>
      <c r="FV16" s="280"/>
      <c r="FW16" s="280"/>
      <c r="FX16" s="280"/>
      <c r="FY16" s="280"/>
      <c r="FZ16" s="280"/>
      <c r="GA16" s="280"/>
      <c r="GB16" s="280"/>
      <c r="GC16" s="280"/>
      <c r="GD16" s="280"/>
      <c r="GE16" s="280"/>
      <c r="GF16" s="280"/>
      <c r="GG16" s="280"/>
      <c r="GH16" s="280"/>
      <c r="GI16" s="280"/>
      <c r="GJ16" s="280"/>
      <c r="GK16" s="280"/>
      <c r="GL16" s="280"/>
      <c r="GM16" s="280"/>
      <c r="GN16" s="280"/>
      <c r="GO16" s="280"/>
      <c r="GP16" s="280"/>
      <c r="GQ16" s="280"/>
      <c r="GR16" s="280"/>
      <c r="GS16" s="280"/>
      <c r="GT16" s="280"/>
      <c r="GU16" s="280"/>
      <c r="GV16" s="280"/>
      <c r="GW16" s="280"/>
      <c r="GX16" s="280"/>
      <c r="GY16" s="280"/>
      <c r="GZ16" s="280"/>
      <c r="HA16" s="280"/>
      <c r="HB16" s="280"/>
      <c r="HC16" s="280"/>
      <c r="HD16" s="280"/>
      <c r="HE16" s="280"/>
      <c r="HF16" s="280"/>
      <c r="HG16" s="280"/>
      <c r="HH16" s="280"/>
      <c r="HI16" s="280"/>
      <c r="HJ16" s="280"/>
      <c r="HK16" s="280"/>
      <c r="HL16" s="280"/>
      <c r="HM16" s="280"/>
      <c r="HN16" s="280"/>
      <c r="HO16" s="280"/>
      <c r="HP16" s="280"/>
      <c r="HQ16" s="280"/>
      <c r="HR16" s="280"/>
      <c r="HS16" s="280"/>
      <c r="HT16" s="280"/>
      <c r="HU16" s="280"/>
      <c r="HV16" s="280"/>
      <c r="HW16" s="280"/>
      <c r="HX16" s="280"/>
      <c r="HY16" s="280"/>
      <c r="HZ16" s="280"/>
      <c r="IA16" s="280"/>
      <c r="IB16" s="280"/>
      <c r="IC16" s="280"/>
      <c r="ID16" s="280"/>
      <c r="IE16" s="280"/>
      <c r="IF16" s="280"/>
      <c r="IG16" s="280"/>
      <c r="IH16" s="280"/>
      <c r="II16" s="280"/>
    </row>
    <row r="17" spans="1:243" ht="14.25" customHeight="1">
      <c r="A17" s="287"/>
      <c r="B17" s="287"/>
      <c r="C17" s="287"/>
      <c r="D17" s="287" t="s">
        <v>497</v>
      </c>
      <c r="E17" s="287" t="s">
        <v>498</v>
      </c>
      <c r="F17" s="287"/>
      <c r="G17" s="288">
        <f>SUM(G18:G26)</f>
        <v>5007242.5199999996</v>
      </c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  <c r="AU17" s="280"/>
      <c r="AV17" s="280"/>
      <c r="AW17" s="280"/>
      <c r="AX17" s="280"/>
      <c r="AY17" s="280"/>
      <c r="AZ17" s="280"/>
      <c r="BA17" s="280"/>
      <c r="BB17" s="280"/>
      <c r="BC17" s="280"/>
      <c r="BD17" s="280"/>
      <c r="BE17" s="280"/>
      <c r="BF17" s="280"/>
      <c r="BG17" s="280"/>
      <c r="BH17" s="280"/>
      <c r="BI17" s="280"/>
      <c r="BJ17" s="280"/>
      <c r="BK17" s="280"/>
      <c r="BL17" s="280"/>
      <c r="BM17" s="280"/>
      <c r="BN17" s="280"/>
      <c r="BO17" s="280"/>
      <c r="BP17" s="280"/>
      <c r="BQ17" s="280"/>
      <c r="BR17" s="280"/>
      <c r="BS17" s="280"/>
      <c r="BT17" s="280"/>
      <c r="BU17" s="280"/>
      <c r="BV17" s="280"/>
      <c r="BW17" s="280"/>
      <c r="BX17" s="280"/>
      <c r="BY17" s="280"/>
      <c r="BZ17" s="280"/>
      <c r="CA17" s="280"/>
      <c r="CB17" s="280"/>
      <c r="CC17" s="280"/>
      <c r="CD17" s="280"/>
      <c r="CE17" s="280"/>
      <c r="CF17" s="280"/>
      <c r="CG17" s="280"/>
      <c r="CH17" s="280"/>
      <c r="CI17" s="280"/>
      <c r="CJ17" s="280"/>
      <c r="CK17" s="280"/>
      <c r="CL17" s="280"/>
      <c r="CM17" s="280"/>
      <c r="CN17" s="280"/>
      <c r="CO17" s="280"/>
      <c r="CP17" s="280"/>
      <c r="CQ17" s="280"/>
      <c r="CR17" s="280"/>
      <c r="CS17" s="280"/>
      <c r="CT17" s="280"/>
      <c r="CU17" s="280"/>
      <c r="CV17" s="280"/>
      <c r="CW17" s="280"/>
      <c r="CX17" s="280"/>
      <c r="CY17" s="280"/>
      <c r="CZ17" s="280"/>
      <c r="DA17" s="280"/>
      <c r="DB17" s="280"/>
      <c r="DC17" s="280"/>
      <c r="DD17" s="280"/>
      <c r="DE17" s="280"/>
      <c r="DF17" s="280"/>
      <c r="DG17" s="280"/>
      <c r="DH17" s="280"/>
      <c r="DI17" s="280"/>
      <c r="DJ17" s="280"/>
      <c r="DK17" s="280"/>
      <c r="DL17" s="280"/>
      <c r="DM17" s="280"/>
      <c r="DN17" s="280"/>
      <c r="DO17" s="280"/>
      <c r="DP17" s="280"/>
      <c r="DQ17" s="280"/>
      <c r="DR17" s="280"/>
      <c r="DS17" s="280"/>
      <c r="DT17" s="280"/>
      <c r="DU17" s="280"/>
      <c r="DV17" s="280"/>
      <c r="DW17" s="280"/>
      <c r="DX17" s="280"/>
      <c r="DY17" s="280"/>
      <c r="DZ17" s="280"/>
      <c r="EA17" s="280"/>
      <c r="EB17" s="280"/>
      <c r="EC17" s="280"/>
      <c r="ED17" s="280"/>
      <c r="EE17" s="280"/>
      <c r="EF17" s="280"/>
      <c r="EG17" s="280"/>
      <c r="EH17" s="280"/>
      <c r="EI17" s="280"/>
      <c r="EJ17" s="280"/>
      <c r="EK17" s="280"/>
      <c r="EL17" s="280"/>
      <c r="EM17" s="280"/>
      <c r="EN17" s="280"/>
      <c r="EO17" s="280"/>
      <c r="EP17" s="280"/>
      <c r="EQ17" s="280"/>
      <c r="ER17" s="280"/>
      <c r="ES17" s="280"/>
      <c r="ET17" s="280"/>
      <c r="EU17" s="280"/>
      <c r="EV17" s="280"/>
      <c r="EW17" s="280"/>
      <c r="EX17" s="280"/>
      <c r="EY17" s="280"/>
      <c r="EZ17" s="280"/>
      <c r="FA17" s="280"/>
      <c r="FB17" s="280"/>
      <c r="FC17" s="280"/>
      <c r="FD17" s="280"/>
      <c r="FE17" s="280"/>
      <c r="FF17" s="280"/>
      <c r="FG17" s="280"/>
      <c r="FH17" s="280"/>
      <c r="FI17" s="280"/>
      <c r="FJ17" s="280"/>
      <c r="FK17" s="280"/>
      <c r="FL17" s="280"/>
      <c r="FM17" s="280"/>
      <c r="FN17" s="280"/>
      <c r="FO17" s="280"/>
      <c r="FP17" s="280"/>
      <c r="FQ17" s="280"/>
      <c r="FR17" s="280"/>
      <c r="FS17" s="280"/>
      <c r="FT17" s="280"/>
      <c r="FU17" s="280"/>
      <c r="FV17" s="280"/>
      <c r="FW17" s="280"/>
      <c r="FX17" s="280"/>
      <c r="FY17" s="280"/>
      <c r="FZ17" s="280"/>
      <c r="GA17" s="280"/>
      <c r="GB17" s="280"/>
      <c r="GC17" s="280"/>
      <c r="GD17" s="280"/>
      <c r="GE17" s="280"/>
      <c r="GF17" s="280"/>
      <c r="GG17" s="280"/>
      <c r="GH17" s="280"/>
      <c r="GI17" s="280"/>
      <c r="GJ17" s="280"/>
      <c r="GK17" s="280"/>
      <c r="GL17" s="280"/>
      <c r="GM17" s="280"/>
      <c r="GN17" s="280"/>
      <c r="GO17" s="280"/>
      <c r="GP17" s="280"/>
      <c r="GQ17" s="280"/>
      <c r="GR17" s="280"/>
      <c r="GS17" s="280"/>
      <c r="GT17" s="280"/>
      <c r="GU17" s="280"/>
      <c r="GV17" s="280"/>
      <c r="GW17" s="280"/>
      <c r="GX17" s="280"/>
      <c r="GY17" s="280"/>
      <c r="GZ17" s="280"/>
      <c r="HA17" s="280"/>
      <c r="HB17" s="280"/>
      <c r="HC17" s="280"/>
      <c r="HD17" s="280"/>
      <c r="HE17" s="280"/>
      <c r="HF17" s="280"/>
      <c r="HG17" s="280"/>
      <c r="HH17" s="280"/>
      <c r="HI17" s="280"/>
      <c r="HJ17" s="280"/>
      <c r="HK17" s="280"/>
      <c r="HL17" s="280"/>
      <c r="HM17" s="280"/>
      <c r="HN17" s="280"/>
      <c r="HO17" s="280"/>
      <c r="HP17" s="280"/>
      <c r="HQ17" s="280"/>
      <c r="HR17" s="280"/>
      <c r="HS17" s="280"/>
      <c r="HT17" s="280"/>
      <c r="HU17" s="280"/>
      <c r="HV17" s="280"/>
      <c r="HW17" s="280"/>
      <c r="HX17" s="280"/>
      <c r="HY17" s="280"/>
      <c r="HZ17" s="280"/>
      <c r="IA17" s="280"/>
      <c r="IB17" s="280"/>
      <c r="IC17" s="280"/>
      <c r="ID17" s="280"/>
      <c r="IE17" s="280"/>
      <c r="IF17" s="280"/>
      <c r="IG17" s="280"/>
      <c r="IH17" s="280"/>
      <c r="II17" s="280"/>
    </row>
    <row r="18" spans="1:243" ht="14.25" customHeight="1">
      <c r="A18" s="287" t="s">
        <v>487</v>
      </c>
      <c r="B18" s="287" t="s">
        <v>293</v>
      </c>
      <c r="C18" s="287" t="s">
        <v>495</v>
      </c>
      <c r="D18" s="287" t="s">
        <v>499</v>
      </c>
      <c r="E18" s="287" t="s">
        <v>560</v>
      </c>
      <c r="F18" s="287" t="s">
        <v>406</v>
      </c>
      <c r="G18" s="288">
        <v>80000</v>
      </c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  <c r="BB18" s="280"/>
      <c r="BC18" s="280"/>
      <c r="BD18" s="280"/>
      <c r="BE18" s="280"/>
      <c r="BF18" s="280"/>
      <c r="BG18" s="280"/>
      <c r="BH18" s="280"/>
      <c r="BI18" s="280"/>
      <c r="BJ18" s="280"/>
      <c r="BK18" s="280"/>
      <c r="BL18" s="280"/>
      <c r="BM18" s="280"/>
      <c r="BN18" s="280"/>
      <c r="BO18" s="280"/>
      <c r="BP18" s="280"/>
      <c r="BQ18" s="280"/>
      <c r="BR18" s="280"/>
      <c r="BS18" s="280"/>
      <c r="BT18" s="280"/>
      <c r="BU18" s="280"/>
      <c r="BV18" s="280"/>
      <c r="BW18" s="280"/>
      <c r="BX18" s="280"/>
      <c r="BY18" s="280"/>
      <c r="BZ18" s="280"/>
      <c r="CA18" s="280"/>
      <c r="CB18" s="280"/>
      <c r="CC18" s="280"/>
      <c r="CD18" s="280"/>
      <c r="CE18" s="280"/>
      <c r="CF18" s="280"/>
      <c r="CG18" s="280"/>
      <c r="CH18" s="280"/>
      <c r="CI18" s="280"/>
      <c r="CJ18" s="280"/>
      <c r="CK18" s="280"/>
      <c r="CL18" s="280"/>
      <c r="CM18" s="280"/>
      <c r="CN18" s="280"/>
      <c r="CO18" s="280"/>
      <c r="CP18" s="280"/>
      <c r="CQ18" s="280"/>
      <c r="CR18" s="280"/>
      <c r="CS18" s="280"/>
      <c r="CT18" s="280"/>
      <c r="CU18" s="280"/>
      <c r="CV18" s="280"/>
      <c r="CW18" s="280"/>
      <c r="CX18" s="280"/>
      <c r="CY18" s="280"/>
      <c r="CZ18" s="280"/>
      <c r="DA18" s="280"/>
      <c r="DB18" s="280"/>
      <c r="DC18" s="280"/>
      <c r="DD18" s="280"/>
      <c r="DE18" s="280"/>
      <c r="DF18" s="280"/>
      <c r="DG18" s="280"/>
      <c r="DH18" s="280"/>
      <c r="DI18" s="280"/>
      <c r="DJ18" s="280"/>
      <c r="DK18" s="280"/>
      <c r="DL18" s="280"/>
      <c r="DM18" s="280"/>
      <c r="DN18" s="280"/>
      <c r="DO18" s="280"/>
      <c r="DP18" s="280"/>
      <c r="DQ18" s="280"/>
      <c r="DR18" s="280"/>
      <c r="DS18" s="280"/>
      <c r="DT18" s="280"/>
      <c r="DU18" s="280"/>
      <c r="DV18" s="280"/>
      <c r="DW18" s="280"/>
      <c r="DX18" s="280"/>
      <c r="DY18" s="280"/>
      <c r="DZ18" s="280"/>
      <c r="EA18" s="280"/>
      <c r="EB18" s="280"/>
      <c r="EC18" s="280"/>
      <c r="ED18" s="280"/>
      <c r="EE18" s="280"/>
      <c r="EF18" s="280"/>
      <c r="EG18" s="280"/>
      <c r="EH18" s="280"/>
      <c r="EI18" s="280"/>
      <c r="EJ18" s="280"/>
      <c r="EK18" s="280"/>
      <c r="EL18" s="280"/>
      <c r="EM18" s="280"/>
      <c r="EN18" s="280"/>
      <c r="EO18" s="280"/>
      <c r="EP18" s="280"/>
      <c r="EQ18" s="280"/>
      <c r="ER18" s="280"/>
      <c r="ES18" s="280"/>
      <c r="ET18" s="280"/>
      <c r="EU18" s="280"/>
      <c r="EV18" s="280"/>
      <c r="EW18" s="280"/>
      <c r="EX18" s="280"/>
      <c r="EY18" s="280"/>
      <c r="EZ18" s="280"/>
      <c r="FA18" s="280"/>
      <c r="FB18" s="280"/>
      <c r="FC18" s="280"/>
      <c r="FD18" s="280"/>
      <c r="FE18" s="280"/>
      <c r="FF18" s="280"/>
      <c r="FG18" s="280"/>
      <c r="FH18" s="280"/>
      <c r="FI18" s="280"/>
      <c r="FJ18" s="280"/>
      <c r="FK18" s="280"/>
      <c r="FL18" s="280"/>
      <c r="FM18" s="280"/>
      <c r="FN18" s="280"/>
      <c r="FO18" s="280"/>
      <c r="FP18" s="280"/>
      <c r="FQ18" s="280"/>
      <c r="FR18" s="280"/>
      <c r="FS18" s="280"/>
      <c r="FT18" s="280"/>
      <c r="FU18" s="280"/>
      <c r="FV18" s="280"/>
      <c r="FW18" s="280"/>
      <c r="FX18" s="280"/>
      <c r="FY18" s="280"/>
      <c r="FZ18" s="280"/>
      <c r="GA18" s="280"/>
      <c r="GB18" s="280"/>
      <c r="GC18" s="280"/>
      <c r="GD18" s="280"/>
      <c r="GE18" s="280"/>
      <c r="GF18" s="280"/>
      <c r="GG18" s="280"/>
      <c r="GH18" s="280"/>
      <c r="GI18" s="280"/>
      <c r="GJ18" s="280"/>
      <c r="GK18" s="280"/>
      <c r="GL18" s="280"/>
      <c r="GM18" s="280"/>
      <c r="GN18" s="280"/>
      <c r="GO18" s="280"/>
      <c r="GP18" s="280"/>
      <c r="GQ18" s="280"/>
      <c r="GR18" s="280"/>
      <c r="GS18" s="280"/>
      <c r="GT18" s="280"/>
      <c r="GU18" s="280"/>
      <c r="GV18" s="280"/>
      <c r="GW18" s="280"/>
      <c r="GX18" s="280"/>
      <c r="GY18" s="280"/>
      <c r="GZ18" s="280"/>
      <c r="HA18" s="280"/>
      <c r="HB18" s="280"/>
      <c r="HC18" s="280"/>
      <c r="HD18" s="280"/>
      <c r="HE18" s="280"/>
      <c r="HF18" s="280"/>
      <c r="HG18" s="280"/>
      <c r="HH18" s="280"/>
      <c r="HI18" s="280"/>
      <c r="HJ18" s="280"/>
      <c r="HK18" s="280"/>
      <c r="HL18" s="280"/>
      <c r="HM18" s="280"/>
      <c r="HN18" s="280"/>
      <c r="HO18" s="280"/>
      <c r="HP18" s="280"/>
      <c r="HQ18" s="280"/>
      <c r="HR18" s="280"/>
      <c r="HS18" s="280"/>
      <c r="HT18" s="280"/>
      <c r="HU18" s="280"/>
      <c r="HV18" s="280"/>
      <c r="HW18" s="280"/>
      <c r="HX18" s="280"/>
      <c r="HY18" s="280"/>
      <c r="HZ18" s="280"/>
      <c r="IA18" s="280"/>
      <c r="IB18" s="280"/>
      <c r="IC18" s="280"/>
      <c r="ID18" s="280"/>
      <c r="IE18" s="280"/>
      <c r="IF18" s="280"/>
      <c r="IG18" s="280"/>
      <c r="IH18" s="280"/>
      <c r="II18" s="280"/>
    </row>
    <row r="19" spans="1:243" ht="14.25" customHeight="1">
      <c r="A19" s="287" t="s">
        <v>487</v>
      </c>
      <c r="B19" s="287" t="s">
        <v>293</v>
      </c>
      <c r="C19" s="287" t="s">
        <v>495</v>
      </c>
      <c r="D19" s="287" t="s">
        <v>499</v>
      </c>
      <c r="E19" s="287" t="s">
        <v>561</v>
      </c>
      <c r="F19" s="287" t="s">
        <v>406</v>
      </c>
      <c r="G19" s="288">
        <v>80000</v>
      </c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280"/>
      <c r="AR19" s="280"/>
      <c r="AS19" s="280"/>
      <c r="AT19" s="280"/>
      <c r="AU19" s="280"/>
      <c r="AV19" s="280"/>
      <c r="AW19" s="280"/>
      <c r="AX19" s="280"/>
      <c r="AY19" s="280"/>
      <c r="AZ19" s="280"/>
      <c r="BA19" s="280"/>
      <c r="BB19" s="280"/>
      <c r="BC19" s="280"/>
      <c r="BD19" s="280"/>
      <c r="BE19" s="280"/>
      <c r="BF19" s="280"/>
      <c r="BG19" s="280"/>
      <c r="BH19" s="280"/>
      <c r="BI19" s="280"/>
      <c r="BJ19" s="280"/>
      <c r="BK19" s="280"/>
      <c r="BL19" s="280"/>
      <c r="BM19" s="280"/>
      <c r="BN19" s="280"/>
      <c r="BO19" s="280"/>
      <c r="BP19" s="280"/>
      <c r="BQ19" s="280"/>
      <c r="BR19" s="280"/>
      <c r="BS19" s="280"/>
      <c r="BT19" s="280"/>
      <c r="BU19" s="280"/>
      <c r="BV19" s="280"/>
      <c r="BW19" s="280"/>
      <c r="BX19" s="280"/>
      <c r="BY19" s="280"/>
      <c r="BZ19" s="280"/>
      <c r="CA19" s="280"/>
      <c r="CB19" s="280"/>
      <c r="CC19" s="280"/>
      <c r="CD19" s="280"/>
      <c r="CE19" s="280"/>
      <c r="CF19" s="280"/>
      <c r="CG19" s="280"/>
      <c r="CH19" s="280"/>
      <c r="CI19" s="280"/>
      <c r="CJ19" s="280"/>
      <c r="CK19" s="280"/>
      <c r="CL19" s="280"/>
      <c r="CM19" s="280"/>
      <c r="CN19" s="280"/>
      <c r="CO19" s="280"/>
      <c r="CP19" s="280"/>
      <c r="CQ19" s="280"/>
      <c r="CR19" s="280"/>
      <c r="CS19" s="280"/>
      <c r="CT19" s="280"/>
      <c r="CU19" s="280"/>
      <c r="CV19" s="280"/>
      <c r="CW19" s="280"/>
      <c r="CX19" s="280"/>
      <c r="CY19" s="280"/>
      <c r="CZ19" s="280"/>
      <c r="DA19" s="280"/>
      <c r="DB19" s="280"/>
      <c r="DC19" s="280"/>
      <c r="DD19" s="280"/>
      <c r="DE19" s="280"/>
      <c r="DF19" s="280"/>
      <c r="DG19" s="280"/>
      <c r="DH19" s="280"/>
      <c r="DI19" s="280"/>
      <c r="DJ19" s="280"/>
      <c r="DK19" s="280"/>
      <c r="DL19" s="280"/>
      <c r="DM19" s="280"/>
      <c r="DN19" s="280"/>
      <c r="DO19" s="280"/>
      <c r="DP19" s="280"/>
      <c r="DQ19" s="280"/>
      <c r="DR19" s="280"/>
      <c r="DS19" s="280"/>
      <c r="DT19" s="280"/>
      <c r="DU19" s="280"/>
      <c r="DV19" s="280"/>
      <c r="DW19" s="280"/>
      <c r="DX19" s="280"/>
      <c r="DY19" s="280"/>
      <c r="DZ19" s="280"/>
      <c r="EA19" s="280"/>
      <c r="EB19" s="280"/>
      <c r="EC19" s="280"/>
      <c r="ED19" s="280"/>
      <c r="EE19" s="280"/>
      <c r="EF19" s="280"/>
      <c r="EG19" s="280"/>
      <c r="EH19" s="280"/>
      <c r="EI19" s="280"/>
      <c r="EJ19" s="280"/>
      <c r="EK19" s="280"/>
      <c r="EL19" s="280"/>
      <c r="EM19" s="280"/>
      <c r="EN19" s="280"/>
      <c r="EO19" s="280"/>
      <c r="EP19" s="280"/>
      <c r="EQ19" s="280"/>
      <c r="ER19" s="280"/>
      <c r="ES19" s="280"/>
      <c r="ET19" s="280"/>
      <c r="EU19" s="280"/>
      <c r="EV19" s="280"/>
      <c r="EW19" s="280"/>
      <c r="EX19" s="280"/>
      <c r="EY19" s="280"/>
      <c r="EZ19" s="280"/>
      <c r="FA19" s="280"/>
      <c r="FB19" s="280"/>
      <c r="FC19" s="280"/>
      <c r="FD19" s="280"/>
      <c r="FE19" s="280"/>
      <c r="FF19" s="280"/>
      <c r="FG19" s="280"/>
      <c r="FH19" s="280"/>
      <c r="FI19" s="280"/>
      <c r="FJ19" s="280"/>
      <c r="FK19" s="280"/>
      <c r="FL19" s="280"/>
      <c r="FM19" s="280"/>
      <c r="FN19" s="280"/>
      <c r="FO19" s="280"/>
      <c r="FP19" s="280"/>
      <c r="FQ19" s="280"/>
      <c r="FR19" s="280"/>
      <c r="FS19" s="280"/>
      <c r="FT19" s="280"/>
      <c r="FU19" s="280"/>
      <c r="FV19" s="280"/>
      <c r="FW19" s="280"/>
      <c r="FX19" s="280"/>
      <c r="FY19" s="280"/>
      <c r="FZ19" s="280"/>
      <c r="GA19" s="280"/>
      <c r="GB19" s="280"/>
      <c r="GC19" s="280"/>
      <c r="GD19" s="280"/>
      <c r="GE19" s="280"/>
      <c r="GF19" s="280"/>
      <c r="GG19" s="280"/>
      <c r="GH19" s="280"/>
      <c r="GI19" s="280"/>
      <c r="GJ19" s="280"/>
      <c r="GK19" s="280"/>
      <c r="GL19" s="280"/>
      <c r="GM19" s="280"/>
      <c r="GN19" s="280"/>
      <c r="GO19" s="280"/>
      <c r="GP19" s="280"/>
      <c r="GQ19" s="280"/>
      <c r="GR19" s="280"/>
      <c r="GS19" s="280"/>
      <c r="GT19" s="280"/>
      <c r="GU19" s="280"/>
      <c r="GV19" s="280"/>
      <c r="GW19" s="280"/>
      <c r="GX19" s="280"/>
      <c r="GY19" s="280"/>
      <c r="GZ19" s="280"/>
      <c r="HA19" s="280"/>
      <c r="HB19" s="280"/>
      <c r="HC19" s="280"/>
      <c r="HD19" s="280"/>
      <c r="HE19" s="280"/>
      <c r="HF19" s="280"/>
      <c r="HG19" s="280"/>
      <c r="HH19" s="280"/>
      <c r="HI19" s="280"/>
      <c r="HJ19" s="280"/>
      <c r="HK19" s="280"/>
      <c r="HL19" s="280"/>
      <c r="HM19" s="280"/>
      <c r="HN19" s="280"/>
      <c r="HO19" s="280"/>
      <c r="HP19" s="280"/>
      <c r="HQ19" s="280"/>
      <c r="HR19" s="280"/>
      <c r="HS19" s="280"/>
      <c r="HT19" s="280"/>
      <c r="HU19" s="280"/>
      <c r="HV19" s="280"/>
      <c r="HW19" s="280"/>
      <c r="HX19" s="280"/>
      <c r="HY19" s="280"/>
      <c r="HZ19" s="280"/>
      <c r="IA19" s="280"/>
      <c r="IB19" s="280"/>
      <c r="IC19" s="280"/>
      <c r="ID19" s="280"/>
      <c r="IE19" s="280"/>
      <c r="IF19" s="280"/>
      <c r="IG19" s="280"/>
      <c r="IH19" s="280"/>
      <c r="II19" s="280"/>
    </row>
    <row r="20" spans="1:243" ht="14.25" customHeight="1">
      <c r="A20" s="287" t="s">
        <v>487</v>
      </c>
      <c r="B20" s="287" t="s">
        <v>293</v>
      </c>
      <c r="C20" s="287" t="s">
        <v>495</v>
      </c>
      <c r="D20" s="287" t="s">
        <v>499</v>
      </c>
      <c r="E20" s="287" t="s">
        <v>562</v>
      </c>
      <c r="F20" s="287" t="s">
        <v>407</v>
      </c>
      <c r="G20" s="288">
        <v>586000</v>
      </c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  <c r="AV20" s="280"/>
      <c r="AW20" s="280"/>
      <c r="AX20" s="280"/>
      <c r="AY20" s="280"/>
      <c r="AZ20" s="280"/>
      <c r="BA20" s="280"/>
      <c r="BB20" s="280"/>
      <c r="BC20" s="280"/>
      <c r="BD20" s="280"/>
      <c r="BE20" s="280"/>
      <c r="BF20" s="280"/>
      <c r="BG20" s="280"/>
      <c r="BH20" s="280"/>
      <c r="BI20" s="280"/>
      <c r="BJ20" s="280"/>
      <c r="BK20" s="280"/>
      <c r="BL20" s="280"/>
      <c r="BM20" s="280"/>
      <c r="BN20" s="280"/>
      <c r="BO20" s="280"/>
      <c r="BP20" s="280"/>
      <c r="BQ20" s="280"/>
      <c r="BR20" s="280"/>
      <c r="BS20" s="280"/>
      <c r="BT20" s="280"/>
      <c r="BU20" s="280"/>
      <c r="BV20" s="280"/>
      <c r="BW20" s="280"/>
      <c r="BX20" s="280"/>
      <c r="BY20" s="280"/>
      <c r="BZ20" s="280"/>
      <c r="CA20" s="280"/>
      <c r="CB20" s="280"/>
      <c r="CC20" s="280"/>
      <c r="CD20" s="280"/>
      <c r="CE20" s="280"/>
      <c r="CF20" s="280"/>
      <c r="CG20" s="280"/>
      <c r="CH20" s="280"/>
      <c r="CI20" s="280"/>
      <c r="CJ20" s="280"/>
      <c r="CK20" s="280"/>
      <c r="CL20" s="280"/>
      <c r="CM20" s="280"/>
      <c r="CN20" s="280"/>
      <c r="CO20" s="280"/>
      <c r="CP20" s="280"/>
      <c r="CQ20" s="280"/>
      <c r="CR20" s="280"/>
      <c r="CS20" s="280"/>
      <c r="CT20" s="280"/>
      <c r="CU20" s="280"/>
      <c r="CV20" s="280"/>
      <c r="CW20" s="280"/>
      <c r="CX20" s="280"/>
      <c r="CY20" s="280"/>
      <c r="CZ20" s="280"/>
      <c r="DA20" s="280"/>
      <c r="DB20" s="280"/>
      <c r="DC20" s="280"/>
      <c r="DD20" s="280"/>
      <c r="DE20" s="280"/>
      <c r="DF20" s="280"/>
      <c r="DG20" s="280"/>
      <c r="DH20" s="280"/>
      <c r="DI20" s="280"/>
      <c r="DJ20" s="280"/>
      <c r="DK20" s="280"/>
      <c r="DL20" s="280"/>
      <c r="DM20" s="280"/>
      <c r="DN20" s="280"/>
      <c r="DO20" s="280"/>
      <c r="DP20" s="280"/>
      <c r="DQ20" s="280"/>
      <c r="DR20" s="280"/>
      <c r="DS20" s="280"/>
      <c r="DT20" s="280"/>
      <c r="DU20" s="280"/>
      <c r="DV20" s="280"/>
      <c r="DW20" s="280"/>
      <c r="DX20" s="280"/>
      <c r="DY20" s="280"/>
      <c r="DZ20" s="280"/>
      <c r="EA20" s="280"/>
      <c r="EB20" s="280"/>
      <c r="EC20" s="280"/>
      <c r="ED20" s="280"/>
      <c r="EE20" s="280"/>
      <c r="EF20" s="280"/>
      <c r="EG20" s="280"/>
      <c r="EH20" s="280"/>
      <c r="EI20" s="280"/>
      <c r="EJ20" s="280"/>
      <c r="EK20" s="280"/>
      <c r="EL20" s="280"/>
      <c r="EM20" s="280"/>
      <c r="EN20" s="280"/>
      <c r="EO20" s="280"/>
      <c r="EP20" s="280"/>
      <c r="EQ20" s="280"/>
      <c r="ER20" s="280"/>
      <c r="ES20" s="280"/>
      <c r="ET20" s="280"/>
      <c r="EU20" s="280"/>
      <c r="EV20" s="280"/>
      <c r="EW20" s="280"/>
      <c r="EX20" s="280"/>
      <c r="EY20" s="280"/>
      <c r="EZ20" s="280"/>
      <c r="FA20" s="280"/>
      <c r="FB20" s="280"/>
      <c r="FC20" s="280"/>
      <c r="FD20" s="280"/>
      <c r="FE20" s="280"/>
      <c r="FF20" s="280"/>
      <c r="FG20" s="280"/>
      <c r="FH20" s="280"/>
      <c r="FI20" s="280"/>
      <c r="FJ20" s="280"/>
      <c r="FK20" s="280"/>
      <c r="FL20" s="280"/>
      <c r="FM20" s="280"/>
      <c r="FN20" s="280"/>
      <c r="FO20" s="280"/>
      <c r="FP20" s="280"/>
      <c r="FQ20" s="280"/>
      <c r="FR20" s="280"/>
      <c r="FS20" s="280"/>
      <c r="FT20" s="280"/>
      <c r="FU20" s="280"/>
      <c r="FV20" s="280"/>
      <c r="FW20" s="280"/>
      <c r="FX20" s="280"/>
      <c r="FY20" s="280"/>
      <c r="FZ20" s="280"/>
      <c r="GA20" s="280"/>
      <c r="GB20" s="280"/>
      <c r="GC20" s="280"/>
      <c r="GD20" s="280"/>
      <c r="GE20" s="280"/>
      <c r="GF20" s="280"/>
      <c r="GG20" s="280"/>
      <c r="GH20" s="280"/>
      <c r="GI20" s="280"/>
      <c r="GJ20" s="280"/>
      <c r="GK20" s="280"/>
      <c r="GL20" s="280"/>
      <c r="GM20" s="280"/>
      <c r="GN20" s="280"/>
      <c r="GO20" s="280"/>
      <c r="GP20" s="280"/>
      <c r="GQ20" s="280"/>
      <c r="GR20" s="280"/>
      <c r="GS20" s="280"/>
      <c r="GT20" s="280"/>
      <c r="GU20" s="280"/>
      <c r="GV20" s="280"/>
      <c r="GW20" s="280"/>
      <c r="GX20" s="280"/>
      <c r="GY20" s="280"/>
      <c r="GZ20" s="280"/>
      <c r="HA20" s="280"/>
      <c r="HB20" s="280"/>
      <c r="HC20" s="280"/>
      <c r="HD20" s="280"/>
      <c r="HE20" s="280"/>
      <c r="HF20" s="280"/>
      <c r="HG20" s="280"/>
      <c r="HH20" s="280"/>
      <c r="HI20" s="280"/>
      <c r="HJ20" s="280"/>
      <c r="HK20" s="280"/>
      <c r="HL20" s="280"/>
      <c r="HM20" s="280"/>
      <c r="HN20" s="280"/>
      <c r="HO20" s="280"/>
      <c r="HP20" s="280"/>
      <c r="HQ20" s="280"/>
      <c r="HR20" s="280"/>
      <c r="HS20" s="280"/>
      <c r="HT20" s="280"/>
      <c r="HU20" s="280"/>
      <c r="HV20" s="280"/>
      <c r="HW20" s="280"/>
      <c r="HX20" s="280"/>
      <c r="HY20" s="280"/>
      <c r="HZ20" s="280"/>
      <c r="IA20" s="280"/>
      <c r="IB20" s="280"/>
      <c r="IC20" s="280"/>
      <c r="ID20" s="280"/>
      <c r="IE20" s="280"/>
      <c r="IF20" s="280"/>
      <c r="IG20" s="280"/>
      <c r="IH20" s="280"/>
      <c r="II20" s="280"/>
    </row>
    <row r="21" spans="1:243" ht="14.25" customHeight="1">
      <c r="A21" s="287" t="s">
        <v>487</v>
      </c>
      <c r="B21" s="287" t="s">
        <v>293</v>
      </c>
      <c r="C21" s="287" t="s">
        <v>495</v>
      </c>
      <c r="D21" s="287" t="s">
        <v>499</v>
      </c>
      <c r="E21" s="287" t="s">
        <v>563</v>
      </c>
      <c r="F21" s="287" t="s">
        <v>406</v>
      </c>
      <c r="G21" s="288">
        <v>50000</v>
      </c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0"/>
      <c r="AO21" s="280"/>
      <c r="AP21" s="280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0"/>
      <c r="BH21" s="280"/>
      <c r="BI21" s="280"/>
      <c r="BJ21" s="280"/>
      <c r="BK21" s="280"/>
      <c r="BL21" s="280"/>
      <c r="BM21" s="280"/>
      <c r="BN21" s="280"/>
      <c r="BO21" s="280"/>
      <c r="BP21" s="280"/>
      <c r="BQ21" s="280"/>
      <c r="BR21" s="280"/>
      <c r="BS21" s="280"/>
      <c r="BT21" s="280"/>
      <c r="BU21" s="280"/>
      <c r="BV21" s="280"/>
      <c r="BW21" s="280"/>
      <c r="BX21" s="280"/>
      <c r="BY21" s="280"/>
      <c r="BZ21" s="280"/>
      <c r="CA21" s="280"/>
      <c r="CB21" s="280"/>
      <c r="CC21" s="280"/>
      <c r="CD21" s="280"/>
      <c r="CE21" s="280"/>
      <c r="CF21" s="280"/>
      <c r="CG21" s="280"/>
      <c r="CH21" s="280"/>
      <c r="CI21" s="280"/>
      <c r="CJ21" s="280"/>
      <c r="CK21" s="280"/>
      <c r="CL21" s="280"/>
      <c r="CM21" s="280"/>
      <c r="CN21" s="280"/>
      <c r="CO21" s="280"/>
      <c r="CP21" s="280"/>
      <c r="CQ21" s="280"/>
      <c r="CR21" s="280"/>
      <c r="CS21" s="280"/>
      <c r="CT21" s="280"/>
      <c r="CU21" s="280"/>
      <c r="CV21" s="280"/>
      <c r="CW21" s="280"/>
      <c r="CX21" s="280"/>
      <c r="CY21" s="280"/>
      <c r="CZ21" s="280"/>
      <c r="DA21" s="280"/>
      <c r="DB21" s="280"/>
      <c r="DC21" s="280"/>
      <c r="DD21" s="280"/>
      <c r="DE21" s="280"/>
      <c r="DF21" s="280"/>
      <c r="DG21" s="280"/>
      <c r="DH21" s="280"/>
      <c r="DI21" s="280"/>
      <c r="DJ21" s="280"/>
      <c r="DK21" s="280"/>
      <c r="DL21" s="280"/>
      <c r="DM21" s="280"/>
      <c r="DN21" s="280"/>
      <c r="DO21" s="280"/>
      <c r="DP21" s="280"/>
      <c r="DQ21" s="280"/>
      <c r="DR21" s="280"/>
      <c r="DS21" s="280"/>
      <c r="DT21" s="280"/>
      <c r="DU21" s="280"/>
      <c r="DV21" s="280"/>
      <c r="DW21" s="280"/>
      <c r="DX21" s="280"/>
      <c r="DY21" s="280"/>
      <c r="DZ21" s="280"/>
      <c r="EA21" s="280"/>
      <c r="EB21" s="280"/>
      <c r="EC21" s="280"/>
      <c r="ED21" s="280"/>
      <c r="EE21" s="280"/>
      <c r="EF21" s="280"/>
      <c r="EG21" s="280"/>
      <c r="EH21" s="280"/>
      <c r="EI21" s="280"/>
      <c r="EJ21" s="280"/>
      <c r="EK21" s="280"/>
      <c r="EL21" s="280"/>
      <c r="EM21" s="280"/>
      <c r="EN21" s="280"/>
      <c r="EO21" s="280"/>
      <c r="EP21" s="280"/>
      <c r="EQ21" s="280"/>
      <c r="ER21" s="280"/>
      <c r="ES21" s="280"/>
      <c r="ET21" s="280"/>
      <c r="EU21" s="280"/>
      <c r="EV21" s="280"/>
      <c r="EW21" s="280"/>
      <c r="EX21" s="280"/>
      <c r="EY21" s="280"/>
      <c r="EZ21" s="280"/>
      <c r="FA21" s="280"/>
      <c r="FB21" s="280"/>
      <c r="FC21" s="280"/>
      <c r="FD21" s="280"/>
      <c r="FE21" s="280"/>
      <c r="FF21" s="280"/>
      <c r="FG21" s="280"/>
      <c r="FH21" s="280"/>
      <c r="FI21" s="280"/>
      <c r="FJ21" s="280"/>
      <c r="FK21" s="280"/>
      <c r="FL21" s="280"/>
      <c r="FM21" s="280"/>
      <c r="FN21" s="280"/>
      <c r="FO21" s="280"/>
      <c r="FP21" s="280"/>
      <c r="FQ21" s="280"/>
      <c r="FR21" s="280"/>
      <c r="FS21" s="280"/>
      <c r="FT21" s="280"/>
      <c r="FU21" s="280"/>
      <c r="FV21" s="280"/>
      <c r="FW21" s="280"/>
      <c r="FX21" s="280"/>
      <c r="FY21" s="280"/>
      <c r="FZ21" s="280"/>
      <c r="GA21" s="280"/>
      <c r="GB21" s="280"/>
      <c r="GC21" s="280"/>
      <c r="GD21" s="280"/>
      <c r="GE21" s="280"/>
      <c r="GF21" s="280"/>
      <c r="GG21" s="280"/>
      <c r="GH21" s="280"/>
      <c r="GI21" s="280"/>
      <c r="GJ21" s="280"/>
      <c r="GK21" s="280"/>
      <c r="GL21" s="280"/>
      <c r="GM21" s="280"/>
      <c r="GN21" s="280"/>
      <c r="GO21" s="280"/>
      <c r="GP21" s="280"/>
      <c r="GQ21" s="280"/>
      <c r="GR21" s="280"/>
      <c r="GS21" s="280"/>
      <c r="GT21" s="280"/>
      <c r="GU21" s="280"/>
      <c r="GV21" s="280"/>
      <c r="GW21" s="280"/>
      <c r="GX21" s="280"/>
      <c r="GY21" s="280"/>
      <c r="GZ21" s="280"/>
      <c r="HA21" s="280"/>
      <c r="HB21" s="280"/>
      <c r="HC21" s="280"/>
      <c r="HD21" s="280"/>
      <c r="HE21" s="280"/>
      <c r="HF21" s="280"/>
      <c r="HG21" s="280"/>
      <c r="HH21" s="280"/>
      <c r="HI21" s="280"/>
      <c r="HJ21" s="280"/>
      <c r="HK21" s="280"/>
      <c r="HL21" s="280"/>
      <c r="HM21" s="280"/>
      <c r="HN21" s="280"/>
      <c r="HO21" s="280"/>
      <c r="HP21" s="280"/>
      <c r="HQ21" s="280"/>
      <c r="HR21" s="280"/>
      <c r="HS21" s="280"/>
      <c r="HT21" s="280"/>
      <c r="HU21" s="280"/>
      <c r="HV21" s="280"/>
      <c r="HW21" s="280"/>
      <c r="HX21" s="280"/>
      <c r="HY21" s="280"/>
      <c r="HZ21" s="280"/>
      <c r="IA21" s="280"/>
      <c r="IB21" s="280"/>
      <c r="IC21" s="280"/>
      <c r="ID21" s="280"/>
      <c r="IE21" s="280"/>
      <c r="IF21" s="280"/>
      <c r="IG21" s="280"/>
      <c r="IH21" s="280"/>
      <c r="II21" s="280"/>
    </row>
    <row r="22" spans="1:243" ht="14.25" customHeight="1">
      <c r="A22" s="287" t="s">
        <v>487</v>
      </c>
      <c r="B22" s="287" t="s">
        <v>293</v>
      </c>
      <c r="C22" s="287" t="s">
        <v>495</v>
      </c>
      <c r="D22" s="287" t="s">
        <v>499</v>
      </c>
      <c r="E22" s="287" t="s">
        <v>564</v>
      </c>
      <c r="F22" s="287" t="s">
        <v>406</v>
      </c>
      <c r="G22" s="288">
        <v>30000</v>
      </c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80"/>
      <c r="AO22" s="280"/>
      <c r="AP22" s="280"/>
      <c r="AQ22" s="280"/>
      <c r="AR22" s="280"/>
      <c r="AS22" s="280"/>
      <c r="AT22" s="280"/>
      <c r="AU22" s="280"/>
      <c r="AV22" s="280"/>
      <c r="AW22" s="280"/>
      <c r="AX22" s="280"/>
      <c r="AY22" s="280"/>
      <c r="AZ22" s="280"/>
      <c r="BA22" s="280"/>
      <c r="BB22" s="280"/>
      <c r="BC22" s="280"/>
      <c r="BD22" s="280"/>
      <c r="BE22" s="280"/>
      <c r="BF22" s="280"/>
      <c r="BG22" s="280"/>
      <c r="BH22" s="280"/>
      <c r="BI22" s="280"/>
      <c r="BJ22" s="280"/>
      <c r="BK22" s="280"/>
      <c r="BL22" s="280"/>
      <c r="BM22" s="280"/>
      <c r="BN22" s="280"/>
      <c r="BO22" s="280"/>
      <c r="BP22" s="280"/>
      <c r="BQ22" s="280"/>
      <c r="BR22" s="280"/>
      <c r="BS22" s="280"/>
      <c r="BT22" s="280"/>
      <c r="BU22" s="280"/>
      <c r="BV22" s="280"/>
      <c r="BW22" s="280"/>
      <c r="BX22" s="280"/>
      <c r="BY22" s="280"/>
      <c r="BZ22" s="280"/>
      <c r="CA22" s="280"/>
      <c r="CB22" s="280"/>
      <c r="CC22" s="280"/>
      <c r="CD22" s="280"/>
      <c r="CE22" s="280"/>
      <c r="CF22" s="280"/>
      <c r="CG22" s="280"/>
      <c r="CH22" s="280"/>
      <c r="CI22" s="280"/>
      <c r="CJ22" s="280"/>
      <c r="CK22" s="280"/>
      <c r="CL22" s="280"/>
      <c r="CM22" s="280"/>
      <c r="CN22" s="280"/>
      <c r="CO22" s="280"/>
      <c r="CP22" s="280"/>
      <c r="CQ22" s="280"/>
      <c r="CR22" s="280"/>
      <c r="CS22" s="280"/>
      <c r="CT22" s="280"/>
      <c r="CU22" s="280"/>
      <c r="CV22" s="280"/>
      <c r="CW22" s="280"/>
      <c r="CX22" s="280"/>
      <c r="CY22" s="280"/>
      <c r="CZ22" s="280"/>
      <c r="DA22" s="280"/>
      <c r="DB22" s="280"/>
      <c r="DC22" s="280"/>
      <c r="DD22" s="280"/>
      <c r="DE22" s="280"/>
      <c r="DF22" s="280"/>
      <c r="DG22" s="280"/>
      <c r="DH22" s="280"/>
      <c r="DI22" s="280"/>
      <c r="DJ22" s="280"/>
      <c r="DK22" s="280"/>
      <c r="DL22" s="280"/>
      <c r="DM22" s="280"/>
      <c r="DN22" s="280"/>
      <c r="DO22" s="280"/>
      <c r="DP22" s="280"/>
      <c r="DQ22" s="280"/>
      <c r="DR22" s="280"/>
      <c r="DS22" s="280"/>
      <c r="DT22" s="280"/>
      <c r="DU22" s="280"/>
      <c r="DV22" s="280"/>
      <c r="DW22" s="280"/>
      <c r="DX22" s="280"/>
      <c r="DY22" s="280"/>
      <c r="DZ22" s="280"/>
      <c r="EA22" s="280"/>
      <c r="EB22" s="280"/>
      <c r="EC22" s="280"/>
      <c r="ED22" s="280"/>
      <c r="EE22" s="280"/>
      <c r="EF22" s="280"/>
      <c r="EG22" s="280"/>
      <c r="EH22" s="280"/>
      <c r="EI22" s="280"/>
      <c r="EJ22" s="280"/>
      <c r="EK22" s="280"/>
      <c r="EL22" s="280"/>
      <c r="EM22" s="280"/>
      <c r="EN22" s="280"/>
      <c r="EO22" s="280"/>
      <c r="EP22" s="280"/>
      <c r="EQ22" s="280"/>
      <c r="ER22" s="280"/>
      <c r="ES22" s="280"/>
      <c r="ET22" s="280"/>
      <c r="EU22" s="280"/>
      <c r="EV22" s="280"/>
      <c r="EW22" s="280"/>
      <c r="EX22" s="280"/>
      <c r="EY22" s="280"/>
      <c r="EZ22" s="280"/>
      <c r="FA22" s="280"/>
      <c r="FB22" s="280"/>
      <c r="FC22" s="280"/>
      <c r="FD22" s="280"/>
      <c r="FE22" s="280"/>
      <c r="FF22" s="280"/>
      <c r="FG22" s="280"/>
      <c r="FH22" s="280"/>
      <c r="FI22" s="280"/>
      <c r="FJ22" s="280"/>
      <c r="FK22" s="280"/>
      <c r="FL22" s="280"/>
      <c r="FM22" s="280"/>
      <c r="FN22" s="280"/>
      <c r="FO22" s="280"/>
      <c r="FP22" s="280"/>
      <c r="FQ22" s="280"/>
      <c r="FR22" s="280"/>
      <c r="FS22" s="280"/>
      <c r="FT22" s="280"/>
      <c r="FU22" s="280"/>
      <c r="FV22" s="280"/>
      <c r="FW22" s="280"/>
      <c r="FX22" s="280"/>
      <c r="FY22" s="280"/>
      <c r="FZ22" s="280"/>
      <c r="GA22" s="280"/>
      <c r="GB22" s="280"/>
      <c r="GC22" s="280"/>
      <c r="GD22" s="280"/>
      <c r="GE22" s="280"/>
      <c r="GF22" s="280"/>
      <c r="GG22" s="280"/>
      <c r="GH22" s="280"/>
      <c r="GI22" s="280"/>
      <c r="GJ22" s="280"/>
      <c r="GK22" s="280"/>
      <c r="GL22" s="280"/>
      <c r="GM22" s="280"/>
      <c r="GN22" s="280"/>
      <c r="GO22" s="280"/>
      <c r="GP22" s="280"/>
      <c r="GQ22" s="280"/>
      <c r="GR22" s="280"/>
      <c r="GS22" s="280"/>
      <c r="GT22" s="280"/>
      <c r="GU22" s="280"/>
      <c r="GV22" s="280"/>
      <c r="GW22" s="280"/>
      <c r="GX22" s="280"/>
      <c r="GY22" s="280"/>
      <c r="GZ22" s="280"/>
      <c r="HA22" s="280"/>
      <c r="HB22" s="280"/>
      <c r="HC22" s="280"/>
      <c r="HD22" s="280"/>
      <c r="HE22" s="280"/>
      <c r="HF22" s="280"/>
      <c r="HG22" s="280"/>
      <c r="HH22" s="280"/>
      <c r="HI22" s="280"/>
      <c r="HJ22" s="280"/>
      <c r="HK22" s="280"/>
      <c r="HL22" s="280"/>
      <c r="HM22" s="280"/>
      <c r="HN22" s="280"/>
      <c r="HO22" s="280"/>
      <c r="HP22" s="280"/>
      <c r="HQ22" s="280"/>
      <c r="HR22" s="280"/>
      <c r="HS22" s="280"/>
      <c r="HT22" s="280"/>
      <c r="HU22" s="280"/>
      <c r="HV22" s="280"/>
      <c r="HW22" s="280"/>
      <c r="HX22" s="280"/>
      <c r="HY22" s="280"/>
      <c r="HZ22" s="280"/>
      <c r="IA22" s="280"/>
      <c r="IB22" s="280"/>
      <c r="IC22" s="280"/>
      <c r="ID22" s="280"/>
      <c r="IE22" s="280"/>
      <c r="IF22" s="280"/>
      <c r="IG22" s="280"/>
      <c r="IH22" s="280"/>
      <c r="II22" s="280"/>
    </row>
    <row r="23" spans="1:243" ht="14.25" customHeight="1">
      <c r="A23" s="287" t="s">
        <v>487</v>
      </c>
      <c r="B23" s="287" t="s">
        <v>293</v>
      </c>
      <c r="C23" s="287" t="s">
        <v>495</v>
      </c>
      <c r="D23" s="287" t="s">
        <v>499</v>
      </c>
      <c r="E23" s="287" t="s">
        <v>565</v>
      </c>
      <c r="F23" s="287" t="s">
        <v>406</v>
      </c>
      <c r="G23" s="288">
        <v>3621242.52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 s="287" t="s">
        <v>487</v>
      </c>
      <c r="B24" s="287" t="s">
        <v>293</v>
      </c>
      <c r="C24" s="287" t="s">
        <v>495</v>
      </c>
      <c r="D24" s="287" t="s">
        <v>499</v>
      </c>
      <c r="E24" s="287" t="s">
        <v>566</v>
      </c>
      <c r="F24" s="287" t="s">
        <v>406</v>
      </c>
      <c r="G24" s="288">
        <v>90000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 s="287" t="s">
        <v>487</v>
      </c>
      <c r="B25" s="287" t="s">
        <v>293</v>
      </c>
      <c r="C25" s="287" t="s">
        <v>495</v>
      </c>
      <c r="D25" s="287" t="s">
        <v>499</v>
      </c>
      <c r="E25" s="287" t="s">
        <v>567</v>
      </c>
      <c r="F25" s="287" t="s">
        <v>406</v>
      </c>
      <c r="G25" s="288">
        <v>40000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 s="287" t="s">
        <v>487</v>
      </c>
      <c r="B26" s="287" t="s">
        <v>293</v>
      </c>
      <c r="C26" s="287" t="s">
        <v>495</v>
      </c>
      <c r="D26" s="287" t="s">
        <v>499</v>
      </c>
      <c r="E26" s="287" t="s">
        <v>568</v>
      </c>
      <c r="F26" s="287" t="s">
        <v>406</v>
      </c>
      <c r="G26" s="288">
        <v>430000</v>
      </c>
    </row>
    <row r="27" spans="1:243" ht="14.25" customHeight="1">
      <c r="A27" s="287"/>
      <c r="B27" s="287"/>
      <c r="C27" s="287"/>
      <c r="D27" s="287" t="s">
        <v>500</v>
      </c>
      <c r="E27" s="287" t="s">
        <v>501</v>
      </c>
      <c r="F27" s="287"/>
      <c r="G27" s="288">
        <f>SUM(G28:G29)</f>
        <v>350000</v>
      </c>
    </row>
    <row r="28" spans="1:243" ht="14.25" customHeight="1">
      <c r="A28" s="287" t="s">
        <v>487</v>
      </c>
      <c r="B28" s="287" t="s">
        <v>293</v>
      </c>
      <c r="C28" s="287" t="s">
        <v>288</v>
      </c>
      <c r="D28" s="287" t="s">
        <v>502</v>
      </c>
      <c r="E28" s="287" t="s">
        <v>569</v>
      </c>
      <c r="F28" s="287" t="s">
        <v>407</v>
      </c>
      <c r="G28" s="288">
        <v>100000</v>
      </c>
    </row>
    <row r="29" spans="1:243" ht="14.25" customHeight="1">
      <c r="A29" s="287" t="s">
        <v>487</v>
      </c>
      <c r="B29" s="287" t="s">
        <v>293</v>
      </c>
      <c r="C29" s="287" t="s">
        <v>288</v>
      </c>
      <c r="D29" s="287" t="s">
        <v>502</v>
      </c>
      <c r="E29" s="287" t="s">
        <v>570</v>
      </c>
      <c r="F29" s="287" t="s">
        <v>407</v>
      </c>
      <c r="G29" s="288">
        <v>250000</v>
      </c>
    </row>
    <row r="30" spans="1:243" ht="14.25" customHeight="1">
      <c r="A30" s="287"/>
      <c r="B30" s="287"/>
      <c r="C30" s="287"/>
      <c r="D30" s="287" t="s">
        <v>504</v>
      </c>
      <c r="E30" s="287" t="s">
        <v>505</v>
      </c>
      <c r="F30" s="287"/>
      <c r="G30" s="288">
        <f>SUM(G31:G32)</f>
        <v>200000</v>
      </c>
    </row>
    <row r="31" spans="1:243" ht="14.25" customHeight="1">
      <c r="A31" s="287" t="s">
        <v>487</v>
      </c>
      <c r="B31" s="287" t="s">
        <v>293</v>
      </c>
      <c r="C31" s="287" t="s">
        <v>495</v>
      </c>
      <c r="D31" s="287" t="s">
        <v>506</v>
      </c>
      <c r="E31" s="287" t="s">
        <v>571</v>
      </c>
      <c r="F31" s="287" t="s">
        <v>406</v>
      </c>
      <c r="G31" s="288">
        <v>50000</v>
      </c>
    </row>
    <row r="32" spans="1:243" ht="14.25" customHeight="1">
      <c r="A32" s="287" t="s">
        <v>487</v>
      </c>
      <c r="B32" s="287" t="s">
        <v>293</v>
      </c>
      <c r="C32" s="287" t="s">
        <v>495</v>
      </c>
      <c r="D32" s="287" t="s">
        <v>506</v>
      </c>
      <c r="E32" s="287" t="s">
        <v>572</v>
      </c>
      <c r="F32" s="287" t="s">
        <v>406</v>
      </c>
      <c r="G32" s="288">
        <v>150000</v>
      </c>
    </row>
    <row r="33" spans="1:7" ht="14.25" customHeight="1">
      <c r="A33" s="287"/>
      <c r="B33" s="287"/>
      <c r="C33" s="287"/>
      <c r="D33" s="287" t="s">
        <v>507</v>
      </c>
      <c r="E33" s="287" t="s">
        <v>508</v>
      </c>
      <c r="F33" s="287"/>
      <c r="G33" s="288">
        <f>SUM(G34:G40)</f>
        <v>960000</v>
      </c>
    </row>
    <row r="34" spans="1:7" ht="14.25" customHeight="1">
      <c r="A34" s="287" t="s">
        <v>487</v>
      </c>
      <c r="B34" s="287" t="s">
        <v>293</v>
      </c>
      <c r="C34" s="287" t="s">
        <v>510</v>
      </c>
      <c r="D34" s="287" t="s">
        <v>509</v>
      </c>
      <c r="E34" s="287" t="s">
        <v>573</v>
      </c>
      <c r="F34" s="287" t="s">
        <v>406</v>
      </c>
      <c r="G34" s="288">
        <v>60000</v>
      </c>
    </row>
    <row r="35" spans="1:7" ht="14.25" customHeight="1">
      <c r="A35" s="287" t="s">
        <v>487</v>
      </c>
      <c r="B35" s="287" t="s">
        <v>293</v>
      </c>
      <c r="C35" s="287" t="s">
        <v>510</v>
      </c>
      <c r="D35" s="287" t="s">
        <v>509</v>
      </c>
      <c r="E35" s="287" t="s">
        <v>574</v>
      </c>
      <c r="F35" s="287" t="s">
        <v>406</v>
      </c>
      <c r="G35" s="288">
        <v>30000</v>
      </c>
    </row>
    <row r="36" spans="1:7" ht="14.25" customHeight="1">
      <c r="A36" s="287" t="s">
        <v>487</v>
      </c>
      <c r="B36" s="287" t="s">
        <v>293</v>
      </c>
      <c r="C36" s="287" t="s">
        <v>510</v>
      </c>
      <c r="D36" s="287" t="s">
        <v>509</v>
      </c>
      <c r="E36" s="287" t="s">
        <v>575</v>
      </c>
      <c r="F36" s="287" t="s">
        <v>406</v>
      </c>
      <c r="G36" s="288">
        <v>30000</v>
      </c>
    </row>
    <row r="37" spans="1:7" ht="14.25" customHeight="1">
      <c r="A37" s="287" t="s">
        <v>487</v>
      </c>
      <c r="B37" s="287" t="s">
        <v>293</v>
      </c>
      <c r="C37" s="287" t="s">
        <v>510</v>
      </c>
      <c r="D37" s="287" t="s">
        <v>509</v>
      </c>
      <c r="E37" s="287" t="s">
        <v>576</v>
      </c>
      <c r="F37" s="287" t="s">
        <v>406</v>
      </c>
      <c r="G37" s="288">
        <v>160000</v>
      </c>
    </row>
    <row r="38" spans="1:7" ht="14.25" customHeight="1">
      <c r="A38" s="287" t="s">
        <v>487</v>
      </c>
      <c r="B38" s="287" t="s">
        <v>293</v>
      </c>
      <c r="C38" s="287" t="s">
        <v>510</v>
      </c>
      <c r="D38" s="287" t="s">
        <v>509</v>
      </c>
      <c r="E38" s="287" t="s">
        <v>577</v>
      </c>
      <c r="F38" s="287" t="s">
        <v>406</v>
      </c>
      <c r="G38" s="288">
        <v>500000</v>
      </c>
    </row>
    <row r="39" spans="1:7" ht="14.25" customHeight="1">
      <c r="A39" s="287" t="s">
        <v>487</v>
      </c>
      <c r="B39" s="287" t="s">
        <v>293</v>
      </c>
      <c r="C39" s="287" t="s">
        <v>510</v>
      </c>
      <c r="D39" s="287" t="s">
        <v>509</v>
      </c>
      <c r="E39" s="287" t="s">
        <v>578</v>
      </c>
      <c r="F39" s="287" t="s">
        <v>406</v>
      </c>
      <c r="G39" s="288">
        <v>140000</v>
      </c>
    </row>
    <row r="40" spans="1:7" ht="14.25" customHeight="1">
      <c r="A40" s="287" t="s">
        <v>487</v>
      </c>
      <c r="B40" s="287" t="s">
        <v>293</v>
      </c>
      <c r="C40" s="287" t="s">
        <v>291</v>
      </c>
      <c r="D40" s="287" t="s">
        <v>509</v>
      </c>
      <c r="E40" s="287" t="s">
        <v>579</v>
      </c>
      <c r="F40" s="287" t="s">
        <v>580</v>
      </c>
      <c r="G40" s="288">
        <v>40000</v>
      </c>
    </row>
    <row r="41" spans="1:7" ht="14.25" customHeight="1">
      <c r="A41" s="287"/>
      <c r="B41" s="287"/>
      <c r="C41" s="287"/>
      <c r="D41" s="287" t="s">
        <v>513</v>
      </c>
      <c r="E41" s="287" t="s">
        <v>514</v>
      </c>
      <c r="F41" s="287"/>
      <c r="G41" s="288">
        <f>SUM(G42:G47)</f>
        <v>870000</v>
      </c>
    </row>
    <row r="42" spans="1:7" ht="14.25" customHeight="1">
      <c r="A42" s="287" t="s">
        <v>487</v>
      </c>
      <c r="B42" s="287" t="s">
        <v>293</v>
      </c>
      <c r="C42" s="287" t="s">
        <v>490</v>
      </c>
      <c r="D42" s="287" t="s">
        <v>515</v>
      </c>
      <c r="E42" s="287" t="s">
        <v>557</v>
      </c>
      <c r="F42" s="287" t="s">
        <v>406</v>
      </c>
      <c r="G42" s="288">
        <v>60000</v>
      </c>
    </row>
    <row r="43" spans="1:7" ht="14.25" customHeight="1">
      <c r="A43" s="287" t="s">
        <v>487</v>
      </c>
      <c r="B43" s="287" t="s">
        <v>293</v>
      </c>
      <c r="C43" s="287" t="s">
        <v>291</v>
      </c>
      <c r="D43" s="287" t="s">
        <v>515</v>
      </c>
      <c r="E43" s="287" t="s">
        <v>581</v>
      </c>
      <c r="F43" s="287" t="s">
        <v>406</v>
      </c>
      <c r="G43" s="288">
        <v>60000</v>
      </c>
    </row>
    <row r="44" spans="1:7" ht="14.25" customHeight="1">
      <c r="A44" s="287" t="s">
        <v>487</v>
      </c>
      <c r="B44" s="287" t="s">
        <v>293</v>
      </c>
      <c r="C44" s="287" t="s">
        <v>291</v>
      </c>
      <c r="D44" s="287" t="s">
        <v>515</v>
      </c>
      <c r="E44" s="287" t="s">
        <v>582</v>
      </c>
      <c r="F44" s="287" t="s">
        <v>406</v>
      </c>
      <c r="G44" s="288">
        <v>300000</v>
      </c>
    </row>
    <row r="45" spans="1:7" ht="14.25" customHeight="1">
      <c r="A45" s="287" t="s">
        <v>487</v>
      </c>
      <c r="B45" s="287" t="s">
        <v>293</v>
      </c>
      <c r="C45" s="287" t="s">
        <v>291</v>
      </c>
      <c r="D45" s="287" t="s">
        <v>515</v>
      </c>
      <c r="E45" s="287" t="s">
        <v>583</v>
      </c>
      <c r="F45" s="287" t="s">
        <v>406</v>
      </c>
      <c r="G45" s="288">
        <v>50000</v>
      </c>
    </row>
    <row r="46" spans="1:7" ht="14.25" customHeight="1">
      <c r="A46" s="287" t="s">
        <v>487</v>
      </c>
      <c r="B46" s="287" t="s">
        <v>293</v>
      </c>
      <c r="C46" s="287" t="s">
        <v>291</v>
      </c>
      <c r="D46" s="287" t="s">
        <v>515</v>
      </c>
      <c r="E46" s="287" t="s">
        <v>584</v>
      </c>
      <c r="F46" s="287" t="s">
        <v>406</v>
      </c>
      <c r="G46" s="288">
        <v>200000</v>
      </c>
    </row>
    <row r="47" spans="1:7" ht="14.25" customHeight="1">
      <c r="A47" s="287" t="s">
        <v>487</v>
      </c>
      <c r="B47" s="287" t="s">
        <v>293</v>
      </c>
      <c r="C47" s="287" t="s">
        <v>291</v>
      </c>
      <c r="D47" s="287" t="s">
        <v>515</v>
      </c>
      <c r="E47" s="287" t="s">
        <v>585</v>
      </c>
      <c r="F47" s="287" t="s">
        <v>406</v>
      </c>
      <c r="G47" s="288">
        <v>200000</v>
      </c>
    </row>
  </sheetData>
  <sheetProtection formatCells="0" formatColumns="0" formatRows="0"/>
  <mergeCells count="6">
    <mergeCell ref="G4:G6"/>
    <mergeCell ref="A5:C5"/>
    <mergeCell ref="D5:D6"/>
    <mergeCell ref="E5:E6"/>
    <mergeCell ref="A4:F4"/>
    <mergeCell ref="F5:F6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22.83203125" style="1" customWidth="1"/>
    <col min="10" max="16384" width="9.33203125" style="1"/>
  </cols>
  <sheetData>
    <row r="1" spans="1:9" ht="14.25" customHeight="1">
      <c r="A1" s="289"/>
      <c r="B1" s="290"/>
      <c r="C1" s="290"/>
      <c r="D1" s="290"/>
      <c r="E1" s="290"/>
      <c r="F1" s="290"/>
      <c r="G1" s="290"/>
      <c r="H1" s="290"/>
      <c r="I1" s="291" t="s">
        <v>465</v>
      </c>
    </row>
    <row r="2" spans="1:9" ht="20.100000000000001" customHeight="1">
      <c r="A2" s="292" t="s">
        <v>466</v>
      </c>
      <c r="B2" s="293"/>
      <c r="C2" s="293"/>
      <c r="D2" s="293"/>
      <c r="E2" s="293"/>
      <c r="F2" s="293"/>
      <c r="G2" s="293"/>
      <c r="H2" s="293"/>
      <c r="I2" s="293"/>
    </row>
    <row r="3" spans="1:9" ht="14.25" customHeight="1">
      <c r="A3" s="28" t="s">
        <v>473</v>
      </c>
      <c r="B3" s="290"/>
      <c r="C3" s="290"/>
      <c r="D3" s="290"/>
      <c r="E3" s="290"/>
      <c r="F3" s="290"/>
      <c r="G3" s="290"/>
      <c r="H3" s="290"/>
      <c r="I3" s="294" t="s">
        <v>1</v>
      </c>
    </row>
    <row r="4" spans="1:9" ht="14.25" customHeight="1">
      <c r="A4" s="383" t="s">
        <v>56</v>
      </c>
      <c r="B4" s="419"/>
      <c r="C4" s="419"/>
      <c r="D4" s="419"/>
      <c r="E4" s="419"/>
      <c r="F4" s="427"/>
      <c r="G4" s="380" t="s">
        <v>222</v>
      </c>
      <c r="H4" s="381"/>
      <c r="I4" s="381"/>
    </row>
    <row r="5" spans="1:9" ht="14.25" customHeight="1">
      <c r="A5" s="393" t="s">
        <v>46</v>
      </c>
      <c r="B5" s="393"/>
      <c r="C5" s="393"/>
      <c r="D5" s="393" t="s">
        <v>47</v>
      </c>
      <c r="E5" s="393" t="s">
        <v>60</v>
      </c>
      <c r="F5" s="381" t="s">
        <v>283</v>
      </c>
      <c r="G5" s="393" t="s">
        <v>57</v>
      </c>
      <c r="H5" s="383" t="s">
        <v>58</v>
      </c>
      <c r="I5" s="380" t="s">
        <v>59</v>
      </c>
    </row>
    <row r="6" spans="1:9" ht="14.25" customHeight="1">
      <c r="A6" s="295" t="s">
        <v>50</v>
      </c>
      <c r="B6" s="296" t="s">
        <v>51</v>
      </c>
      <c r="C6" s="296" t="s">
        <v>52</v>
      </c>
      <c r="D6" s="382"/>
      <c r="E6" s="382"/>
      <c r="F6" s="417"/>
      <c r="G6" s="382"/>
      <c r="H6" s="382"/>
      <c r="I6" s="381"/>
    </row>
    <row r="7" spans="1:9" s="289" customFormat="1" ht="14.25" customHeight="1">
      <c r="A7" s="297"/>
      <c r="B7" s="297"/>
      <c r="C7" s="297"/>
      <c r="D7" s="297"/>
      <c r="E7" s="297" t="s">
        <v>45</v>
      </c>
      <c r="F7" s="297"/>
      <c r="G7" s="299">
        <f>G8</f>
        <v>89085602.799999997</v>
      </c>
      <c r="H7" s="298">
        <f>H8</f>
        <v>0</v>
      </c>
      <c r="I7" s="299">
        <f>I8</f>
        <v>89085602.799999997</v>
      </c>
    </row>
    <row r="8" spans="1:9" ht="14.25" customHeight="1">
      <c r="A8" s="297"/>
      <c r="B8" s="297"/>
      <c r="C8" s="297"/>
      <c r="D8" s="297" t="s">
        <v>474</v>
      </c>
      <c r="E8" s="297" t="s">
        <v>475</v>
      </c>
      <c r="F8" s="297"/>
      <c r="G8" s="299">
        <f>G9+G16+G18+G23</f>
        <v>89085602.799999997</v>
      </c>
      <c r="H8" s="298">
        <f>H9+H16+H18+H23</f>
        <v>0</v>
      </c>
      <c r="I8" s="299">
        <f>I9+I16+I18+I23</f>
        <v>89085602.799999997</v>
      </c>
    </row>
    <row r="9" spans="1:9" ht="14.25" customHeight="1">
      <c r="A9" s="297"/>
      <c r="B9" s="297"/>
      <c r="C9" s="297"/>
      <c r="D9" s="297" t="s">
        <v>476</v>
      </c>
      <c r="E9" s="297" t="s">
        <v>477</v>
      </c>
      <c r="F9" s="297"/>
      <c r="G9" s="299">
        <f>SUM(G10:G15)</f>
        <v>53772000</v>
      </c>
      <c r="H9" s="298">
        <f>SUM(H10:H15)</f>
        <v>0</v>
      </c>
      <c r="I9" s="299">
        <f>SUM(I10:I15)</f>
        <v>53772000</v>
      </c>
    </row>
    <row r="10" spans="1:9" ht="14.25" customHeight="1">
      <c r="A10" s="297" t="s">
        <v>300</v>
      </c>
      <c r="B10" s="297" t="s">
        <v>290</v>
      </c>
      <c r="C10" s="297" t="s">
        <v>298</v>
      </c>
      <c r="D10" s="297" t="s">
        <v>478</v>
      </c>
      <c r="E10" s="297" t="s">
        <v>480</v>
      </c>
      <c r="F10" s="297" t="s">
        <v>407</v>
      </c>
      <c r="G10" s="299">
        <v>14000000</v>
      </c>
      <c r="H10" s="298">
        <v>0</v>
      </c>
      <c r="I10" s="299">
        <v>14000000</v>
      </c>
    </row>
    <row r="11" spans="1:9" ht="14.25" customHeight="1">
      <c r="A11" s="297" t="s">
        <v>300</v>
      </c>
      <c r="B11" s="297" t="s">
        <v>290</v>
      </c>
      <c r="C11" s="297" t="s">
        <v>481</v>
      </c>
      <c r="D11" s="297" t="s">
        <v>478</v>
      </c>
      <c r="E11" s="297" t="s">
        <v>482</v>
      </c>
      <c r="F11" s="297" t="s">
        <v>407</v>
      </c>
      <c r="G11" s="299">
        <v>13600000</v>
      </c>
      <c r="H11" s="298">
        <v>0</v>
      </c>
      <c r="I11" s="299">
        <v>13600000</v>
      </c>
    </row>
    <row r="12" spans="1:9" ht="14.25" customHeight="1">
      <c r="A12" s="297" t="s">
        <v>300</v>
      </c>
      <c r="B12" s="297" t="s">
        <v>290</v>
      </c>
      <c r="C12" s="297" t="s">
        <v>483</v>
      </c>
      <c r="D12" s="297" t="s">
        <v>478</v>
      </c>
      <c r="E12" s="297" t="s">
        <v>484</v>
      </c>
      <c r="F12" s="297" t="s">
        <v>406</v>
      </c>
      <c r="G12" s="299">
        <v>300000</v>
      </c>
      <c r="H12" s="298">
        <v>0</v>
      </c>
      <c r="I12" s="299">
        <v>300000</v>
      </c>
    </row>
    <row r="13" spans="1:9" ht="14.25" customHeight="1">
      <c r="A13" s="297" t="s">
        <v>300</v>
      </c>
      <c r="B13" s="297" t="s">
        <v>290</v>
      </c>
      <c r="C13" s="297" t="s">
        <v>483</v>
      </c>
      <c r="D13" s="297" t="s">
        <v>478</v>
      </c>
      <c r="E13" s="297" t="s">
        <v>484</v>
      </c>
      <c r="F13" s="297" t="s">
        <v>407</v>
      </c>
      <c r="G13" s="299">
        <v>12300000</v>
      </c>
      <c r="H13" s="298">
        <v>0</v>
      </c>
      <c r="I13" s="299">
        <v>12300000</v>
      </c>
    </row>
    <row r="14" spans="1:9" ht="14.25" customHeight="1">
      <c r="A14" s="297" t="s">
        <v>300</v>
      </c>
      <c r="B14" s="297" t="s">
        <v>290</v>
      </c>
      <c r="C14" s="297" t="s">
        <v>288</v>
      </c>
      <c r="D14" s="297" t="s">
        <v>478</v>
      </c>
      <c r="E14" s="297" t="s">
        <v>485</v>
      </c>
      <c r="F14" s="297" t="s">
        <v>406</v>
      </c>
      <c r="G14" s="299">
        <v>1500000</v>
      </c>
      <c r="H14" s="298">
        <v>0</v>
      </c>
      <c r="I14" s="299">
        <v>1500000</v>
      </c>
    </row>
    <row r="15" spans="1:9" ht="14.25" customHeight="1">
      <c r="A15" s="297" t="s">
        <v>300</v>
      </c>
      <c r="B15" s="297" t="s">
        <v>290</v>
      </c>
      <c r="C15" s="297" t="s">
        <v>291</v>
      </c>
      <c r="D15" s="297" t="s">
        <v>478</v>
      </c>
      <c r="E15" s="297" t="s">
        <v>486</v>
      </c>
      <c r="F15" s="297" t="s">
        <v>407</v>
      </c>
      <c r="G15" s="299">
        <v>12072000</v>
      </c>
      <c r="H15" s="298">
        <v>0</v>
      </c>
      <c r="I15" s="299">
        <v>12072000</v>
      </c>
    </row>
    <row r="16" spans="1:9" ht="14.25" customHeight="1">
      <c r="A16" s="297"/>
      <c r="B16" s="297"/>
      <c r="C16" s="297"/>
      <c r="D16" s="297" t="s">
        <v>497</v>
      </c>
      <c r="E16" s="297" t="s">
        <v>498</v>
      </c>
      <c r="F16" s="297"/>
      <c r="G16" s="299">
        <f>G17</f>
        <v>2000000</v>
      </c>
      <c r="H16" s="298">
        <f>H17</f>
        <v>0</v>
      </c>
      <c r="I16" s="299">
        <f>I17</f>
        <v>2000000</v>
      </c>
    </row>
    <row r="17" spans="1:9" ht="14.25" customHeight="1">
      <c r="A17" s="297" t="s">
        <v>300</v>
      </c>
      <c r="B17" s="297" t="s">
        <v>290</v>
      </c>
      <c r="C17" s="297" t="s">
        <v>291</v>
      </c>
      <c r="D17" s="297" t="s">
        <v>499</v>
      </c>
      <c r="E17" s="297" t="s">
        <v>486</v>
      </c>
      <c r="F17" s="297" t="s">
        <v>406</v>
      </c>
      <c r="G17" s="299">
        <v>2000000</v>
      </c>
      <c r="H17" s="298">
        <v>0</v>
      </c>
      <c r="I17" s="299">
        <v>2000000</v>
      </c>
    </row>
    <row r="18" spans="1:9" ht="14.25" customHeight="1">
      <c r="A18" s="297"/>
      <c r="B18" s="297"/>
      <c r="C18" s="297"/>
      <c r="D18" s="297" t="s">
        <v>500</v>
      </c>
      <c r="E18" s="297" t="s">
        <v>501</v>
      </c>
      <c r="F18" s="297"/>
      <c r="G18" s="299">
        <f>SUM(G19:G22)</f>
        <v>29963602.800000001</v>
      </c>
      <c r="H18" s="298">
        <f>SUM(H19:H22)</f>
        <v>0</v>
      </c>
      <c r="I18" s="299">
        <f>SUM(I19:I22)</f>
        <v>29963602.800000001</v>
      </c>
    </row>
    <row r="19" spans="1:9" ht="14.25" customHeight="1">
      <c r="A19" s="297" t="s">
        <v>300</v>
      </c>
      <c r="B19" s="297" t="s">
        <v>290</v>
      </c>
      <c r="C19" s="297" t="s">
        <v>298</v>
      </c>
      <c r="D19" s="297" t="s">
        <v>502</v>
      </c>
      <c r="E19" s="297" t="s">
        <v>480</v>
      </c>
      <c r="F19" s="297" t="s">
        <v>407</v>
      </c>
      <c r="G19" s="299">
        <v>16000000</v>
      </c>
      <c r="H19" s="298">
        <v>0</v>
      </c>
      <c r="I19" s="299">
        <v>16000000</v>
      </c>
    </row>
    <row r="20" spans="1:9" ht="14.25" customHeight="1">
      <c r="A20" s="297" t="s">
        <v>300</v>
      </c>
      <c r="B20" s="297" t="s">
        <v>290</v>
      </c>
      <c r="C20" s="297" t="s">
        <v>483</v>
      </c>
      <c r="D20" s="297" t="s">
        <v>502</v>
      </c>
      <c r="E20" s="297" t="s">
        <v>484</v>
      </c>
      <c r="F20" s="297" t="s">
        <v>406</v>
      </c>
      <c r="G20" s="299">
        <v>8163602.7999999998</v>
      </c>
      <c r="H20" s="298">
        <v>0</v>
      </c>
      <c r="I20" s="299">
        <v>8163602.7999999998</v>
      </c>
    </row>
    <row r="21" spans="1:9" ht="14.25" customHeight="1">
      <c r="A21" s="297" t="s">
        <v>300</v>
      </c>
      <c r="B21" s="297" t="s">
        <v>290</v>
      </c>
      <c r="C21" s="297" t="s">
        <v>291</v>
      </c>
      <c r="D21" s="297" t="s">
        <v>502</v>
      </c>
      <c r="E21" s="297" t="s">
        <v>486</v>
      </c>
      <c r="F21" s="297" t="s">
        <v>555</v>
      </c>
      <c r="G21" s="299">
        <v>1000000</v>
      </c>
      <c r="H21" s="298">
        <v>0</v>
      </c>
      <c r="I21" s="299">
        <v>1000000</v>
      </c>
    </row>
    <row r="22" spans="1:9" ht="14.25" customHeight="1">
      <c r="A22" s="297" t="s">
        <v>300</v>
      </c>
      <c r="B22" s="297" t="s">
        <v>290</v>
      </c>
      <c r="C22" s="297" t="s">
        <v>291</v>
      </c>
      <c r="D22" s="297" t="s">
        <v>502</v>
      </c>
      <c r="E22" s="297" t="s">
        <v>486</v>
      </c>
      <c r="F22" s="297" t="s">
        <v>407</v>
      </c>
      <c r="G22" s="299">
        <v>4800000</v>
      </c>
      <c r="H22" s="298">
        <v>0</v>
      </c>
      <c r="I22" s="299">
        <v>4800000</v>
      </c>
    </row>
    <row r="23" spans="1:9" ht="14.25" customHeight="1">
      <c r="A23" s="297"/>
      <c r="B23" s="297"/>
      <c r="C23" s="297"/>
      <c r="D23" s="297" t="s">
        <v>504</v>
      </c>
      <c r="E23" s="297" t="s">
        <v>505</v>
      </c>
      <c r="F23" s="297"/>
      <c r="G23" s="299">
        <f>G24</f>
        <v>3350000</v>
      </c>
      <c r="H23" s="298">
        <f>H24</f>
        <v>0</v>
      </c>
      <c r="I23" s="299">
        <f>I24</f>
        <v>3350000</v>
      </c>
    </row>
    <row r="24" spans="1:9" ht="14.25" customHeight="1">
      <c r="A24" s="297" t="s">
        <v>300</v>
      </c>
      <c r="B24" s="297" t="s">
        <v>290</v>
      </c>
      <c r="C24" s="297" t="s">
        <v>298</v>
      </c>
      <c r="D24" s="297" t="s">
        <v>506</v>
      </c>
      <c r="E24" s="297" t="s">
        <v>480</v>
      </c>
      <c r="F24" s="297" t="s">
        <v>406</v>
      </c>
      <c r="G24" s="299">
        <v>3350000</v>
      </c>
      <c r="H24" s="298">
        <v>0</v>
      </c>
      <c r="I24" s="299">
        <v>3350000</v>
      </c>
    </row>
  </sheetData>
  <sheetProtection formatCells="0" formatColumns="0" formatRows="0"/>
  <mergeCells count="9">
    <mergeCell ref="G4:I4"/>
    <mergeCell ref="A5:C5"/>
    <mergeCell ref="D5:D6"/>
    <mergeCell ref="E5:E6"/>
    <mergeCell ref="G5:G6"/>
    <mergeCell ref="H5:H6"/>
    <mergeCell ref="I5:I6"/>
    <mergeCell ref="A4:F4"/>
    <mergeCell ref="F5:F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301"/>
      <c r="B1" s="302"/>
      <c r="C1" s="302"/>
      <c r="D1" s="302"/>
      <c r="E1" s="302"/>
      <c r="F1" s="302"/>
      <c r="G1" s="302"/>
      <c r="H1" s="303" t="s">
        <v>408</v>
      </c>
    </row>
    <row r="2" spans="1:8" ht="20.100000000000001" customHeight="1">
      <c r="A2" s="304" t="s">
        <v>409</v>
      </c>
      <c r="B2" s="305"/>
      <c r="C2" s="305"/>
      <c r="D2" s="305"/>
      <c r="E2" s="305"/>
      <c r="F2" s="305"/>
      <c r="G2" s="305"/>
      <c r="H2" s="305"/>
    </row>
    <row r="3" spans="1:8" ht="14.25" customHeight="1">
      <c r="A3" s="28" t="s">
        <v>410</v>
      </c>
      <c r="B3" s="302"/>
      <c r="C3" s="302"/>
      <c r="D3" s="302"/>
      <c r="E3" s="302"/>
      <c r="F3" s="302"/>
      <c r="G3" s="302"/>
      <c r="H3" s="306" t="s">
        <v>1</v>
      </c>
    </row>
    <row r="4" spans="1:8" ht="14.25" customHeight="1">
      <c r="A4" s="380" t="s">
        <v>56</v>
      </c>
      <c r="B4" s="380"/>
      <c r="C4" s="380"/>
      <c r="D4" s="380"/>
      <c r="E4" s="383"/>
      <c r="F4" s="380" t="s">
        <v>223</v>
      </c>
      <c r="G4" s="381"/>
      <c r="H4" s="381"/>
    </row>
    <row r="5" spans="1:8" ht="14.25" customHeight="1">
      <c r="A5" s="393" t="s">
        <v>46</v>
      </c>
      <c r="B5" s="393"/>
      <c r="C5" s="393"/>
      <c r="D5" s="393" t="s">
        <v>47</v>
      </c>
      <c r="E5" s="393" t="s">
        <v>60</v>
      </c>
      <c r="F5" s="393" t="s">
        <v>57</v>
      </c>
      <c r="G5" s="383" t="s">
        <v>58</v>
      </c>
      <c r="H5" s="380" t="s">
        <v>59</v>
      </c>
    </row>
    <row r="6" spans="1:8" ht="14.25" customHeight="1">
      <c r="A6" s="307" t="s">
        <v>50</v>
      </c>
      <c r="B6" s="308" t="s">
        <v>51</v>
      </c>
      <c r="C6" s="308" t="s">
        <v>52</v>
      </c>
      <c r="D6" s="382"/>
      <c r="E6" s="382"/>
      <c r="F6" s="382"/>
      <c r="G6" s="382"/>
      <c r="H6" s="381"/>
    </row>
    <row r="7" spans="1:8" ht="14.25" customHeight="1">
      <c r="A7" s="309"/>
      <c r="B7" s="309"/>
      <c r="C7" s="309"/>
      <c r="D7" s="309"/>
      <c r="E7" s="310"/>
      <c r="F7" s="311"/>
      <c r="G7" s="312"/>
      <c r="H7" s="313"/>
    </row>
    <row r="8" spans="1:8" ht="14.25" customHeight="1">
      <c r="A8" s="301"/>
      <c r="B8" s="301"/>
      <c r="C8" s="301"/>
      <c r="D8" s="301"/>
      <c r="E8" s="301"/>
      <c r="F8" s="301"/>
      <c r="G8" s="301"/>
      <c r="H8" s="301"/>
    </row>
    <row r="9" spans="1:8" ht="14.25" customHeight="1">
      <c r="A9" s="300"/>
      <c r="B9" s="301"/>
      <c r="C9" s="301"/>
      <c r="D9" s="301"/>
      <c r="E9" s="301"/>
      <c r="F9" s="301"/>
      <c r="G9" s="301"/>
      <c r="H9" s="301"/>
    </row>
    <row r="10" spans="1:8" ht="14.25" customHeight="1">
      <c r="A10" s="301"/>
      <c r="B10" s="301"/>
      <c r="C10" s="301"/>
      <c r="D10" s="301"/>
      <c r="E10" s="301"/>
      <c r="F10" s="301"/>
      <c r="G10" s="301"/>
      <c r="H10" s="301"/>
    </row>
    <row r="11" spans="1:8" ht="14.25" customHeight="1">
      <c r="A11" s="301"/>
      <c r="B11" s="301"/>
      <c r="C11" s="301"/>
      <c r="D11" s="301"/>
      <c r="E11" s="301"/>
      <c r="F11" s="301"/>
      <c r="G11" s="301"/>
      <c r="H11" s="301"/>
    </row>
    <row r="12" spans="1:8" ht="14.25" customHeight="1">
      <c r="A12" s="300"/>
      <c r="B12" s="300"/>
      <c r="C12" s="301"/>
      <c r="D12" s="301"/>
      <c r="E12" s="301"/>
      <c r="F12" s="300"/>
      <c r="G12" s="300"/>
      <c r="H12" s="300"/>
    </row>
    <row r="13" spans="1:8" ht="14.25" customHeight="1">
      <c r="A13" s="300"/>
      <c r="B13" s="300"/>
      <c r="C13" s="300"/>
      <c r="D13" s="301"/>
      <c r="E13" s="301"/>
      <c r="F13" s="300"/>
      <c r="G13" s="300"/>
      <c r="H13" s="300"/>
    </row>
    <row r="14" spans="1:8" ht="14.25" customHeight="1">
      <c r="A14" s="300"/>
      <c r="B14" s="300"/>
      <c r="C14" s="300"/>
      <c r="D14" s="301"/>
      <c r="E14" s="301"/>
      <c r="F14" s="300"/>
      <c r="G14" s="300"/>
      <c r="H14" s="300"/>
    </row>
    <row r="15" spans="1:8" ht="14.25" customHeight="1">
      <c r="A15" s="300"/>
      <c r="B15" s="300"/>
      <c r="C15" s="300"/>
      <c r="D15" s="300"/>
      <c r="E15" s="301"/>
      <c r="F15" s="300"/>
      <c r="G15" s="300"/>
      <c r="H15" s="300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315"/>
      <c r="B1" s="316"/>
      <c r="C1" s="316"/>
      <c r="D1" s="316"/>
      <c r="E1" s="316"/>
      <c r="F1" s="316"/>
      <c r="G1" s="316"/>
      <c r="H1" s="317" t="s">
        <v>411</v>
      </c>
    </row>
    <row r="2" spans="1:8" ht="20.100000000000001" customHeight="1">
      <c r="A2" s="318" t="s">
        <v>412</v>
      </c>
      <c r="B2" s="319"/>
      <c r="C2" s="319"/>
      <c r="D2" s="319"/>
      <c r="E2" s="319"/>
      <c r="F2" s="319"/>
      <c r="G2" s="319"/>
      <c r="H2" s="319"/>
    </row>
    <row r="3" spans="1:8" ht="14.25" customHeight="1">
      <c r="A3" s="28" t="s">
        <v>410</v>
      </c>
      <c r="B3" s="316"/>
      <c r="C3" s="316"/>
      <c r="D3" s="316"/>
      <c r="E3" s="316"/>
      <c r="F3" s="316"/>
      <c r="G3" s="316"/>
      <c r="H3" s="320" t="s">
        <v>1</v>
      </c>
    </row>
    <row r="4" spans="1:8" ht="14.25" customHeight="1">
      <c r="A4" s="380" t="s">
        <v>56</v>
      </c>
      <c r="B4" s="380"/>
      <c r="C4" s="380"/>
      <c r="D4" s="380"/>
      <c r="E4" s="383"/>
      <c r="F4" s="380" t="s">
        <v>413</v>
      </c>
      <c r="G4" s="381"/>
      <c r="H4" s="381"/>
    </row>
    <row r="5" spans="1:8" ht="14.25" customHeight="1">
      <c r="A5" s="393" t="s">
        <v>46</v>
      </c>
      <c r="B5" s="393"/>
      <c r="C5" s="393"/>
      <c r="D5" s="393" t="s">
        <v>47</v>
      </c>
      <c r="E5" s="393" t="s">
        <v>60</v>
      </c>
      <c r="F5" s="393" t="s">
        <v>57</v>
      </c>
      <c r="G5" s="383" t="s">
        <v>58</v>
      </c>
      <c r="H5" s="380" t="s">
        <v>59</v>
      </c>
    </row>
    <row r="6" spans="1:8" ht="14.25" customHeight="1">
      <c r="A6" s="321" t="s">
        <v>50</v>
      </c>
      <c r="B6" s="322" t="s">
        <v>51</v>
      </c>
      <c r="C6" s="322" t="s">
        <v>52</v>
      </c>
      <c r="D6" s="382"/>
      <c r="E6" s="382"/>
      <c r="F6" s="382"/>
      <c r="G6" s="382"/>
      <c r="H6" s="381"/>
    </row>
    <row r="7" spans="1:8" ht="14.25" customHeight="1">
      <c r="A7" s="323"/>
      <c r="B7" s="323"/>
      <c r="C7" s="323"/>
      <c r="D7" s="323"/>
      <c r="E7" s="324"/>
      <c r="F7" s="325"/>
      <c r="G7" s="326"/>
      <c r="H7" s="327"/>
    </row>
    <row r="8" spans="1:8" ht="14.25" customHeight="1">
      <c r="A8" s="315"/>
      <c r="B8" s="315"/>
      <c r="C8" s="315"/>
      <c r="D8" s="315"/>
      <c r="E8" s="315"/>
      <c r="F8" s="315"/>
      <c r="G8" s="315"/>
      <c r="H8" s="315"/>
    </row>
    <row r="9" spans="1:8" ht="14.25" customHeight="1">
      <c r="A9" s="314"/>
      <c r="B9" s="315"/>
      <c r="C9" s="315"/>
      <c r="D9" s="315"/>
      <c r="E9" s="315"/>
      <c r="F9" s="315"/>
      <c r="G9" s="315"/>
      <c r="H9" s="315"/>
    </row>
    <row r="10" spans="1:8" ht="14.25" customHeight="1">
      <c r="A10" s="315"/>
      <c r="B10" s="315"/>
      <c r="C10" s="315"/>
      <c r="D10" s="315"/>
      <c r="E10" s="315"/>
      <c r="F10" s="315"/>
      <c r="G10" s="315"/>
      <c r="H10" s="315"/>
    </row>
    <row r="11" spans="1:8" ht="14.25" customHeight="1">
      <c r="A11" s="315"/>
      <c r="B11" s="315"/>
      <c r="C11" s="315"/>
      <c r="D11" s="315"/>
      <c r="E11" s="315"/>
      <c r="F11" s="315"/>
      <c r="G11" s="315"/>
      <c r="H11" s="315"/>
    </row>
    <row r="12" spans="1:8" ht="14.25" customHeight="1">
      <c r="A12" s="314"/>
      <c r="B12" s="314"/>
      <c r="C12" s="315"/>
      <c r="D12" s="315"/>
      <c r="E12" s="315"/>
      <c r="F12" s="314"/>
      <c r="G12" s="314"/>
      <c r="H12" s="314"/>
    </row>
    <row r="13" spans="1:8" ht="14.25" customHeight="1">
      <c r="A13" s="314"/>
      <c r="B13" s="314"/>
      <c r="C13" s="314"/>
      <c r="D13" s="315"/>
      <c r="E13" s="315"/>
      <c r="F13" s="314"/>
      <c r="G13" s="314"/>
      <c r="H13" s="314"/>
    </row>
    <row r="14" spans="1:8" ht="14.25" customHeight="1">
      <c r="A14" s="314"/>
      <c r="B14" s="314"/>
      <c r="C14" s="314"/>
      <c r="D14" s="315"/>
      <c r="E14" s="315"/>
      <c r="F14" s="314"/>
      <c r="G14" s="314"/>
      <c r="H14" s="314"/>
    </row>
    <row r="15" spans="1:8" ht="14.25" customHeight="1">
      <c r="A15" s="314"/>
      <c r="B15" s="314"/>
      <c r="C15" s="314"/>
      <c r="D15" s="314"/>
      <c r="E15" s="315"/>
      <c r="F15" s="314"/>
      <c r="G15" s="314"/>
      <c r="H15" s="31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D9" sqref="D9"/>
    </sheetView>
  </sheetViews>
  <sheetFormatPr defaultRowHeight="14.25" customHeight="1"/>
  <cols>
    <col min="1" max="1" width="51.33203125" style="6" customWidth="1"/>
    <col min="2" max="2" width="24.5" style="6" customWidth="1"/>
    <col min="3" max="7" width="20" style="6" customWidth="1"/>
    <col min="8" max="8" width="9" style="6" customWidth="1"/>
    <col min="9" max="16384" width="9.33203125" style="6"/>
  </cols>
  <sheetData>
    <row r="1" spans="1:8" ht="14.25" customHeight="1">
      <c r="A1" s="330"/>
      <c r="B1" s="328"/>
      <c r="C1" s="332"/>
      <c r="D1" s="333"/>
      <c r="E1" s="333"/>
      <c r="F1" s="333"/>
      <c r="G1" s="332" t="s">
        <v>424</v>
      </c>
      <c r="H1" s="333"/>
    </row>
    <row r="2" spans="1:8" ht="20.100000000000001" customHeight="1">
      <c r="A2" s="329" t="s">
        <v>224</v>
      </c>
      <c r="B2" s="334"/>
      <c r="C2" s="335"/>
      <c r="D2" s="336"/>
      <c r="E2" s="336"/>
      <c r="F2" s="336"/>
      <c r="G2" s="335"/>
      <c r="H2" s="333"/>
    </row>
    <row r="3" spans="1:8" ht="14.25" customHeight="1">
      <c r="A3" s="48" t="s">
        <v>473</v>
      </c>
      <c r="B3" s="328"/>
      <c r="C3" s="337"/>
      <c r="D3" s="333"/>
      <c r="E3" s="333"/>
      <c r="F3" s="333"/>
      <c r="G3" s="337" t="s">
        <v>1</v>
      </c>
      <c r="H3" s="333"/>
    </row>
    <row r="4" spans="1:8" ht="14.25" customHeight="1">
      <c r="A4" s="428" t="s">
        <v>225</v>
      </c>
      <c r="B4" s="429" t="s">
        <v>226</v>
      </c>
      <c r="C4" s="338" t="s">
        <v>227</v>
      </c>
      <c r="D4" s="338"/>
      <c r="E4" s="338"/>
      <c r="F4" s="338"/>
      <c r="G4" s="338"/>
      <c r="H4" s="333"/>
    </row>
    <row r="5" spans="1:8" ht="14.25" customHeight="1">
      <c r="A5" s="428"/>
      <c r="B5" s="429"/>
      <c r="C5" s="339" t="s">
        <v>49</v>
      </c>
      <c r="D5" s="340" t="s">
        <v>62</v>
      </c>
      <c r="E5" s="341" t="s">
        <v>10</v>
      </c>
      <c r="F5" s="341" t="s">
        <v>64</v>
      </c>
      <c r="G5" s="341" t="s">
        <v>425</v>
      </c>
      <c r="H5" s="333"/>
    </row>
    <row r="6" spans="1:8" s="331" customFormat="1" ht="14.25" customHeight="1">
      <c r="A6" s="342" t="s">
        <v>45</v>
      </c>
      <c r="B6" s="49">
        <v>265000</v>
      </c>
      <c r="C6" s="49">
        <v>265000</v>
      </c>
      <c r="D6" s="49">
        <v>265000</v>
      </c>
      <c r="E6" s="345">
        <v>0</v>
      </c>
      <c r="F6" s="345">
        <v>0</v>
      </c>
      <c r="G6" s="345">
        <v>0</v>
      </c>
      <c r="H6" s="333"/>
    </row>
    <row r="7" spans="1:8" s="331" customFormat="1" ht="14.25" customHeight="1">
      <c r="A7" s="343" t="s">
        <v>228</v>
      </c>
      <c r="B7" s="346">
        <v>0</v>
      </c>
      <c r="C7" s="49">
        <v>0</v>
      </c>
      <c r="D7" s="346">
        <v>0</v>
      </c>
      <c r="E7" s="346">
        <v>0</v>
      </c>
      <c r="F7" s="346"/>
      <c r="G7" s="346"/>
      <c r="H7" s="333"/>
    </row>
    <row r="8" spans="1:8" s="331" customFormat="1" ht="14.25" customHeight="1">
      <c r="A8" s="343" t="s">
        <v>229</v>
      </c>
      <c r="B8" s="346">
        <v>20000</v>
      </c>
      <c r="C8" s="49">
        <v>20000</v>
      </c>
      <c r="D8" s="346">
        <v>20000</v>
      </c>
      <c r="E8" s="346">
        <v>0</v>
      </c>
      <c r="F8" s="346"/>
      <c r="G8" s="346"/>
      <c r="H8" s="333"/>
    </row>
    <row r="9" spans="1:8" s="331" customFormat="1" ht="14.25" customHeight="1">
      <c r="A9" s="343" t="s">
        <v>230</v>
      </c>
      <c r="B9" s="346">
        <v>245000</v>
      </c>
      <c r="C9" s="346">
        <v>245000</v>
      </c>
      <c r="D9" s="346">
        <v>245000</v>
      </c>
      <c r="E9" s="347">
        <v>0</v>
      </c>
      <c r="F9" s="347">
        <v>0</v>
      </c>
      <c r="G9" s="347">
        <v>0</v>
      </c>
      <c r="H9" s="333"/>
    </row>
    <row r="10" spans="1:8" s="331" customFormat="1" ht="14.25" customHeight="1">
      <c r="A10" s="344" t="s">
        <v>231</v>
      </c>
      <c r="B10" s="346">
        <v>245000</v>
      </c>
      <c r="C10" s="346">
        <v>245000</v>
      </c>
      <c r="D10" s="346">
        <v>245000</v>
      </c>
      <c r="E10" s="346">
        <v>0</v>
      </c>
      <c r="F10" s="346"/>
      <c r="G10" s="346"/>
      <c r="H10" s="333"/>
    </row>
    <row r="11" spans="1:8" s="331" customFormat="1" ht="14.25" customHeight="1">
      <c r="A11" s="343" t="s">
        <v>232</v>
      </c>
      <c r="B11" s="346">
        <v>0</v>
      </c>
      <c r="C11" s="49">
        <v>0</v>
      </c>
      <c r="D11" s="346">
        <v>0</v>
      </c>
      <c r="E11" s="346">
        <v>0</v>
      </c>
      <c r="F11" s="346"/>
      <c r="G11" s="346"/>
      <c r="H11" s="333"/>
    </row>
    <row r="12" spans="1:8" ht="14.25" customHeight="1">
      <c r="A12" s="333"/>
      <c r="B12" s="333"/>
      <c r="C12" s="333"/>
      <c r="D12" s="333"/>
      <c r="E12" s="333"/>
      <c r="F12" s="333"/>
      <c r="G12" s="333"/>
      <c r="H12" s="333"/>
    </row>
    <row r="13" spans="1:8" ht="14.25" customHeight="1">
      <c r="A13" s="333"/>
      <c r="B13" s="333"/>
      <c r="C13" s="333"/>
      <c r="D13" s="333"/>
      <c r="E13" s="333"/>
      <c r="F13" s="333"/>
      <c r="G13" s="333"/>
      <c r="H13" s="333"/>
    </row>
    <row r="14" spans="1:8" ht="14.25" customHeight="1">
      <c r="A14" s="333"/>
      <c r="B14" s="333"/>
      <c r="C14" s="333"/>
      <c r="D14" s="333"/>
      <c r="E14" s="333"/>
      <c r="F14" s="333"/>
      <c r="G14" s="333"/>
      <c r="H14" s="333"/>
    </row>
    <row r="15" spans="1:8" ht="14.25" customHeight="1">
      <c r="A15" s="333"/>
      <c r="B15" s="333"/>
      <c r="C15" s="333"/>
      <c r="D15" s="333"/>
      <c r="E15" s="333"/>
      <c r="F15" s="333"/>
      <c r="G15" s="333"/>
      <c r="H15" s="333"/>
    </row>
    <row r="16" spans="1:8" ht="14.25" customHeight="1">
      <c r="A16" s="333"/>
      <c r="B16" s="333"/>
      <c r="C16" s="333"/>
      <c r="D16" s="333"/>
      <c r="E16" s="333"/>
      <c r="F16" s="333"/>
      <c r="G16" s="333"/>
      <c r="H16" s="333"/>
    </row>
    <row r="17" spans="1:8" ht="14.25" customHeight="1">
      <c r="A17" s="333"/>
      <c r="B17" s="333"/>
      <c r="C17" s="333"/>
      <c r="D17" s="333"/>
      <c r="E17" s="333"/>
      <c r="F17" s="333"/>
      <c r="G17" s="333"/>
      <c r="H17" s="333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>
      <selection activeCell="G10" sqref="G10"/>
    </sheetView>
  </sheetViews>
  <sheetFormatPr defaultRowHeight="14.25" customHeight="1"/>
  <cols>
    <col min="1" max="1" width="15.1640625" style="6" customWidth="1"/>
    <col min="2" max="2" width="43.6640625" style="6" customWidth="1"/>
    <col min="3" max="3" width="15.1640625" style="6" customWidth="1"/>
    <col min="4" max="4" width="17.1640625" style="6" customWidth="1"/>
    <col min="5" max="5" width="19.6640625" style="6" customWidth="1"/>
    <col min="6" max="6" width="9.1640625" style="6" customWidth="1"/>
    <col min="7" max="7" width="20.6640625" style="6" customWidth="1"/>
    <col min="8" max="10" width="12" style="6" customWidth="1"/>
    <col min="11" max="16384" width="9.33203125" style="6"/>
  </cols>
  <sheetData>
    <row r="1" spans="1:10" ht="14.25" customHeight="1">
      <c r="A1" s="352"/>
      <c r="B1" s="353"/>
      <c r="C1" s="349"/>
      <c r="D1" s="349"/>
      <c r="E1" s="349"/>
      <c r="F1" s="349"/>
      <c r="G1" s="354" t="s">
        <v>414</v>
      </c>
      <c r="H1" s="355"/>
      <c r="I1" s="355"/>
      <c r="J1" s="355"/>
    </row>
    <row r="2" spans="1:10" ht="20.100000000000001" customHeight="1">
      <c r="A2" s="356" t="s">
        <v>233</v>
      </c>
      <c r="B2" s="357"/>
      <c r="C2" s="358"/>
      <c r="D2" s="358"/>
      <c r="E2" s="358"/>
      <c r="F2" s="358"/>
      <c r="G2" s="357"/>
      <c r="H2" s="355"/>
      <c r="I2" s="355"/>
      <c r="J2" s="355"/>
    </row>
    <row r="3" spans="1:10" ht="14.25" customHeight="1">
      <c r="A3" s="50" t="s">
        <v>591</v>
      </c>
      <c r="B3" s="359"/>
      <c r="C3" s="359"/>
      <c r="D3" s="359"/>
      <c r="E3" s="359"/>
      <c r="F3" s="359"/>
      <c r="G3" s="351" t="s">
        <v>1</v>
      </c>
      <c r="H3" s="355"/>
      <c r="I3" s="355"/>
      <c r="J3" s="355"/>
    </row>
    <row r="4" spans="1:10" ht="14.25" customHeight="1">
      <c r="A4" s="436" t="s">
        <v>53</v>
      </c>
      <c r="B4" s="436" t="s">
        <v>221</v>
      </c>
      <c r="C4" s="436" t="s">
        <v>234</v>
      </c>
      <c r="D4" s="436" t="s">
        <v>235</v>
      </c>
      <c r="E4" s="430" t="s">
        <v>236</v>
      </c>
      <c r="F4" s="432" t="s">
        <v>237</v>
      </c>
      <c r="G4" s="434" t="s">
        <v>54</v>
      </c>
      <c r="H4" s="355"/>
      <c r="I4" s="355"/>
      <c r="J4" s="355"/>
    </row>
    <row r="5" spans="1:10" ht="14.25" customHeight="1">
      <c r="A5" s="437"/>
      <c r="B5" s="437"/>
      <c r="C5" s="437"/>
      <c r="D5" s="437"/>
      <c r="E5" s="431"/>
      <c r="F5" s="433"/>
      <c r="G5" s="435"/>
      <c r="H5" s="355"/>
      <c r="I5" s="355"/>
      <c r="J5" s="355"/>
    </row>
    <row r="6" spans="1:10" s="350" customFormat="1" ht="14.25" customHeight="1">
      <c r="A6" s="56"/>
      <c r="B6" s="55" t="s">
        <v>45</v>
      </c>
      <c r="C6" s="54"/>
      <c r="D6" s="53"/>
      <c r="E6" s="53"/>
      <c r="F6" s="52">
        <f>F7</f>
        <v>1</v>
      </c>
      <c r="G6" s="51">
        <f>G7</f>
        <v>2151200</v>
      </c>
      <c r="H6" s="355"/>
      <c r="I6" s="355"/>
      <c r="J6" s="355"/>
    </row>
    <row r="7" spans="1:10" ht="14.25" customHeight="1">
      <c r="A7" s="56"/>
      <c r="B7" s="55" t="s">
        <v>475</v>
      </c>
      <c r="C7" s="54"/>
      <c r="D7" s="53"/>
      <c r="E7" s="53"/>
      <c r="F7" s="52">
        <f>SUM(F8:F11)</f>
        <v>1</v>
      </c>
      <c r="G7" s="51">
        <f>SUM(G8:G11)</f>
        <v>2151200</v>
      </c>
      <c r="H7" s="355"/>
      <c r="I7" s="355"/>
      <c r="J7" s="355"/>
    </row>
    <row r="8" spans="1:10" ht="14.25" customHeight="1">
      <c r="A8" s="56" t="s">
        <v>517</v>
      </c>
      <c r="B8" s="55" t="s">
        <v>477</v>
      </c>
      <c r="C8" s="54" t="s">
        <v>586</v>
      </c>
      <c r="D8" s="53" t="s">
        <v>587</v>
      </c>
      <c r="E8" s="53" t="s">
        <v>588</v>
      </c>
      <c r="F8" s="52">
        <v>0</v>
      </c>
      <c r="G8" s="51">
        <v>31200</v>
      </c>
      <c r="H8" s="355"/>
      <c r="I8" s="355"/>
      <c r="J8" s="355"/>
    </row>
    <row r="9" spans="1:10" ht="14.25" customHeight="1">
      <c r="A9" s="56" t="s">
        <v>526</v>
      </c>
      <c r="B9" s="55" t="s">
        <v>498</v>
      </c>
      <c r="C9" s="54" t="s">
        <v>586</v>
      </c>
      <c r="D9" s="53" t="s">
        <v>587</v>
      </c>
      <c r="E9" s="53" t="s">
        <v>589</v>
      </c>
      <c r="F9" s="52">
        <v>1</v>
      </c>
      <c r="G9" s="51">
        <v>90000</v>
      </c>
      <c r="H9" s="355"/>
      <c r="I9" s="355"/>
      <c r="J9" s="355"/>
    </row>
    <row r="10" spans="1:10" ht="14.25" customHeight="1">
      <c r="A10" s="56" t="s">
        <v>532</v>
      </c>
      <c r="B10" s="55" t="s">
        <v>501</v>
      </c>
      <c r="C10" s="54" t="s">
        <v>586</v>
      </c>
      <c r="D10" s="53"/>
      <c r="E10" s="53" t="s">
        <v>590</v>
      </c>
      <c r="F10" s="52">
        <v>0</v>
      </c>
      <c r="G10" s="51">
        <v>2000000</v>
      </c>
      <c r="H10" s="355"/>
      <c r="I10" s="355"/>
      <c r="J10" s="355"/>
    </row>
    <row r="11" spans="1:10" ht="14.25" customHeight="1">
      <c r="A11" s="56" t="s">
        <v>532</v>
      </c>
      <c r="B11" s="55" t="s">
        <v>501</v>
      </c>
      <c r="C11" s="54" t="s">
        <v>586</v>
      </c>
      <c r="D11" s="53" t="s">
        <v>587</v>
      </c>
      <c r="E11" s="53" t="s">
        <v>588</v>
      </c>
      <c r="F11" s="52">
        <v>0</v>
      </c>
      <c r="G11" s="51">
        <v>30000</v>
      </c>
      <c r="H11" s="355"/>
      <c r="I11" s="355"/>
      <c r="J11" s="355"/>
    </row>
    <row r="12" spans="1:10" ht="14.25" customHeight="1">
      <c r="A12" s="355"/>
      <c r="B12" s="355"/>
      <c r="C12" s="355"/>
      <c r="D12" s="355"/>
      <c r="E12" s="355"/>
      <c r="F12" s="355"/>
      <c r="G12" s="355"/>
      <c r="H12" s="355"/>
      <c r="I12" s="355"/>
      <c r="J12" s="355"/>
    </row>
    <row r="13" spans="1:10" ht="14.25" customHeight="1">
      <c r="A13" s="355"/>
      <c r="B13" s="355"/>
      <c r="C13" s="355"/>
      <c r="D13" s="355"/>
      <c r="E13" s="355"/>
      <c r="F13" s="355"/>
      <c r="G13" s="355"/>
      <c r="H13" s="355"/>
      <c r="I13" s="355"/>
      <c r="J13" s="355"/>
    </row>
    <row r="14" spans="1:10" ht="14.25" customHeight="1">
      <c r="A14" s="355"/>
      <c r="B14" s="355"/>
      <c r="C14" s="355"/>
      <c r="D14" s="355"/>
      <c r="E14" s="355"/>
      <c r="F14" s="355"/>
      <c r="G14" s="355"/>
      <c r="H14" s="355"/>
      <c r="I14" s="355"/>
      <c r="J14" s="355"/>
    </row>
    <row r="15" spans="1:10" ht="14.25" customHeight="1">
      <c r="A15" s="355"/>
      <c r="B15" s="355"/>
      <c r="C15" s="355"/>
      <c r="D15" s="355"/>
      <c r="E15" s="355"/>
      <c r="F15" s="355"/>
      <c r="G15" s="355"/>
      <c r="H15" s="355"/>
      <c r="I15" s="355"/>
      <c r="J15" s="355"/>
    </row>
    <row r="16" spans="1:10" ht="14.25" customHeight="1">
      <c r="A16" s="355"/>
      <c r="B16" s="355"/>
      <c r="C16" s="355"/>
      <c r="D16" s="355"/>
      <c r="E16" s="355"/>
      <c r="F16" s="355"/>
      <c r="G16" s="355"/>
      <c r="H16" s="355"/>
      <c r="I16" s="355"/>
      <c r="J16" s="355"/>
    </row>
    <row r="17" spans="1:10" ht="14.25" customHeight="1">
      <c r="A17" s="355"/>
      <c r="B17" s="355"/>
      <c r="C17" s="355"/>
      <c r="D17" s="355"/>
      <c r="E17" s="355"/>
      <c r="F17" s="355"/>
      <c r="G17" s="355"/>
      <c r="H17" s="355"/>
      <c r="I17" s="355"/>
      <c r="J17" s="355"/>
    </row>
  </sheetData>
  <sheetProtection formatCells="0" formatColumns="0" formatRows="0"/>
  <mergeCells count="7">
    <mergeCell ref="E4:E5"/>
    <mergeCell ref="F4:F5"/>
    <mergeCell ref="G4:G5"/>
    <mergeCell ref="A4:A5"/>
    <mergeCell ref="B4:B5"/>
    <mergeCell ref="C4:C5"/>
    <mergeCell ref="D4:D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>
      <selection activeCell="C40" sqref="C40"/>
    </sheetView>
  </sheetViews>
  <sheetFormatPr defaultRowHeight="14.25" customHeight="1"/>
  <cols>
    <col min="1" max="4" width="34.83203125" style="1" customWidth="1"/>
    <col min="5" max="32" width="12" style="1" customWidth="1"/>
    <col min="33" max="16384" width="9.33203125" style="1"/>
  </cols>
  <sheetData>
    <row r="1" spans="1:256" s="65" customFormat="1" ht="14.25" customHeight="1">
      <c r="A1" s="67"/>
      <c r="B1" s="72"/>
      <c r="C1" s="72"/>
      <c r="D1" s="73" t="s">
        <v>0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</row>
    <row r="2" spans="1:256" s="65" customFormat="1" ht="20.100000000000001" customHeight="1">
      <c r="A2" s="74" t="s">
        <v>426</v>
      </c>
      <c r="B2" s="75"/>
      <c r="C2" s="75"/>
      <c r="D2" s="75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</row>
    <row r="3" spans="1:256" s="65" customFormat="1" ht="14.25" customHeight="1">
      <c r="A3" s="36" t="s">
        <v>473</v>
      </c>
      <c r="B3" s="72"/>
      <c r="C3" s="72"/>
      <c r="D3" s="73" t="s">
        <v>1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</row>
    <row r="4" spans="1:256" s="65" customFormat="1" ht="14.25" customHeight="1">
      <c r="A4" s="377" t="s">
        <v>2</v>
      </c>
      <c r="B4" s="377"/>
      <c r="C4" s="377" t="s">
        <v>3</v>
      </c>
      <c r="D4" s="377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</row>
    <row r="5" spans="1:256" s="65" customFormat="1" ht="14.25" customHeight="1">
      <c r="A5" s="76" t="s">
        <v>4</v>
      </c>
      <c r="B5" s="76" t="s">
        <v>5</v>
      </c>
      <c r="C5" s="76" t="s">
        <v>4</v>
      </c>
      <c r="D5" s="76" t="s">
        <v>5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</row>
    <row r="6" spans="1:256" s="33" customFormat="1" ht="14.25" customHeight="1">
      <c r="A6" s="77" t="s">
        <v>6</v>
      </c>
      <c r="B6" s="68">
        <v>30874570.359999999</v>
      </c>
      <c r="C6" s="78" t="s">
        <v>8</v>
      </c>
      <c r="D6" s="68">
        <v>0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</row>
    <row r="7" spans="1:256" s="33" customFormat="1" ht="14.25" customHeight="1">
      <c r="A7" s="77" t="s">
        <v>9</v>
      </c>
      <c r="B7" s="68">
        <v>89085602.799999997</v>
      </c>
      <c r="C7" s="79" t="s">
        <v>11</v>
      </c>
      <c r="D7" s="68">
        <v>0</v>
      </c>
      <c r="E7" s="67"/>
      <c r="F7" s="67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</row>
    <row r="8" spans="1:256" s="33" customFormat="1" ht="14.25" customHeight="1">
      <c r="A8" s="77" t="s">
        <v>12</v>
      </c>
      <c r="B8" s="80"/>
      <c r="C8" s="79" t="s">
        <v>13</v>
      </c>
      <c r="D8" s="68">
        <v>0</v>
      </c>
      <c r="E8" s="67"/>
      <c r="F8" s="67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</row>
    <row r="9" spans="1:256" s="33" customFormat="1" ht="14.25" customHeight="1">
      <c r="A9" s="77" t="s">
        <v>14</v>
      </c>
      <c r="B9" s="68">
        <v>0</v>
      </c>
      <c r="C9" s="79" t="s">
        <v>15</v>
      </c>
      <c r="D9" s="68">
        <v>0</v>
      </c>
      <c r="E9" s="67"/>
      <c r="F9" s="67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</row>
    <row r="10" spans="1:256" s="33" customFormat="1" ht="14.25" customHeight="1">
      <c r="A10" s="77" t="s">
        <v>16</v>
      </c>
      <c r="B10" s="68">
        <v>0</v>
      </c>
      <c r="C10" s="78" t="s">
        <v>18</v>
      </c>
      <c r="D10" s="68">
        <v>0</v>
      </c>
      <c r="E10" s="67"/>
      <c r="F10" s="67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</row>
    <row r="11" spans="1:256" s="33" customFormat="1" ht="14.25" customHeight="1">
      <c r="A11" s="77" t="s">
        <v>19</v>
      </c>
      <c r="B11" s="68">
        <v>0</v>
      </c>
      <c r="C11" s="78" t="s">
        <v>21</v>
      </c>
      <c r="D11" s="68">
        <v>0</v>
      </c>
      <c r="E11" s="67"/>
      <c r="F11" s="67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</row>
    <row r="12" spans="1:256" s="33" customFormat="1" ht="14.25" customHeight="1">
      <c r="A12" s="77" t="s">
        <v>22</v>
      </c>
      <c r="B12" s="68">
        <v>0</v>
      </c>
      <c r="C12" s="78" t="s">
        <v>427</v>
      </c>
      <c r="D12" s="68">
        <v>0</v>
      </c>
      <c r="E12" s="67"/>
      <c r="F12" s="67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</row>
    <row r="13" spans="1:256" s="33" customFormat="1" ht="14.25" customHeight="1">
      <c r="A13" s="39"/>
      <c r="B13" s="38"/>
      <c r="C13" s="81" t="s">
        <v>24</v>
      </c>
      <c r="D13" s="68">
        <v>3147297.04</v>
      </c>
      <c r="E13" s="67"/>
      <c r="F13" s="67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</row>
    <row r="14" spans="1:256" s="33" customFormat="1" ht="14.25" customHeight="1">
      <c r="A14" s="77"/>
      <c r="B14" s="68"/>
      <c r="C14" s="81" t="s">
        <v>25</v>
      </c>
      <c r="D14" s="68">
        <v>0</v>
      </c>
      <c r="E14" s="67"/>
      <c r="F14" s="6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</row>
    <row r="15" spans="1:256" s="33" customFormat="1" ht="14.25" customHeight="1">
      <c r="A15" s="77"/>
      <c r="B15" s="68"/>
      <c r="C15" s="81" t="s">
        <v>428</v>
      </c>
      <c r="D15" s="68">
        <v>723905.28</v>
      </c>
      <c r="E15" s="67"/>
      <c r="F15" s="67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</row>
    <row r="16" spans="1:256" s="33" customFormat="1" ht="14.25" customHeight="1">
      <c r="A16" s="77"/>
      <c r="B16" s="68"/>
      <c r="C16" s="81" t="s">
        <v>26</v>
      </c>
      <c r="D16" s="68">
        <v>0</v>
      </c>
      <c r="E16" s="67"/>
      <c r="F16" s="6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</row>
    <row r="17" spans="1:256" s="33" customFormat="1" ht="14.25" customHeight="1">
      <c r="A17" s="77"/>
      <c r="B17" s="68"/>
      <c r="C17" s="81" t="s">
        <v>27</v>
      </c>
      <c r="D17" s="68">
        <v>89085602.799999997</v>
      </c>
      <c r="E17" s="67"/>
      <c r="F17" s="67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</row>
    <row r="18" spans="1:256" s="33" customFormat="1" ht="14.25" customHeight="1">
      <c r="A18" s="77"/>
      <c r="B18" s="68"/>
      <c r="C18" s="81" t="s">
        <v>28</v>
      </c>
      <c r="D18" s="68">
        <v>0</v>
      </c>
      <c r="E18" s="67"/>
      <c r="F18" s="6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</row>
    <row r="19" spans="1:256" s="33" customFormat="1" ht="14.25" customHeight="1">
      <c r="A19" s="77"/>
      <c r="B19" s="68"/>
      <c r="C19" s="81" t="s">
        <v>29</v>
      </c>
      <c r="D19" s="68">
        <v>24523472.039999999</v>
      </c>
      <c r="E19" s="67"/>
      <c r="F19" s="67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</row>
    <row r="20" spans="1:256" s="33" customFormat="1" ht="14.25" customHeight="1">
      <c r="A20" s="77"/>
      <c r="B20" s="68"/>
      <c r="C20" s="81" t="s">
        <v>30</v>
      </c>
      <c r="D20" s="68">
        <v>0</v>
      </c>
      <c r="E20" s="67"/>
      <c r="F20" s="6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</row>
    <row r="21" spans="1:256" s="33" customFormat="1" ht="14.25" customHeight="1">
      <c r="A21" s="77"/>
      <c r="B21" s="68"/>
      <c r="C21" s="81" t="s">
        <v>31</v>
      </c>
      <c r="D21" s="68">
        <v>0</v>
      </c>
      <c r="E21" s="67"/>
      <c r="F21" s="67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</row>
    <row r="22" spans="1:256" s="33" customFormat="1" ht="14.25" customHeight="1">
      <c r="A22" s="77"/>
      <c r="B22" s="68"/>
      <c r="C22" s="81" t="s">
        <v>32</v>
      </c>
      <c r="D22" s="68">
        <v>0</v>
      </c>
      <c r="E22" s="67"/>
      <c r="F22" s="67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</row>
    <row r="23" spans="1:256" s="33" customFormat="1" ht="14.25" customHeight="1">
      <c r="A23" s="77"/>
      <c r="B23" s="68"/>
      <c r="C23" s="81" t="s">
        <v>33</v>
      </c>
      <c r="D23" s="68">
        <v>0</v>
      </c>
      <c r="E23" s="67"/>
      <c r="F23" s="67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</row>
    <row r="24" spans="1:256" s="33" customFormat="1" ht="14.25" customHeight="1">
      <c r="A24" s="77"/>
      <c r="B24" s="68"/>
      <c r="C24" s="81" t="s">
        <v>429</v>
      </c>
      <c r="D24" s="68">
        <v>0</v>
      </c>
      <c r="E24" s="67"/>
      <c r="F24" s="6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  <c r="IU24" s="71"/>
      <c r="IV24" s="71"/>
    </row>
    <row r="25" spans="1:256" s="33" customFormat="1" ht="14.25" customHeight="1">
      <c r="A25" s="77"/>
      <c r="B25" s="68"/>
      <c r="C25" s="81" t="s">
        <v>34</v>
      </c>
      <c r="D25" s="68">
        <v>2479896</v>
      </c>
      <c r="E25" s="67"/>
      <c r="F25" s="67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  <c r="IU25" s="71"/>
      <c r="IV25" s="71"/>
    </row>
    <row r="26" spans="1:256" s="33" customFormat="1" ht="14.25" customHeight="1">
      <c r="A26" s="77"/>
      <c r="B26" s="68"/>
      <c r="C26" s="81" t="s">
        <v>35</v>
      </c>
      <c r="D26" s="68">
        <v>0</v>
      </c>
      <c r="E26" s="67"/>
      <c r="F26" s="67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  <c r="IU26" s="71"/>
      <c r="IV26" s="71"/>
    </row>
    <row r="27" spans="1:256" s="33" customFormat="1" ht="14.25" customHeight="1">
      <c r="A27" s="77"/>
      <c r="B27" s="68"/>
      <c r="C27" s="81" t="s">
        <v>36</v>
      </c>
      <c r="D27" s="68">
        <v>0</v>
      </c>
      <c r="E27" s="67"/>
      <c r="F27" s="67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  <c r="IU27" s="71"/>
      <c r="IV27" s="71"/>
    </row>
    <row r="28" spans="1:256" s="33" customFormat="1" ht="14.25" customHeight="1">
      <c r="A28" s="77"/>
      <c r="B28" s="68"/>
      <c r="C28" s="81" t="s">
        <v>430</v>
      </c>
      <c r="D28" s="37">
        <v>0</v>
      </c>
      <c r="E28" s="67"/>
      <c r="F28" s="67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  <c r="IU28" s="71"/>
      <c r="IV28" s="71"/>
    </row>
    <row r="29" spans="1:256" s="33" customFormat="1" ht="14.25" customHeight="1">
      <c r="A29" s="77"/>
      <c r="B29" s="68"/>
      <c r="C29" s="81" t="s">
        <v>431</v>
      </c>
      <c r="D29" s="68">
        <v>0</v>
      </c>
      <c r="E29" s="67"/>
      <c r="F29" s="67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  <c r="IU29" s="71"/>
      <c r="IV29" s="71"/>
    </row>
    <row r="30" spans="1:256" s="33" customFormat="1" ht="14.25" customHeight="1">
      <c r="A30" s="77"/>
      <c r="B30" s="68"/>
      <c r="C30" s="81" t="s">
        <v>432</v>
      </c>
      <c r="D30" s="68">
        <v>0</v>
      </c>
      <c r="E30" s="67"/>
      <c r="F30" s="67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  <c r="IU30" s="71"/>
      <c r="IV30" s="71"/>
    </row>
    <row r="31" spans="1:256" s="33" customFormat="1" ht="14.25" customHeight="1">
      <c r="A31" s="77"/>
      <c r="B31" s="68"/>
      <c r="C31" s="78" t="s">
        <v>433</v>
      </c>
      <c r="D31" s="68">
        <v>0</v>
      </c>
      <c r="E31" s="67"/>
      <c r="F31" s="67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  <c r="IU31" s="71"/>
      <c r="IV31" s="71"/>
    </row>
    <row r="32" spans="1:256" s="33" customFormat="1" ht="14.25" customHeight="1">
      <c r="A32" s="77"/>
      <c r="B32" s="68"/>
      <c r="C32" s="81" t="s">
        <v>434</v>
      </c>
      <c r="D32" s="68">
        <v>0</v>
      </c>
      <c r="E32" s="67"/>
      <c r="F32" s="67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  <c r="IU32" s="71"/>
      <c r="IV32" s="71"/>
    </row>
    <row r="33" spans="1:256" s="33" customFormat="1" ht="14.25" customHeight="1">
      <c r="A33" s="77"/>
      <c r="B33" s="68"/>
      <c r="C33" s="81" t="s">
        <v>435</v>
      </c>
      <c r="D33" s="68">
        <v>0</v>
      </c>
      <c r="E33" s="67"/>
      <c r="F33" s="67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  <c r="IU33" s="71"/>
      <c r="IV33" s="71"/>
    </row>
    <row r="34" spans="1:256" s="33" customFormat="1" ht="14.25" customHeight="1">
      <c r="A34" s="69"/>
      <c r="B34" s="68"/>
      <c r="C34" s="81" t="s">
        <v>436</v>
      </c>
      <c r="D34" s="68">
        <v>0</v>
      </c>
      <c r="E34" s="67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  <c r="IU34" s="71"/>
      <c r="IV34" s="71"/>
    </row>
    <row r="35" spans="1:256" s="33" customFormat="1" ht="14.25" customHeight="1">
      <c r="A35" s="76" t="s">
        <v>37</v>
      </c>
      <c r="B35" s="68">
        <v>119960173.16</v>
      </c>
      <c r="C35" s="76" t="s">
        <v>38</v>
      </c>
      <c r="D35" s="68">
        <v>119960173.16</v>
      </c>
      <c r="E35" s="82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  <c r="IT35" s="71"/>
      <c r="IU35" s="71"/>
      <c r="IV35" s="71"/>
    </row>
    <row r="36" spans="1:256" s="65" customFormat="1" ht="14.25" customHeight="1">
      <c r="A36" s="77" t="s">
        <v>39</v>
      </c>
      <c r="B36" s="68"/>
      <c r="C36" s="78" t="s">
        <v>437</v>
      </c>
      <c r="D36" s="68"/>
      <c r="E36" s="67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  <c r="ID36" s="71"/>
      <c r="IE36" s="71"/>
      <c r="IF36" s="71"/>
      <c r="IG36" s="71"/>
      <c r="IH36" s="71"/>
      <c r="II36" s="71"/>
      <c r="IJ36" s="71"/>
      <c r="IK36" s="71"/>
      <c r="IL36" s="71"/>
      <c r="IM36" s="71"/>
      <c r="IN36" s="71"/>
      <c r="IO36" s="71"/>
      <c r="IP36" s="71"/>
      <c r="IQ36" s="71"/>
      <c r="IR36" s="71"/>
      <c r="IS36" s="71"/>
      <c r="IT36" s="71"/>
      <c r="IU36" s="71"/>
      <c r="IV36" s="71"/>
    </row>
    <row r="37" spans="1:256" s="33" customFormat="1" ht="14.25" customHeight="1">
      <c r="A37" s="77" t="s">
        <v>40</v>
      </c>
      <c r="B37" s="68">
        <v>0</v>
      </c>
      <c r="C37" s="81" t="s">
        <v>438</v>
      </c>
      <c r="D37" s="70"/>
    </row>
    <row r="38" spans="1:256" s="33" customFormat="1" ht="14.25" customHeight="1">
      <c r="A38" s="76" t="s">
        <v>41</v>
      </c>
      <c r="B38" s="83">
        <v>119960173.16</v>
      </c>
      <c r="C38" s="76" t="s">
        <v>42</v>
      </c>
      <c r="D38" s="83">
        <v>119960173.16</v>
      </c>
    </row>
    <row r="39" spans="1:256" s="65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145"/>
  <sheetViews>
    <sheetView showGridLines="0" showZeros="0" tabSelected="1" topLeftCell="A100" workbookViewId="0">
      <selection activeCell="D12" sqref="D12:E12"/>
    </sheetView>
  </sheetViews>
  <sheetFormatPr defaultRowHeight="14.25"/>
  <cols>
    <col min="1" max="1" width="9.33203125" style="10"/>
    <col min="2" max="3" width="16.33203125" style="10" customWidth="1"/>
    <col min="4" max="4" width="8.83203125" style="10" customWidth="1"/>
    <col min="5" max="5" width="42" style="10" customWidth="1"/>
    <col min="6" max="8" width="16.83203125" style="10" customWidth="1"/>
    <col min="9" max="16384" width="9.33203125" style="10"/>
  </cols>
  <sheetData>
    <row r="1" spans="1:8" s="9" customFormat="1" ht="15.95" customHeight="1">
      <c r="A1" s="8" t="s">
        <v>276</v>
      </c>
      <c r="B1" s="8"/>
      <c r="C1" s="8"/>
      <c r="D1" s="8"/>
    </row>
    <row r="2" spans="1:8" ht="20.25" customHeight="1">
      <c r="A2" s="438" t="s">
        <v>243</v>
      </c>
      <c r="B2" s="438"/>
      <c r="C2" s="438"/>
      <c r="D2" s="438"/>
      <c r="E2" s="438"/>
      <c r="F2" s="438"/>
      <c r="G2" s="438"/>
      <c r="H2" s="438"/>
    </row>
    <row r="3" spans="1:8" ht="15.95" customHeight="1">
      <c r="A3" s="448" t="s">
        <v>282</v>
      </c>
      <c r="B3" s="448"/>
      <c r="C3" s="448"/>
      <c r="D3" s="448"/>
      <c r="E3" s="448"/>
      <c r="F3" s="448"/>
      <c r="G3" s="448"/>
      <c r="H3" s="448"/>
    </row>
    <row r="4" spans="1:8" s="9" customFormat="1" ht="15.95" customHeight="1">
      <c r="A4" s="455"/>
      <c r="B4" s="455"/>
      <c r="C4" s="455"/>
      <c r="D4" s="455"/>
      <c r="E4" s="458"/>
      <c r="F4" s="458"/>
      <c r="G4" s="458"/>
      <c r="H4" s="458"/>
    </row>
    <row r="5" spans="1:8" ht="15.95" customHeight="1">
      <c r="A5" s="475" t="s">
        <v>244</v>
      </c>
      <c r="B5" s="474"/>
      <c r="C5" s="449"/>
      <c r="D5" s="478" t="s">
        <v>277</v>
      </c>
      <c r="E5" s="473"/>
      <c r="F5" s="473"/>
      <c r="G5" s="473"/>
      <c r="H5" s="485"/>
    </row>
    <row r="6" spans="1:8" ht="15.95" customHeight="1">
      <c r="A6" s="446" t="s">
        <v>245</v>
      </c>
      <c r="B6" s="481" t="s">
        <v>246</v>
      </c>
      <c r="C6" s="484"/>
      <c r="D6" s="451" t="s">
        <v>247</v>
      </c>
      <c r="E6" s="453"/>
      <c r="F6" s="450" t="s">
        <v>248</v>
      </c>
      <c r="G6" s="460"/>
      <c r="H6" s="470"/>
    </row>
    <row r="7" spans="1:8" ht="15.95" customHeight="1">
      <c r="A7" s="446"/>
      <c r="B7" s="454"/>
      <c r="C7" s="447"/>
      <c r="D7" s="465"/>
      <c r="E7" s="452"/>
      <c r="F7" s="457" t="s">
        <v>249</v>
      </c>
      <c r="G7" s="457" t="s">
        <v>250</v>
      </c>
      <c r="H7" s="457" t="s">
        <v>251</v>
      </c>
    </row>
    <row r="8" spans="1:8" ht="15.95" customHeight="1">
      <c r="A8" s="446"/>
      <c r="B8" s="464" t="s">
        <v>897</v>
      </c>
      <c r="C8" s="463"/>
      <c r="D8" s="462" t="s">
        <v>950</v>
      </c>
      <c r="E8" s="461"/>
      <c r="F8" s="487">
        <v>14</v>
      </c>
      <c r="G8" s="487">
        <v>14</v>
      </c>
      <c r="H8" s="487"/>
    </row>
    <row r="9" spans="1:8" ht="15.95" customHeight="1">
      <c r="A9" s="446"/>
      <c r="B9" s="464" t="s">
        <v>867</v>
      </c>
      <c r="C9" s="463"/>
      <c r="D9" s="462" t="s">
        <v>870</v>
      </c>
      <c r="E9" s="461"/>
      <c r="F9" s="487">
        <v>3</v>
      </c>
      <c r="G9" s="487">
        <v>3</v>
      </c>
      <c r="H9" s="487"/>
    </row>
    <row r="10" spans="1:8" ht="15.95" customHeight="1">
      <c r="A10" s="446"/>
      <c r="B10" s="464" t="s">
        <v>861</v>
      </c>
      <c r="C10" s="463"/>
      <c r="D10" s="462" t="s">
        <v>951</v>
      </c>
      <c r="E10" s="461"/>
      <c r="F10" s="487">
        <v>4</v>
      </c>
      <c r="G10" s="487">
        <v>4</v>
      </c>
      <c r="H10" s="487"/>
    </row>
    <row r="11" spans="1:8" ht="15.95" customHeight="1">
      <c r="A11" s="446"/>
      <c r="B11" s="464" t="s">
        <v>882</v>
      </c>
      <c r="C11" s="463"/>
      <c r="D11" s="462" t="s">
        <v>952</v>
      </c>
      <c r="E11" s="461"/>
      <c r="F11" s="487">
        <v>16</v>
      </c>
      <c r="G11" s="487">
        <v>16</v>
      </c>
      <c r="H11" s="487"/>
    </row>
    <row r="12" spans="1:8" ht="15.95" customHeight="1">
      <c r="A12" s="446"/>
      <c r="B12" s="464" t="s">
        <v>874</v>
      </c>
      <c r="C12" s="463"/>
      <c r="D12" s="462" t="s">
        <v>878</v>
      </c>
      <c r="E12" s="461"/>
      <c r="F12" s="487">
        <v>3</v>
      </c>
      <c r="G12" s="487">
        <v>3</v>
      </c>
      <c r="H12" s="487"/>
    </row>
    <row r="13" spans="1:8" ht="15.95" customHeight="1">
      <c r="A13" s="446"/>
      <c r="B13" s="464" t="s">
        <v>854</v>
      </c>
      <c r="C13" s="463"/>
      <c r="D13" s="462" t="s">
        <v>953</v>
      </c>
      <c r="E13" s="461"/>
      <c r="F13" s="487">
        <v>6</v>
      </c>
      <c r="G13" s="487">
        <v>6</v>
      </c>
      <c r="H13" s="487"/>
    </row>
    <row r="14" spans="1:8" ht="15.95" customHeight="1">
      <c r="A14" s="446"/>
      <c r="B14" s="464" t="s">
        <v>893</v>
      </c>
      <c r="C14" s="463"/>
      <c r="D14" s="462" t="s">
        <v>954</v>
      </c>
      <c r="E14" s="461"/>
      <c r="F14" s="487">
        <v>50</v>
      </c>
      <c r="G14" s="487">
        <v>50</v>
      </c>
      <c r="H14" s="487"/>
    </row>
    <row r="15" spans="1:8" ht="15.95" customHeight="1">
      <c r="A15" s="446"/>
      <c r="B15" s="464" t="s">
        <v>955</v>
      </c>
      <c r="C15" s="463"/>
      <c r="D15" s="462" t="s">
        <v>956</v>
      </c>
      <c r="E15" s="461"/>
      <c r="F15" s="487">
        <v>71.959999999999994</v>
      </c>
      <c r="G15" s="487">
        <v>71.959999999999994</v>
      </c>
      <c r="H15" s="487"/>
    </row>
    <row r="16" spans="1:8" s="471" customFormat="1" ht="15.95" customHeight="1">
      <c r="A16" s="446"/>
      <c r="B16" s="464" t="s">
        <v>957</v>
      </c>
      <c r="C16" s="463"/>
      <c r="D16" s="462" t="s">
        <v>958</v>
      </c>
      <c r="E16" s="461"/>
      <c r="F16" s="487">
        <v>220</v>
      </c>
      <c r="G16" s="487">
        <v>220</v>
      </c>
      <c r="H16" s="487"/>
    </row>
    <row r="17" spans="1:8" s="471" customFormat="1" ht="15.95" customHeight="1">
      <c r="A17" s="446"/>
      <c r="B17" s="464" t="s">
        <v>638</v>
      </c>
      <c r="C17" s="463"/>
      <c r="D17" s="462" t="s">
        <v>638</v>
      </c>
      <c r="E17" s="461"/>
      <c r="F17" s="487">
        <v>230</v>
      </c>
      <c r="G17" s="487">
        <v>230</v>
      </c>
      <c r="H17" s="487"/>
    </row>
    <row r="18" spans="1:8" s="471" customFormat="1" ht="15.95" customHeight="1">
      <c r="A18" s="446"/>
      <c r="B18" s="464" t="s">
        <v>592</v>
      </c>
      <c r="C18" s="463"/>
      <c r="D18" s="462" t="s">
        <v>592</v>
      </c>
      <c r="E18" s="461"/>
      <c r="F18" s="487">
        <v>70</v>
      </c>
      <c r="G18" s="487">
        <v>70</v>
      </c>
      <c r="H18" s="487"/>
    </row>
    <row r="19" spans="1:8" s="471" customFormat="1" ht="15.95" customHeight="1">
      <c r="A19" s="446"/>
      <c r="B19" s="464" t="s">
        <v>645</v>
      </c>
      <c r="C19" s="463"/>
      <c r="D19" s="462" t="s">
        <v>645</v>
      </c>
      <c r="E19" s="461"/>
      <c r="F19" s="487">
        <v>160</v>
      </c>
      <c r="G19" s="487">
        <v>160</v>
      </c>
      <c r="H19" s="487"/>
    </row>
    <row r="20" spans="1:8" s="471" customFormat="1" ht="15.95" customHeight="1">
      <c r="A20" s="446"/>
      <c r="B20" s="464" t="s">
        <v>626</v>
      </c>
      <c r="C20" s="463"/>
      <c r="D20" s="462" t="s">
        <v>626</v>
      </c>
      <c r="E20" s="461"/>
      <c r="F20" s="487">
        <v>552.20000000000005</v>
      </c>
      <c r="G20" s="487">
        <v>552.20000000000005</v>
      </c>
      <c r="H20" s="487"/>
    </row>
    <row r="21" spans="1:8" s="471" customFormat="1" ht="15.95" customHeight="1">
      <c r="A21" s="446"/>
      <c r="B21" s="464" t="s">
        <v>633</v>
      </c>
      <c r="C21" s="463"/>
      <c r="D21" s="462" t="s">
        <v>633</v>
      </c>
      <c r="E21" s="461"/>
      <c r="F21" s="487">
        <v>125</v>
      </c>
      <c r="G21" s="487">
        <v>125</v>
      </c>
      <c r="H21" s="487"/>
    </row>
    <row r="22" spans="1:8" s="471" customFormat="1" ht="15.95" customHeight="1">
      <c r="A22" s="446"/>
      <c r="B22" s="464" t="s">
        <v>615</v>
      </c>
      <c r="C22" s="463"/>
      <c r="D22" s="462" t="s">
        <v>615</v>
      </c>
      <c r="E22" s="461"/>
      <c r="F22" s="487">
        <v>70</v>
      </c>
      <c r="G22" s="487">
        <v>70</v>
      </c>
      <c r="H22" s="487"/>
    </row>
    <row r="23" spans="1:8" s="471" customFormat="1" ht="15.95" customHeight="1">
      <c r="A23" s="446"/>
      <c r="B23" s="464" t="s">
        <v>666</v>
      </c>
      <c r="C23" s="463"/>
      <c r="D23" s="462" t="s">
        <v>666</v>
      </c>
      <c r="E23" s="461"/>
      <c r="F23" s="487">
        <v>230</v>
      </c>
      <c r="G23" s="487">
        <v>230</v>
      </c>
      <c r="H23" s="487"/>
    </row>
    <row r="24" spans="1:8" s="471" customFormat="1" ht="15.95" customHeight="1">
      <c r="A24" s="446"/>
      <c r="B24" s="464" t="s">
        <v>959</v>
      </c>
      <c r="C24" s="463"/>
      <c r="D24" s="462" t="s">
        <v>959</v>
      </c>
      <c r="E24" s="461"/>
      <c r="F24" s="487">
        <v>8.32</v>
      </c>
      <c r="G24" s="487">
        <v>8.32</v>
      </c>
      <c r="H24" s="487"/>
    </row>
    <row r="25" spans="1:8" s="471" customFormat="1" ht="15.95" customHeight="1">
      <c r="A25" s="446"/>
      <c r="B25" s="464" t="s">
        <v>960</v>
      </c>
      <c r="C25" s="463"/>
      <c r="D25" s="462" t="s">
        <v>961</v>
      </c>
      <c r="E25" s="461"/>
      <c r="F25" s="487">
        <v>190</v>
      </c>
      <c r="G25" s="487">
        <v>190</v>
      </c>
      <c r="H25" s="487"/>
    </row>
    <row r="26" spans="1:8" s="471" customFormat="1" ht="15.95" customHeight="1">
      <c r="A26" s="446"/>
      <c r="B26" s="464" t="s">
        <v>962</v>
      </c>
      <c r="C26" s="463"/>
      <c r="D26" s="462" t="s">
        <v>635</v>
      </c>
      <c r="E26" s="461"/>
      <c r="F26" s="487">
        <v>1360</v>
      </c>
      <c r="G26" s="487">
        <v>1360</v>
      </c>
      <c r="H26" s="487"/>
    </row>
    <row r="27" spans="1:8" s="471" customFormat="1" ht="15.95" customHeight="1">
      <c r="A27" s="446"/>
      <c r="B27" s="464" t="s">
        <v>963</v>
      </c>
      <c r="C27" s="463"/>
      <c r="D27" s="462" t="s">
        <v>622</v>
      </c>
      <c r="E27" s="461"/>
      <c r="F27" s="487">
        <v>1400</v>
      </c>
      <c r="G27" s="487">
        <v>1400</v>
      </c>
      <c r="H27" s="487"/>
    </row>
    <row r="28" spans="1:8" s="471" customFormat="1" ht="15.95" customHeight="1">
      <c r="A28" s="446"/>
      <c r="B28" s="464" t="s">
        <v>964</v>
      </c>
      <c r="C28" s="463"/>
      <c r="D28" s="462" t="s">
        <v>660</v>
      </c>
      <c r="E28" s="461"/>
      <c r="F28" s="487">
        <v>1000</v>
      </c>
      <c r="G28" s="487">
        <v>1000</v>
      </c>
      <c r="H28" s="487"/>
    </row>
    <row r="29" spans="1:8" s="472" customFormat="1" ht="15.95" customHeight="1">
      <c r="A29" s="446"/>
      <c r="B29" s="464" t="s">
        <v>629</v>
      </c>
      <c r="C29" s="463"/>
      <c r="D29" s="462" t="s">
        <v>965</v>
      </c>
      <c r="E29" s="461"/>
      <c r="F29" s="487">
        <v>6</v>
      </c>
      <c r="G29" s="487">
        <v>6</v>
      </c>
      <c r="H29" s="487"/>
    </row>
    <row r="30" spans="1:8" s="472" customFormat="1" ht="15.95" customHeight="1">
      <c r="A30" s="446"/>
      <c r="B30" s="464" t="s">
        <v>928</v>
      </c>
      <c r="C30" s="463"/>
      <c r="D30" s="462" t="s">
        <v>966</v>
      </c>
      <c r="E30" s="461"/>
      <c r="F30" s="487">
        <v>10</v>
      </c>
      <c r="G30" s="487">
        <v>10</v>
      </c>
      <c r="H30" s="487"/>
    </row>
    <row r="31" spans="1:8" s="472" customFormat="1" ht="15.95" customHeight="1">
      <c r="A31" s="446"/>
      <c r="B31" s="464" t="s">
        <v>911</v>
      </c>
      <c r="C31" s="463"/>
      <c r="D31" s="462" t="s">
        <v>967</v>
      </c>
      <c r="E31" s="461"/>
      <c r="F31" s="487">
        <v>6</v>
      </c>
      <c r="G31" s="487">
        <v>6</v>
      </c>
      <c r="H31" s="487"/>
    </row>
    <row r="32" spans="1:8" s="472" customFormat="1" ht="15.95" customHeight="1">
      <c r="A32" s="446"/>
      <c r="B32" s="464" t="s">
        <v>934</v>
      </c>
      <c r="C32" s="463"/>
      <c r="D32" s="462" t="s">
        <v>968</v>
      </c>
      <c r="E32" s="461"/>
      <c r="F32" s="487">
        <v>20</v>
      </c>
      <c r="G32" s="487">
        <v>20</v>
      </c>
      <c r="H32" s="487"/>
    </row>
    <row r="33" spans="1:8" s="472" customFormat="1" ht="15.95" customHeight="1">
      <c r="A33" s="446"/>
      <c r="B33" s="464" t="s">
        <v>940</v>
      </c>
      <c r="C33" s="463"/>
      <c r="D33" s="462" t="s">
        <v>941</v>
      </c>
      <c r="E33" s="461"/>
      <c r="F33" s="487">
        <v>20</v>
      </c>
      <c r="G33" s="487">
        <v>20</v>
      </c>
      <c r="H33" s="487"/>
    </row>
    <row r="34" spans="1:8" s="472" customFormat="1" ht="15.95" customHeight="1">
      <c r="A34" s="446"/>
      <c r="B34" s="464" t="s">
        <v>969</v>
      </c>
      <c r="C34" s="463"/>
      <c r="D34" s="462" t="s">
        <v>970</v>
      </c>
      <c r="E34" s="461"/>
      <c r="F34" s="487">
        <v>158.81</v>
      </c>
      <c r="G34" s="487">
        <v>158.81</v>
      </c>
      <c r="H34" s="487"/>
    </row>
    <row r="35" spans="1:8" s="472" customFormat="1" ht="15.95" customHeight="1">
      <c r="A35" s="446"/>
      <c r="B35" s="464" t="s">
        <v>58</v>
      </c>
      <c r="C35" s="463"/>
      <c r="D35" s="462" t="s">
        <v>972</v>
      </c>
      <c r="E35" s="461"/>
      <c r="F35" s="487">
        <v>261.67</v>
      </c>
      <c r="G35" s="487">
        <v>261.67</v>
      </c>
      <c r="H35" s="487"/>
    </row>
    <row r="36" spans="1:8" s="472" customFormat="1" ht="15.95" customHeight="1">
      <c r="A36" s="446"/>
      <c r="B36" s="464" t="s">
        <v>848</v>
      </c>
      <c r="C36" s="463"/>
      <c r="D36" s="462" t="s">
        <v>973</v>
      </c>
      <c r="E36" s="461"/>
      <c r="F36" s="487">
        <v>335</v>
      </c>
      <c r="G36" s="487">
        <v>335</v>
      </c>
      <c r="H36" s="487"/>
    </row>
    <row r="37" spans="1:8" s="472" customFormat="1" ht="15.95" customHeight="1">
      <c r="A37" s="446"/>
      <c r="B37" s="464" t="s">
        <v>149</v>
      </c>
      <c r="C37" s="463"/>
      <c r="D37" s="462" t="s">
        <v>974</v>
      </c>
      <c r="E37" s="461"/>
      <c r="F37" s="487">
        <v>5</v>
      </c>
      <c r="G37" s="487">
        <v>5</v>
      </c>
      <c r="H37" s="487"/>
    </row>
    <row r="38" spans="1:8" s="472" customFormat="1" ht="15.95" customHeight="1">
      <c r="A38" s="446"/>
      <c r="B38" s="464" t="s">
        <v>851</v>
      </c>
      <c r="C38" s="463"/>
      <c r="D38" s="462" t="s">
        <v>975</v>
      </c>
      <c r="E38" s="461"/>
      <c r="F38" s="487">
        <v>15</v>
      </c>
      <c r="G38" s="487">
        <v>15</v>
      </c>
      <c r="H38" s="487"/>
    </row>
    <row r="39" spans="1:8" s="472" customFormat="1" ht="15.95" customHeight="1">
      <c r="A39" s="446"/>
      <c r="B39" s="464" t="s">
        <v>916</v>
      </c>
      <c r="C39" s="463"/>
      <c r="D39" s="462" t="s">
        <v>971</v>
      </c>
      <c r="E39" s="461"/>
      <c r="F39" s="487">
        <v>25</v>
      </c>
      <c r="G39" s="487">
        <v>25</v>
      </c>
      <c r="H39" s="487"/>
    </row>
    <row r="40" spans="1:8" s="472" customFormat="1" ht="15.95" customHeight="1">
      <c r="A40" s="446"/>
      <c r="B40" s="464" t="s">
        <v>737</v>
      </c>
      <c r="C40" s="463"/>
      <c r="D40" s="462" t="s">
        <v>976</v>
      </c>
      <c r="E40" s="461"/>
      <c r="F40" s="487">
        <v>150</v>
      </c>
      <c r="G40" s="487">
        <v>150</v>
      </c>
      <c r="H40" s="487"/>
    </row>
    <row r="41" spans="1:8" s="472" customFormat="1" ht="15.95" customHeight="1">
      <c r="A41" s="446"/>
      <c r="B41" s="464" t="s">
        <v>775</v>
      </c>
      <c r="C41" s="463"/>
      <c r="D41" s="462" t="s">
        <v>977</v>
      </c>
      <c r="E41" s="461"/>
      <c r="F41" s="487">
        <v>43</v>
      </c>
      <c r="G41" s="487">
        <v>43</v>
      </c>
      <c r="H41" s="487"/>
    </row>
    <row r="42" spans="1:8" s="472" customFormat="1" ht="15.95" customHeight="1">
      <c r="A42" s="446"/>
      <c r="B42" s="464" t="s">
        <v>978</v>
      </c>
      <c r="C42" s="463"/>
      <c r="D42" s="462" t="s">
        <v>979</v>
      </c>
      <c r="E42" s="461"/>
      <c r="F42" s="487">
        <v>8</v>
      </c>
      <c r="G42" s="487">
        <v>8</v>
      </c>
      <c r="H42" s="487"/>
    </row>
    <row r="43" spans="1:8" s="472" customFormat="1" ht="15.95" customHeight="1">
      <c r="A43" s="446"/>
      <c r="B43" s="464" t="s">
        <v>716</v>
      </c>
      <c r="C43" s="463"/>
      <c r="D43" s="462" t="s">
        <v>980</v>
      </c>
      <c r="E43" s="461"/>
      <c r="F43" s="487">
        <v>8</v>
      </c>
      <c r="G43" s="487">
        <v>8</v>
      </c>
      <c r="H43" s="487"/>
    </row>
    <row r="44" spans="1:8" s="472" customFormat="1" ht="15.95" customHeight="1">
      <c r="A44" s="446"/>
      <c r="B44" s="464" t="s">
        <v>745</v>
      </c>
      <c r="C44" s="463"/>
      <c r="D44" s="462" t="s">
        <v>981</v>
      </c>
      <c r="E44" s="461"/>
      <c r="F44" s="487">
        <v>50</v>
      </c>
      <c r="G44" s="487">
        <v>50</v>
      </c>
      <c r="H44" s="487"/>
    </row>
    <row r="45" spans="1:8" s="472" customFormat="1" ht="15.95" customHeight="1">
      <c r="A45" s="446"/>
      <c r="B45" s="464" t="s">
        <v>734</v>
      </c>
      <c r="C45" s="463"/>
      <c r="D45" s="462" t="s">
        <v>982</v>
      </c>
      <c r="E45" s="461"/>
      <c r="F45" s="487">
        <v>5</v>
      </c>
      <c r="G45" s="487">
        <v>5</v>
      </c>
      <c r="H45" s="487"/>
    </row>
    <row r="46" spans="1:8" s="472" customFormat="1" ht="15.95" customHeight="1">
      <c r="A46" s="446"/>
      <c r="B46" s="464" t="s">
        <v>763</v>
      </c>
      <c r="C46" s="463"/>
      <c r="D46" s="462" t="s">
        <v>983</v>
      </c>
      <c r="E46" s="461"/>
      <c r="F46" s="487">
        <v>9</v>
      </c>
      <c r="G46" s="487">
        <v>9</v>
      </c>
      <c r="H46" s="487"/>
    </row>
    <row r="47" spans="1:8" s="472" customFormat="1" ht="15.95" customHeight="1">
      <c r="A47" s="446"/>
      <c r="B47" s="464" t="s">
        <v>750</v>
      </c>
      <c r="C47" s="463"/>
      <c r="D47" s="462" t="s">
        <v>984</v>
      </c>
      <c r="E47" s="461"/>
      <c r="F47" s="487">
        <v>3</v>
      </c>
      <c r="G47" s="487">
        <v>3</v>
      </c>
      <c r="H47" s="487"/>
    </row>
    <row r="48" spans="1:8" s="472" customFormat="1" ht="15.95" customHeight="1">
      <c r="A48" s="446"/>
      <c r="B48" s="464" t="s">
        <v>770</v>
      </c>
      <c r="C48" s="463"/>
      <c r="D48" s="462" t="s">
        <v>985</v>
      </c>
      <c r="E48" s="461"/>
      <c r="F48" s="487">
        <v>4</v>
      </c>
      <c r="G48" s="487">
        <v>4</v>
      </c>
      <c r="H48" s="487"/>
    </row>
    <row r="49" spans="1:8" s="472" customFormat="1" ht="15.95" customHeight="1">
      <c r="A49" s="446"/>
      <c r="B49" s="464" t="s">
        <v>986</v>
      </c>
      <c r="C49" s="463"/>
      <c r="D49" s="462" t="s">
        <v>987</v>
      </c>
      <c r="E49" s="461"/>
      <c r="F49" s="487">
        <v>58.6</v>
      </c>
      <c r="G49" s="487">
        <v>58.6</v>
      </c>
      <c r="H49" s="487"/>
    </row>
    <row r="50" spans="1:8" s="472" customFormat="1" ht="15.95" customHeight="1">
      <c r="A50" s="446"/>
      <c r="B50" s="464" t="s">
        <v>988</v>
      </c>
      <c r="C50" s="463"/>
      <c r="D50" s="462" t="s">
        <v>989</v>
      </c>
      <c r="E50" s="461"/>
      <c r="F50" s="487">
        <v>559.38</v>
      </c>
      <c r="G50" s="487">
        <v>559.38</v>
      </c>
      <c r="H50" s="487"/>
    </row>
    <row r="51" spans="1:8" s="472" customFormat="1" ht="15.95" customHeight="1">
      <c r="A51" s="446"/>
      <c r="B51" s="464" t="s">
        <v>990</v>
      </c>
      <c r="C51" s="463"/>
      <c r="D51" s="462" t="s">
        <v>991</v>
      </c>
      <c r="E51" s="461"/>
      <c r="F51" s="487">
        <v>823.16</v>
      </c>
      <c r="G51" s="487">
        <v>823.16</v>
      </c>
      <c r="H51" s="487"/>
    </row>
    <row r="52" spans="1:8" s="472" customFormat="1" ht="15.95" customHeight="1">
      <c r="A52" s="446"/>
      <c r="B52" s="464" t="s">
        <v>132</v>
      </c>
      <c r="C52" s="463"/>
      <c r="D52" s="462" t="s">
        <v>992</v>
      </c>
      <c r="E52" s="461"/>
      <c r="F52" s="487">
        <v>99.45</v>
      </c>
      <c r="G52" s="487">
        <v>99.45</v>
      </c>
      <c r="H52" s="487"/>
    </row>
    <row r="53" spans="1:8" s="472" customFormat="1" ht="15.95" customHeight="1">
      <c r="A53" s="446"/>
      <c r="B53" s="464" t="s">
        <v>163</v>
      </c>
      <c r="C53" s="463"/>
      <c r="D53" s="462" t="s">
        <v>993</v>
      </c>
      <c r="E53" s="461"/>
      <c r="F53" s="487">
        <v>22.19</v>
      </c>
      <c r="G53" s="487">
        <v>22.19</v>
      </c>
      <c r="H53" s="487"/>
    </row>
    <row r="54" spans="1:8" s="472" customFormat="1" ht="15.95" customHeight="1">
      <c r="A54" s="446"/>
      <c r="B54" s="464" t="s">
        <v>994</v>
      </c>
      <c r="C54" s="463"/>
      <c r="D54" s="462" t="s">
        <v>995</v>
      </c>
      <c r="E54" s="461"/>
      <c r="F54" s="487">
        <v>951.36</v>
      </c>
      <c r="G54" s="487">
        <v>951.36</v>
      </c>
      <c r="H54" s="487"/>
    </row>
    <row r="55" spans="1:8" s="472" customFormat="1" ht="15.95" customHeight="1">
      <c r="A55" s="446"/>
      <c r="B55" s="464" t="s">
        <v>996</v>
      </c>
      <c r="C55" s="463"/>
      <c r="D55" s="462" t="s">
        <v>997</v>
      </c>
      <c r="E55" s="461"/>
      <c r="F55" s="487">
        <v>350</v>
      </c>
      <c r="G55" s="487">
        <v>350</v>
      </c>
      <c r="H55" s="487"/>
    </row>
    <row r="56" spans="1:8" s="471" customFormat="1" ht="15.95" customHeight="1">
      <c r="A56" s="446"/>
      <c r="B56" s="464" t="s">
        <v>998</v>
      </c>
      <c r="C56" s="463"/>
      <c r="D56" s="462" t="s">
        <v>999</v>
      </c>
      <c r="E56" s="461"/>
      <c r="F56" s="487">
        <v>130</v>
      </c>
      <c r="G56" s="487">
        <v>130</v>
      </c>
      <c r="H56" s="487"/>
    </row>
    <row r="57" spans="1:8" s="471" customFormat="1" ht="15.95" customHeight="1">
      <c r="A57" s="446"/>
      <c r="B57" s="464" t="s">
        <v>1000</v>
      </c>
      <c r="C57" s="463"/>
      <c r="D57" s="462" t="s">
        <v>1001</v>
      </c>
      <c r="E57" s="461"/>
      <c r="F57" s="487">
        <v>1600</v>
      </c>
      <c r="G57" s="487">
        <v>1600</v>
      </c>
      <c r="H57" s="487"/>
    </row>
    <row r="58" spans="1:8" s="471" customFormat="1" ht="15.95" customHeight="1">
      <c r="A58" s="446"/>
      <c r="B58" s="464" t="s">
        <v>58</v>
      </c>
      <c r="C58" s="463"/>
      <c r="D58" s="462" t="s">
        <v>1002</v>
      </c>
      <c r="E58" s="461"/>
      <c r="F58" s="487">
        <v>425.91</v>
      </c>
      <c r="G58" s="487">
        <v>425.91</v>
      </c>
      <c r="H58" s="487"/>
    </row>
    <row r="59" spans="1:8" s="471" customFormat="1" ht="15.95" customHeight="1">
      <c r="A59" s="446"/>
      <c r="B59" s="462" t="s">
        <v>704</v>
      </c>
      <c r="C59" s="461"/>
      <c r="D59" s="462" t="s">
        <v>704</v>
      </c>
      <c r="E59" s="461"/>
      <c r="F59" s="487">
        <v>25</v>
      </c>
      <c r="G59" s="487">
        <v>25</v>
      </c>
      <c r="H59" s="487"/>
    </row>
    <row r="60" spans="1:8" s="471" customFormat="1" ht="15.95" customHeight="1">
      <c r="A60" s="446"/>
      <c r="B60" s="462" t="s">
        <v>1003</v>
      </c>
      <c r="C60" s="461"/>
      <c r="D60" s="462" t="s">
        <v>1003</v>
      </c>
      <c r="E60" s="461"/>
      <c r="F60" s="487">
        <v>15</v>
      </c>
      <c r="G60" s="487">
        <v>15</v>
      </c>
      <c r="H60" s="487"/>
    </row>
    <row r="61" spans="1:8" s="471" customFormat="1" ht="15.95" customHeight="1">
      <c r="A61" s="446"/>
      <c r="B61" s="462" t="s">
        <v>696</v>
      </c>
      <c r="C61" s="461"/>
      <c r="D61" s="462" t="s">
        <v>696</v>
      </c>
      <c r="E61" s="461"/>
      <c r="F61" s="487">
        <v>10</v>
      </c>
      <c r="G61" s="487">
        <v>10</v>
      </c>
      <c r="H61" s="487"/>
    </row>
    <row r="62" spans="1:8" ht="15.95" customHeight="1">
      <c r="A62" s="446"/>
      <c r="B62" s="475" t="s">
        <v>252</v>
      </c>
      <c r="C62" s="474"/>
      <c r="D62" s="474"/>
      <c r="E62" s="470"/>
      <c r="F62" s="487">
        <f>SUM(F8:F61)</f>
        <v>11996.010000000002</v>
      </c>
      <c r="G62" s="487">
        <f>SUM(G8:G61)</f>
        <v>11996.010000000002</v>
      </c>
      <c r="H62" s="487"/>
    </row>
    <row r="63" spans="1:8" ht="99.95" customHeight="1">
      <c r="A63" s="488" t="s">
        <v>253</v>
      </c>
      <c r="B63" s="477" t="s">
        <v>1004</v>
      </c>
      <c r="C63" s="476"/>
      <c r="D63" s="476"/>
      <c r="E63" s="476"/>
      <c r="F63" s="476"/>
      <c r="G63" s="476"/>
      <c r="H63" s="479"/>
    </row>
    <row r="64" spans="1:8" ht="33.950000000000003" customHeight="1">
      <c r="A64" s="446" t="s">
        <v>254</v>
      </c>
      <c r="B64" s="457" t="s">
        <v>255</v>
      </c>
      <c r="C64" s="483" t="s">
        <v>256</v>
      </c>
      <c r="D64" s="483"/>
      <c r="E64" s="450" t="s">
        <v>257</v>
      </c>
      <c r="F64" s="480"/>
      <c r="G64" s="474" t="s">
        <v>258</v>
      </c>
      <c r="H64" s="470"/>
    </row>
    <row r="65" spans="1:8" ht="15.95" customHeight="1">
      <c r="A65" s="446"/>
      <c r="B65" s="483" t="s">
        <v>259</v>
      </c>
      <c r="C65" s="483" t="s">
        <v>260</v>
      </c>
      <c r="D65" s="483"/>
      <c r="E65" s="466" t="s">
        <v>685</v>
      </c>
      <c r="F65" s="469"/>
      <c r="G65" s="467" t="s">
        <v>686</v>
      </c>
      <c r="H65" s="468"/>
    </row>
    <row r="66" spans="1:8" ht="15.95" customHeight="1">
      <c r="A66" s="446"/>
      <c r="B66" s="483"/>
      <c r="C66" s="483"/>
      <c r="D66" s="483"/>
      <c r="E66" s="466" t="s">
        <v>1005</v>
      </c>
      <c r="F66" s="469"/>
      <c r="G66" s="467" t="s">
        <v>692</v>
      </c>
      <c r="H66" s="468"/>
    </row>
    <row r="67" spans="1:8" ht="15.95" customHeight="1">
      <c r="A67" s="446"/>
      <c r="B67" s="483"/>
      <c r="C67" s="483"/>
      <c r="D67" s="483"/>
      <c r="E67" s="466" t="s">
        <v>689</v>
      </c>
      <c r="F67" s="469"/>
      <c r="G67" s="467" t="s">
        <v>690</v>
      </c>
      <c r="H67" s="468"/>
    </row>
    <row r="68" spans="1:8" ht="15.95" customHeight="1">
      <c r="A68" s="446"/>
      <c r="B68" s="483"/>
      <c r="C68" s="483"/>
      <c r="D68" s="483"/>
      <c r="E68" s="462" t="s">
        <v>1006</v>
      </c>
      <c r="F68" s="461"/>
      <c r="G68" s="467" t="s">
        <v>655</v>
      </c>
      <c r="H68" s="468"/>
    </row>
    <row r="69" spans="1:8" ht="15.95" customHeight="1">
      <c r="A69" s="446"/>
      <c r="B69" s="483"/>
      <c r="C69" s="483"/>
      <c r="D69" s="483"/>
      <c r="E69" s="462" t="s">
        <v>1007</v>
      </c>
      <c r="F69" s="461"/>
      <c r="G69" s="467" t="s">
        <v>1008</v>
      </c>
      <c r="H69" s="468"/>
    </row>
    <row r="70" spans="1:8" ht="15.95" customHeight="1">
      <c r="A70" s="446"/>
      <c r="B70" s="483"/>
      <c r="C70" s="483"/>
      <c r="D70" s="483"/>
      <c r="E70" s="462" t="s">
        <v>1009</v>
      </c>
      <c r="F70" s="461"/>
      <c r="G70" s="467" t="s">
        <v>682</v>
      </c>
      <c r="H70" s="468"/>
    </row>
    <row r="71" spans="1:8" ht="15.95" customHeight="1">
      <c r="A71" s="446"/>
      <c r="B71" s="483"/>
      <c r="C71" s="483"/>
      <c r="D71" s="483"/>
      <c r="E71" s="462" t="s">
        <v>1010</v>
      </c>
      <c r="F71" s="461"/>
      <c r="G71" s="467" t="s">
        <v>684</v>
      </c>
      <c r="H71" s="468"/>
    </row>
    <row r="72" spans="1:8" ht="15.95" customHeight="1">
      <c r="A72" s="446"/>
      <c r="B72" s="483"/>
      <c r="C72" s="483"/>
      <c r="D72" s="483"/>
      <c r="E72" s="462" t="s">
        <v>1011</v>
      </c>
      <c r="F72" s="461"/>
      <c r="G72" s="467" t="s">
        <v>1012</v>
      </c>
      <c r="H72" s="468"/>
    </row>
    <row r="73" spans="1:8" ht="15.95" customHeight="1">
      <c r="A73" s="446"/>
      <c r="B73" s="483"/>
      <c r="C73" s="483"/>
      <c r="D73" s="483"/>
      <c r="E73" s="462" t="s">
        <v>1013</v>
      </c>
      <c r="F73" s="461"/>
      <c r="G73" s="467" t="s">
        <v>1014</v>
      </c>
      <c r="H73" s="468"/>
    </row>
    <row r="74" spans="1:8" s="482" customFormat="1" ht="15.95" customHeight="1">
      <c r="A74" s="446"/>
      <c r="B74" s="483"/>
      <c r="C74" s="483"/>
      <c r="D74" s="483"/>
      <c r="E74" s="466" t="s">
        <v>1019</v>
      </c>
      <c r="F74" s="469"/>
      <c r="G74" s="489"/>
      <c r="H74" s="490"/>
    </row>
    <row r="75" spans="1:8" s="482" customFormat="1" ht="15.95" customHeight="1">
      <c r="A75" s="446"/>
      <c r="B75" s="483"/>
      <c r="C75" s="483"/>
      <c r="D75" s="483"/>
      <c r="E75" s="466" t="s">
        <v>1020</v>
      </c>
      <c r="F75" s="469"/>
      <c r="G75" s="489"/>
      <c r="H75" s="490"/>
    </row>
    <row r="76" spans="1:8" s="482" customFormat="1" ht="15.95" customHeight="1">
      <c r="A76" s="446"/>
      <c r="B76" s="483"/>
      <c r="C76" s="483"/>
      <c r="D76" s="483"/>
      <c r="E76" s="466" t="s">
        <v>1021</v>
      </c>
      <c r="F76" s="469"/>
      <c r="G76" s="489"/>
      <c r="H76" s="490"/>
    </row>
    <row r="77" spans="1:8" s="482" customFormat="1" ht="15.95" customHeight="1">
      <c r="A77" s="446"/>
      <c r="B77" s="483"/>
      <c r="C77" s="483"/>
      <c r="D77" s="483"/>
      <c r="E77" s="462" t="s">
        <v>1022</v>
      </c>
      <c r="F77" s="461"/>
      <c r="G77" s="489"/>
      <c r="H77" s="490"/>
    </row>
    <row r="78" spans="1:8" s="482" customFormat="1" ht="15.95" customHeight="1">
      <c r="A78" s="446"/>
      <c r="B78" s="483"/>
      <c r="C78" s="483"/>
      <c r="D78" s="483"/>
      <c r="E78" s="462" t="s">
        <v>1023</v>
      </c>
      <c r="F78" s="461"/>
      <c r="G78" s="489"/>
      <c r="H78" s="490"/>
    </row>
    <row r="79" spans="1:8" s="482" customFormat="1" ht="15.95" customHeight="1">
      <c r="A79" s="446"/>
      <c r="B79" s="483"/>
      <c r="C79" s="483"/>
      <c r="D79" s="483"/>
      <c r="E79" s="462" t="s">
        <v>1024</v>
      </c>
      <c r="F79" s="461"/>
      <c r="G79" s="489"/>
      <c r="H79" s="490"/>
    </row>
    <row r="80" spans="1:8" s="482" customFormat="1" ht="15.95" customHeight="1">
      <c r="A80" s="446"/>
      <c r="B80" s="483"/>
      <c r="C80" s="483"/>
      <c r="D80" s="483"/>
      <c r="E80" s="466" t="s">
        <v>848</v>
      </c>
      <c r="F80" s="469"/>
      <c r="G80" s="467" t="s">
        <v>849</v>
      </c>
      <c r="H80" s="468"/>
    </row>
    <row r="81" spans="1:8" s="482" customFormat="1" ht="15.95" customHeight="1">
      <c r="A81" s="446"/>
      <c r="B81" s="483"/>
      <c r="C81" s="483"/>
      <c r="D81" s="483"/>
      <c r="E81" s="466" t="s">
        <v>1027</v>
      </c>
      <c r="F81" s="469"/>
      <c r="G81" s="467" t="s">
        <v>1028</v>
      </c>
      <c r="H81" s="468"/>
    </row>
    <row r="82" spans="1:8" s="482" customFormat="1" ht="15.95" customHeight="1">
      <c r="A82" s="446"/>
      <c r="B82" s="483"/>
      <c r="C82" s="483"/>
      <c r="D82" s="483"/>
      <c r="E82" s="466" t="s">
        <v>852</v>
      </c>
      <c r="F82" s="469"/>
      <c r="G82" s="467" t="s">
        <v>844</v>
      </c>
      <c r="H82" s="468"/>
    </row>
    <row r="83" spans="1:8" s="482" customFormat="1" ht="15.95" customHeight="1">
      <c r="A83" s="446"/>
      <c r="B83" s="483"/>
      <c r="C83" s="483"/>
      <c r="D83" s="483"/>
      <c r="E83" s="466" t="s">
        <v>1034</v>
      </c>
      <c r="F83" s="469"/>
      <c r="G83" s="467" t="s">
        <v>1035</v>
      </c>
      <c r="H83" s="468"/>
    </row>
    <row r="84" spans="1:8" s="482" customFormat="1" ht="15.95" customHeight="1">
      <c r="A84" s="446"/>
      <c r="B84" s="483"/>
      <c r="C84" s="483"/>
      <c r="D84" s="483"/>
      <c r="E84" s="466" t="s">
        <v>1042</v>
      </c>
      <c r="F84" s="469"/>
      <c r="G84" s="467" t="s">
        <v>1043</v>
      </c>
      <c r="H84" s="468"/>
    </row>
    <row r="85" spans="1:8" ht="15.95" customHeight="1">
      <c r="A85" s="446"/>
      <c r="B85" s="483"/>
      <c r="C85" s="446" t="s">
        <v>261</v>
      </c>
      <c r="D85" s="446"/>
      <c r="E85" s="466" t="s">
        <v>1016</v>
      </c>
      <c r="F85" s="469"/>
      <c r="G85" s="467" t="s">
        <v>726</v>
      </c>
      <c r="H85" s="468"/>
    </row>
    <row r="86" spans="1:8" ht="15.95" customHeight="1">
      <c r="A86" s="446"/>
      <c r="B86" s="483"/>
      <c r="C86" s="446"/>
      <c r="D86" s="446"/>
      <c r="E86" s="466" t="s">
        <v>1025</v>
      </c>
      <c r="F86" s="469"/>
      <c r="G86" s="467" t="s">
        <v>421</v>
      </c>
      <c r="H86" s="468"/>
    </row>
    <row r="87" spans="1:8" ht="15.95" customHeight="1">
      <c r="A87" s="446"/>
      <c r="B87" s="483"/>
      <c r="C87" s="446"/>
      <c r="D87" s="446"/>
      <c r="E87" s="466" t="s">
        <v>1026</v>
      </c>
      <c r="F87" s="469"/>
      <c r="G87" s="467" t="s">
        <v>410</v>
      </c>
      <c r="H87" s="468"/>
    </row>
    <row r="88" spans="1:8" ht="15.95" customHeight="1">
      <c r="A88" s="446"/>
      <c r="B88" s="483"/>
      <c r="C88" s="446"/>
      <c r="D88" s="446"/>
      <c r="E88" s="466" t="s">
        <v>850</v>
      </c>
      <c r="F88" s="469"/>
      <c r="G88" s="467" t="s">
        <v>849</v>
      </c>
      <c r="H88" s="468"/>
    </row>
    <row r="89" spans="1:8" ht="15.95" customHeight="1">
      <c r="A89" s="446"/>
      <c r="B89" s="483"/>
      <c r="C89" s="446"/>
      <c r="D89" s="446"/>
      <c r="E89" s="466" t="s">
        <v>1029</v>
      </c>
      <c r="F89" s="469"/>
      <c r="G89" s="467" t="s">
        <v>1028</v>
      </c>
      <c r="H89" s="468"/>
    </row>
    <row r="90" spans="1:8" ht="15.95" customHeight="1">
      <c r="A90" s="446"/>
      <c r="B90" s="483"/>
      <c r="C90" s="446"/>
      <c r="D90" s="446"/>
      <c r="E90" s="466" t="s">
        <v>853</v>
      </c>
      <c r="F90" s="469"/>
      <c r="G90" s="467" t="s">
        <v>846</v>
      </c>
      <c r="H90" s="468"/>
    </row>
    <row r="91" spans="1:8" ht="15.95" customHeight="1">
      <c r="A91" s="446"/>
      <c r="B91" s="483"/>
      <c r="C91" s="446"/>
      <c r="D91" s="446"/>
      <c r="E91" s="466" t="s">
        <v>1031</v>
      </c>
      <c r="F91" s="469"/>
      <c r="G91" s="467" t="s">
        <v>421</v>
      </c>
      <c r="H91" s="468"/>
    </row>
    <row r="92" spans="1:8" ht="15.95" customHeight="1">
      <c r="A92" s="446"/>
      <c r="B92" s="483"/>
      <c r="C92" s="446"/>
      <c r="D92" s="446"/>
      <c r="E92" s="466" t="s">
        <v>1036</v>
      </c>
      <c r="F92" s="469"/>
      <c r="G92" s="467" t="s">
        <v>1037</v>
      </c>
      <c r="H92" s="468"/>
    </row>
    <row r="93" spans="1:8" ht="15.95" customHeight="1">
      <c r="A93" s="446"/>
      <c r="B93" s="483"/>
      <c r="C93" s="446"/>
      <c r="D93" s="446"/>
      <c r="E93" s="466" t="s">
        <v>1038</v>
      </c>
      <c r="F93" s="469"/>
      <c r="G93" s="467" t="s">
        <v>784</v>
      </c>
      <c r="H93" s="468"/>
    </row>
    <row r="94" spans="1:8" ht="15.95" customHeight="1">
      <c r="A94" s="446"/>
      <c r="B94" s="483"/>
      <c r="C94" s="446"/>
      <c r="D94" s="446"/>
      <c r="E94" s="466" t="s">
        <v>1044</v>
      </c>
      <c r="F94" s="469"/>
      <c r="G94" s="467" t="s">
        <v>1045</v>
      </c>
      <c r="H94" s="468"/>
    </row>
    <row r="95" spans="1:8" ht="15.95" customHeight="1">
      <c r="A95" s="446"/>
      <c r="B95" s="483"/>
      <c r="C95" s="446" t="s">
        <v>262</v>
      </c>
      <c r="D95" s="446"/>
      <c r="E95" s="466" t="s">
        <v>1017</v>
      </c>
      <c r="F95" s="469"/>
      <c r="G95" s="467" t="s">
        <v>863</v>
      </c>
      <c r="H95" s="468"/>
    </row>
    <row r="96" spans="1:8" ht="15.95" customHeight="1">
      <c r="A96" s="446"/>
      <c r="B96" s="483"/>
      <c r="C96" s="446"/>
      <c r="D96" s="446"/>
      <c r="E96" s="466" t="s">
        <v>1030</v>
      </c>
      <c r="F96" s="469"/>
      <c r="G96" s="467" t="s">
        <v>849</v>
      </c>
      <c r="H96" s="468"/>
    </row>
    <row r="97" spans="1:8" ht="15.95" customHeight="1">
      <c r="A97" s="446"/>
      <c r="B97" s="483"/>
      <c r="C97" s="446"/>
      <c r="D97" s="446"/>
      <c r="E97" s="466" t="s">
        <v>1030</v>
      </c>
      <c r="F97" s="469"/>
      <c r="G97" s="467" t="s">
        <v>1028</v>
      </c>
      <c r="H97" s="468"/>
    </row>
    <row r="98" spans="1:8" ht="15.95" customHeight="1">
      <c r="A98" s="446"/>
      <c r="B98" s="483"/>
      <c r="C98" s="446"/>
      <c r="D98" s="446"/>
      <c r="E98" s="466" t="s">
        <v>1030</v>
      </c>
      <c r="F98" s="469"/>
      <c r="G98" s="467" t="s">
        <v>844</v>
      </c>
      <c r="H98" s="468"/>
    </row>
    <row r="99" spans="1:8" ht="15.95" customHeight="1">
      <c r="A99" s="446"/>
      <c r="B99" s="483"/>
      <c r="C99" s="446"/>
      <c r="D99" s="446"/>
      <c r="E99" s="466" t="s">
        <v>1039</v>
      </c>
      <c r="F99" s="469"/>
      <c r="G99" s="467" t="s">
        <v>784</v>
      </c>
      <c r="H99" s="468"/>
    </row>
    <row r="100" spans="1:8" ht="15.95" customHeight="1">
      <c r="A100" s="446"/>
      <c r="B100" s="483"/>
      <c r="C100" s="446" t="s">
        <v>263</v>
      </c>
      <c r="D100" s="446"/>
      <c r="E100" s="466" t="s">
        <v>278</v>
      </c>
      <c r="F100" s="456"/>
      <c r="G100" s="467" t="s">
        <v>264</v>
      </c>
      <c r="H100" s="468"/>
    </row>
    <row r="101" spans="1:8" ht="18" customHeight="1">
      <c r="A101" s="446"/>
      <c r="B101" s="483" t="s">
        <v>265</v>
      </c>
      <c r="C101" s="446" t="s">
        <v>266</v>
      </c>
      <c r="D101" s="446"/>
      <c r="E101" s="466" t="s">
        <v>279</v>
      </c>
      <c r="F101" s="456"/>
      <c r="G101" s="467" t="s">
        <v>267</v>
      </c>
      <c r="H101" s="468"/>
    </row>
    <row r="102" spans="1:8" ht="18" customHeight="1">
      <c r="A102" s="446"/>
      <c r="B102" s="483"/>
      <c r="C102" s="446" t="s">
        <v>268</v>
      </c>
      <c r="D102" s="446"/>
      <c r="E102" s="466" t="s">
        <v>1015</v>
      </c>
      <c r="F102" s="469"/>
      <c r="G102" s="467" t="s">
        <v>610</v>
      </c>
      <c r="H102" s="468"/>
    </row>
    <row r="103" spans="1:8" ht="18" customHeight="1">
      <c r="A103" s="446"/>
      <c r="B103" s="483"/>
      <c r="C103" s="446"/>
      <c r="D103" s="446"/>
      <c r="E103" s="466" t="s">
        <v>1018</v>
      </c>
      <c r="F103" s="469"/>
      <c r="G103" s="467" t="s">
        <v>742</v>
      </c>
      <c r="H103" s="468"/>
    </row>
    <row r="104" spans="1:8" ht="18" customHeight="1">
      <c r="A104" s="446"/>
      <c r="B104" s="483"/>
      <c r="C104" s="446"/>
      <c r="D104" s="446"/>
      <c r="E104" s="466" t="s">
        <v>945</v>
      </c>
      <c r="F104" s="469"/>
      <c r="G104" s="467" t="s">
        <v>410</v>
      </c>
      <c r="H104" s="468"/>
    </row>
    <row r="105" spans="1:8" ht="18" customHeight="1">
      <c r="A105" s="446"/>
      <c r="B105" s="483"/>
      <c r="C105" s="446"/>
      <c r="D105" s="446"/>
      <c r="E105" s="466" t="s">
        <v>1032</v>
      </c>
      <c r="F105" s="469"/>
      <c r="G105" s="467" t="s">
        <v>742</v>
      </c>
      <c r="H105" s="468"/>
    </row>
    <row r="106" spans="1:8" ht="18" customHeight="1">
      <c r="A106" s="446"/>
      <c r="B106" s="483"/>
      <c r="C106" s="446"/>
      <c r="D106" s="446"/>
      <c r="E106" s="466" t="s">
        <v>1040</v>
      </c>
      <c r="F106" s="469"/>
      <c r="G106" s="467" t="s">
        <v>784</v>
      </c>
      <c r="H106" s="468"/>
    </row>
    <row r="107" spans="1:8" ht="15.95" customHeight="1">
      <c r="A107" s="446"/>
      <c r="B107" s="483"/>
      <c r="C107" s="446" t="s">
        <v>269</v>
      </c>
      <c r="D107" s="446"/>
      <c r="E107" s="466" t="s">
        <v>280</v>
      </c>
      <c r="F107" s="456"/>
      <c r="G107" s="467" t="s">
        <v>270</v>
      </c>
      <c r="H107" s="468"/>
    </row>
    <row r="108" spans="1:8" ht="15.95" customHeight="1">
      <c r="A108" s="446"/>
      <c r="B108" s="483"/>
      <c r="C108" s="446" t="s">
        <v>271</v>
      </c>
      <c r="D108" s="446"/>
      <c r="E108" s="466" t="s">
        <v>281</v>
      </c>
      <c r="F108" s="456"/>
      <c r="G108" s="467" t="s">
        <v>272</v>
      </c>
      <c r="H108" s="468"/>
    </row>
    <row r="109" spans="1:8" ht="15.95" customHeight="1">
      <c r="A109" s="446"/>
      <c r="B109" s="446" t="s">
        <v>273</v>
      </c>
      <c r="C109" s="446" t="s">
        <v>274</v>
      </c>
      <c r="D109" s="446"/>
      <c r="E109" s="462" t="s">
        <v>420</v>
      </c>
      <c r="F109" s="459"/>
      <c r="G109" s="467" t="s">
        <v>610</v>
      </c>
      <c r="H109" s="468"/>
    </row>
    <row r="110" spans="1:8" ht="15.95" customHeight="1">
      <c r="A110" s="446"/>
      <c r="B110" s="446"/>
      <c r="C110" s="446"/>
      <c r="D110" s="446"/>
      <c r="E110" s="462" t="s">
        <v>1033</v>
      </c>
      <c r="F110" s="459"/>
      <c r="G110" s="467" t="s">
        <v>742</v>
      </c>
      <c r="H110" s="468"/>
    </row>
    <row r="111" spans="1:8" ht="15.95" customHeight="1">
      <c r="A111" s="446"/>
      <c r="B111" s="446"/>
      <c r="C111" s="446"/>
      <c r="D111" s="446"/>
      <c r="E111" s="462" t="s">
        <v>1041</v>
      </c>
      <c r="F111" s="459"/>
      <c r="G111" s="467" t="s">
        <v>423</v>
      </c>
      <c r="H111" s="468"/>
    </row>
    <row r="112" spans="1:8">
      <c r="A112" s="486"/>
      <c r="B112" s="486"/>
      <c r="C112" s="486"/>
      <c r="D112" s="486"/>
      <c r="E112" s="486"/>
      <c r="F112" s="486"/>
      <c r="G112" s="486"/>
      <c r="H112" s="486"/>
    </row>
    <row r="113" spans="1:8">
      <c r="A113" s="486"/>
      <c r="B113" s="486"/>
      <c r="C113" s="486"/>
      <c r="D113" s="486"/>
      <c r="E113" s="486"/>
      <c r="F113" s="486"/>
      <c r="G113" s="486"/>
      <c r="H113" s="486"/>
    </row>
    <row r="114" spans="1:8">
      <c r="A114" s="486"/>
      <c r="B114" s="486"/>
      <c r="C114" s="486"/>
      <c r="D114" s="486"/>
      <c r="E114" s="486"/>
      <c r="F114" s="486"/>
      <c r="G114" s="486"/>
      <c r="H114" s="486"/>
    </row>
    <row r="115" spans="1:8">
      <c r="A115" s="486"/>
      <c r="B115" s="486"/>
      <c r="C115" s="486"/>
      <c r="D115" s="486"/>
      <c r="E115" s="486"/>
      <c r="F115" s="486"/>
      <c r="G115" s="486"/>
      <c r="H115" s="486"/>
    </row>
    <row r="116" spans="1:8">
      <c r="A116" s="486"/>
      <c r="B116" s="486"/>
      <c r="C116" s="486"/>
      <c r="D116" s="486"/>
      <c r="E116" s="486"/>
      <c r="F116" s="486"/>
      <c r="G116" s="486"/>
      <c r="H116" s="486"/>
    </row>
    <row r="117" spans="1:8">
      <c r="A117" s="486"/>
      <c r="B117" s="486"/>
      <c r="C117" s="486"/>
      <c r="D117" s="486"/>
      <c r="E117" s="486"/>
      <c r="F117" s="486"/>
      <c r="G117" s="486"/>
      <c r="H117" s="486"/>
    </row>
    <row r="118" spans="1:8">
      <c r="A118" s="486"/>
      <c r="B118" s="486"/>
      <c r="C118" s="486"/>
      <c r="D118" s="486"/>
      <c r="E118" s="486"/>
      <c r="F118" s="486"/>
      <c r="G118" s="486"/>
      <c r="H118" s="486"/>
    </row>
    <row r="119" spans="1:8">
      <c r="A119" s="486"/>
      <c r="B119" s="486"/>
      <c r="C119" s="486"/>
      <c r="D119" s="486"/>
      <c r="E119" s="486"/>
      <c r="F119" s="486"/>
      <c r="G119" s="486"/>
      <c r="H119" s="486"/>
    </row>
    <row r="120" spans="1:8">
      <c r="A120" s="486"/>
      <c r="B120" s="486"/>
      <c r="C120" s="486"/>
      <c r="D120" s="486"/>
      <c r="E120" s="486"/>
      <c r="F120" s="486"/>
      <c r="G120" s="486"/>
      <c r="H120" s="486"/>
    </row>
    <row r="121" spans="1:8">
      <c r="A121" s="486"/>
      <c r="B121" s="486"/>
      <c r="C121" s="486"/>
      <c r="D121" s="486"/>
      <c r="E121" s="486"/>
      <c r="F121" s="486"/>
      <c r="G121" s="486"/>
      <c r="H121" s="486"/>
    </row>
    <row r="122" spans="1:8">
      <c r="A122" s="486"/>
      <c r="B122" s="486"/>
      <c r="C122" s="486"/>
      <c r="D122" s="486"/>
      <c r="E122" s="486"/>
      <c r="F122" s="486"/>
      <c r="G122" s="486"/>
      <c r="H122" s="486"/>
    </row>
    <row r="123" spans="1:8">
      <c r="A123" s="486"/>
      <c r="B123" s="486"/>
      <c r="C123" s="486"/>
      <c r="D123" s="486"/>
      <c r="E123" s="486"/>
      <c r="F123" s="486"/>
      <c r="G123" s="486"/>
      <c r="H123" s="486"/>
    </row>
    <row r="124" spans="1:8">
      <c r="A124" s="486"/>
      <c r="B124" s="486"/>
      <c r="C124" s="486"/>
      <c r="D124" s="486"/>
      <c r="E124" s="486"/>
      <c r="F124" s="486"/>
      <c r="G124" s="486"/>
      <c r="H124" s="486"/>
    </row>
    <row r="125" spans="1:8">
      <c r="A125" s="486"/>
      <c r="B125" s="486"/>
      <c r="C125" s="486"/>
      <c r="D125" s="486"/>
      <c r="E125" s="486"/>
      <c r="F125" s="486"/>
      <c r="G125" s="486"/>
      <c r="H125" s="486"/>
    </row>
    <row r="126" spans="1:8">
      <c r="A126" s="486"/>
      <c r="B126" s="486"/>
      <c r="C126" s="486"/>
      <c r="D126" s="486"/>
      <c r="E126" s="486"/>
      <c r="F126" s="486"/>
      <c r="G126" s="486"/>
      <c r="H126" s="486"/>
    </row>
    <row r="127" spans="1:8">
      <c r="A127" s="486"/>
      <c r="B127" s="486"/>
      <c r="C127" s="486"/>
      <c r="D127" s="486"/>
      <c r="E127" s="486"/>
      <c r="F127" s="486"/>
      <c r="G127" s="486"/>
      <c r="H127" s="486"/>
    </row>
    <row r="128" spans="1:8">
      <c r="A128" s="486"/>
      <c r="B128" s="486"/>
      <c r="C128" s="486"/>
      <c r="D128" s="486"/>
      <c r="E128" s="486"/>
      <c r="F128" s="486"/>
      <c r="G128" s="486"/>
      <c r="H128" s="486"/>
    </row>
    <row r="129" spans="1:8">
      <c r="A129" s="486"/>
      <c r="B129" s="486"/>
      <c r="C129" s="486"/>
      <c r="D129" s="486"/>
      <c r="E129" s="486"/>
      <c r="F129" s="486"/>
      <c r="G129" s="486"/>
      <c r="H129" s="486"/>
    </row>
    <row r="130" spans="1:8">
      <c r="A130" s="486"/>
      <c r="B130" s="486"/>
      <c r="C130" s="486"/>
      <c r="D130" s="486"/>
      <c r="E130" s="486"/>
      <c r="F130" s="486"/>
      <c r="G130" s="486"/>
      <c r="H130" s="486"/>
    </row>
    <row r="131" spans="1:8">
      <c r="A131" s="486"/>
      <c r="B131" s="486"/>
      <c r="C131" s="486"/>
      <c r="D131" s="486"/>
      <c r="E131" s="486"/>
      <c r="F131" s="486"/>
      <c r="G131" s="486"/>
      <c r="H131" s="486"/>
    </row>
    <row r="132" spans="1:8">
      <c r="A132" s="486"/>
      <c r="B132" s="486"/>
      <c r="C132" s="486"/>
      <c r="D132" s="486"/>
      <c r="E132" s="486"/>
      <c r="F132" s="486"/>
      <c r="G132" s="486"/>
      <c r="H132" s="486"/>
    </row>
    <row r="133" spans="1:8">
      <c r="A133" s="486"/>
      <c r="B133" s="486"/>
      <c r="C133" s="486"/>
      <c r="D133" s="486"/>
      <c r="E133" s="486"/>
      <c r="F133" s="486"/>
      <c r="G133" s="486"/>
      <c r="H133" s="486"/>
    </row>
    <row r="134" spans="1:8">
      <c r="A134" s="486"/>
      <c r="B134" s="486"/>
      <c r="C134" s="486"/>
      <c r="D134" s="486"/>
      <c r="E134" s="486"/>
      <c r="F134" s="486"/>
      <c r="G134" s="486"/>
      <c r="H134" s="486"/>
    </row>
    <row r="135" spans="1:8">
      <c r="A135" s="486"/>
      <c r="B135" s="486"/>
      <c r="C135" s="486"/>
      <c r="D135" s="486"/>
      <c r="E135" s="486"/>
      <c r="F135" s="486"/>
      <c r="G135" s="486"/>
      <c r="H135" s="486"/>
    </row>
    <row r="136" spans="1:8">
      <c r="A136" s="486"/>
      <c r="B136" s="486"/>
      <c r="C136" s="486"/>
      <c r="D136" s="486"/>
      <c r="E136" s="486"/>
      <c r="F136" s="486"/>
      <c r="G136" s="486"/>
      <c r="H136" s="486"/>
    </row>
    <row r="137" spans="1:8">
      <c r="A137" s="486"/>
      <c r="B137" s="486"/>
      <c r="C137" s="486"/>
      <c r="D137" s="486"/>
      <c r="E137" s="486"/>
      <c r="F137" s="486"/>
      <c r="G137" s="486"/>
      <c r="H137" s="486"/>
    </row>
    <row r="138" spans="1:8">
      <c r="A138" s="486"/>
      <c r="B138" s="486"/>
      <c r="C138" s="486"/>
      <c r="D138" s="486"/>
      <c r="E138" s="486"/>
      <c r="F138" s="486"/>
      <c r="G138" s="486"/>
      <c r="H138" s="486"/>
    </row>
    <row r="139" spans="1:8">
      <c r="A139" s="486"/>
      <c r="B139" s="486"/>
      <c r="C139" s="486"/>
      <c r="D139" s="486"/>
      <c r="E139" s="486"/>
      <c r="F139" s="486"/>
      <c r="G139" s="486"/>
      <c r="H139" s="486"/>
    </row>
    <row r="140" spans="1:8">
      <c r="A140" s="486"/>
      <c r="B140" s="486"/>
      <c r="C140" s="486"/>
      <c r="D140" s="486"/>
      <c r="E140" s="486"/>
      <c r="F140" s="486"/>
      <c r="G140" s="486"/>
      <c r="H140" s="486"/>
    </row>
    <row r="141" spans="1:8">
      <c r="A141" s="486"/>
      <c r="B141" s="486"/>
      <c r="C141" s="486"/>
      <c r="D141" s="486"/>
      <c r="E141" s="486"/>
      <c r="F141" s="486"/>
      <c r="G141" s="486"/>
      <c r="H141" s="486"/>
    </row>
    <row r="142" spans="1:8">
      <c r="A142" s="486"/>
      <c r="B142" s="486"/>
      <c r="C142" s="486"/>
      <c r="D142" s="486"/>
      <c r="E142" s="486"/>
      <c r="F142" s="486"/>
      <c r="G142" s="486"/>
      <c r="H142" s="486"/>
    </row>
    <row r="143" spans="1:8">
      <c r="A143" s="486"/>
      <c r="B143" s="486"/>
      <c r="C143" s="486"/>
      <c r="D143" s="486"/>
      <c r="E143" s="486"/>
      <c r="F143" s="486"/>
      <c r="G143" s="486"/>
      <c r="H143" s="486"/>
    </row>
    <row r="144" spans="1:8">
      <c r="A144" s="486"/>
      <c r="B144" s="486"/>
      <c r="C144" s="486"/>
      <c r="D144" s="486"/>
      <c r="E144" s="486"/>
      <c r="F144" s="486"/>
      <c r="G144" s="486"/>
      <c r="H144" s="486"/>
    </row>
    <row r="145" spans="1:8">
      <c r="A145" s="486"/>
      <c r="B145" s="486"/>
      <c r="C145" s="486"/>
      <c r="D145" s="486"/>
      <c r="E145" s="486"/>
      <c r="F145" s="486"/>
      <c r="G145" s="486"/>
      <c r="H145" s="486"/>
    </row>
  </sheetData>
  <sheetProtection formatCells="0" formatColumns="0" formatRows="0"/>
  <mergeCells count="222">
    <mergeCell ref="E90:F90"/>
    <mergeCell ref="G90:H90"/>
    <mergeCell ref="E96:F96"/>
    <mergeCell ref="G96:H96"/>
    <mergeCell ref="E97:F97"/>
    <mergeCell ref="G97:H97"/>
    <mergeCell ref="E98:F98"/>
    <mergeCell ref="G98:H98"/>
    <mergeCell ref="E91:F91"/>
    <mergeCell ref="G91:H91"/>
    <mergeCell ref="E92:F92"/>
    <mergeCell ref="E93:F93"/>
    <mergeCell ref="G92:H92"/>
    <mergeCell ref="G93:H93"/>
    <mergeCell ref="E94:F94"/>
    <mergeCell ref="G94:H94"/>
    <mergeCell ref="E80:F80"/>
    <mergeCell ref="G80:H80"/>
    <mergeCell ref="E81:F81"/>
    <mergeCell ref="G81:H81"/>
    <mergeCell ref="E82:F82"/>
    <mergeCell ref="G82:H82"/>
    <mergeCell ref="E88:F88"/>
    <mergeCell ref="E89:F89"/>
    <mergeCell ref="G88:H88"/>
    <mergeCell ref="G89:H89"/>
    <mergeCell ref="E83:F83"/>
    <mergeCell ref="G83:H83"/>
    <mergeCell ref="E84:F84"/>
    <mergeCell ref="G84:H84"/>
    <mergeCell ref="E72:F72"/>
    <mergeCell ref="G72:H72"/>
    <mergeCell ref="E73:F73"/>
    <mergeCell ref="G73:H73"/>
    <mergeCell ref="E70:F70"/>
    <mergeCell ref="G70:H70"/>
    <mergeCell ref="E71:F71"/>
    <mergeCell ref="G71:H71"/>
    <mergeCell ref="E102:F102"/>
    <mergeCell ref="G102:H102"/>
    <mergeCell ref="E85:F85"/>
    <mergeCell ref="G85:H85"/>
    <mergeCell ref="E95:F95"/>
    <mergeCell ref="G95:H95"/>
    <mergeCell ref="E77:F77"/>
    <mergeCell ref="E78:F78"/>
    <mergeCell ref="E79:F79"/>
    <mergeCell ref="E74:F74"/>
    <mergeCell ref="E75:F75"/>
    <mergeCell ref="E76:F76"/>
    <mergeCell ref="E86:F86"/>
    <mergeCell ref="E87:F87"/>
    <mergeCell ref="G86:H86"/>
    <mergeCell ref="G87:H87"/>
    <mergeCell ref="G65:H65"/>
    <mergeCell ref="E68:F68"/>
    <mergeCell ref="G68:H68"/>
    <mergeCell ref="E69:F69"/>
    <mergeCell ref="G69:H69"/>
    <mergeCell ref="E66:F66"/>
    <mergeCell ref="G66:H66"/>
    <mergeCell ref="E67:F67"/>
    <mergeCell ref="G67:H67"/>
    <mergeCell ref="B58:C58"/>
    <mergeCell ref="D58:E58"/>
    <mergeCell ref="B59:C59"/>
    <mergeCell ref="D59:E59"/>
    <mergeCell ref="B60:C60"/>
    <mergeCell ref="D60:E60"/>
    <mergeCell ref="B61:C61"/>
    <mergeCell ref="D61:E61"/>
    <mergeCell ref="E65:F65"/>
    <mergeCell ref="B52:C52"/>
    <mergeCell ref="D52:E52"/>
    <mergeCell ref="B53:C53"/>
    <mergeCell ref="D53:E53"/>
    <mergeCell ref="B56:C56"/>
    <mergeCell ref="D56:E56"/>
    <mergeCell ref="B57:C57"/>
    <mergeCell ref="D57:E57"/>
    <mergeCell ref="B54:C54"/>
    <mergeCell ref="D54:E54"/>
    <mergeCell ref="B55:C55"/>
    <mergeCell ref="D55:E55"/>
    <mergeCell ref="B50:C50"/>
    <mergeCell ref="D50:E50"/>
    <mergeCell ref="B40:C40"/>
    <mergeCell ref="D40:E40"/>
    <mergeCell ref="B41:C41"/>
    <mergeCell ref="D41:E41"/>
    <mergeCell ref="B42:C42"/>
    <mergeCell ref="D42:E42"/>
    <mergeCell ref="B45:C45"/>
    <mergeCell ref="D45:E45"/>
    <mergeCell ref="B46:C46"/>
    <mergeCell ref="D46:E46"/>
    <mergeCell ref="B43:C43"/>
    <mergeCell ref="D43:E43"/>
    <mergeCell ref="B44:C44"/>
    <mergeCell ref="D44:E44"/>
    <mergeCell ref="B49:C49"/>
    <mergeCell ref="D49:E49"/>
    <mergeCell ref="B47:C47"/>
    <mergeCell ref="D47:E47"/>
    <mergeCell ref="B48:C48"/>
    <mergeCell ref="D48:E48"/>
    <mergeCell ref="B51:C51"/>
    <mergeCell ref="D51:E51"/>
    <mergeCell ref="B39:C39"/>
    <mergeCell ref="D39:E39"/>
    <mergeCell ref="B29:C29"/>
    <mergeCell ref="D29:E29"/>
    <mergeCell ref="B30:C30"/>
    <mergeCell ref="D30:E30"/>
    <mergeCell ref="B31:C31"/>
    <mergeCell ref="D31:E31"/>
    <mergeCell ref="B34:C34"/>
    <mergeCell ref="D34:E34"/>
    <mergeCell ref="B32:C32"/>
    <mergeCell ref="D32:E32"/>
    <mergeCell ref="B35:C35"/>
    <mergeCell ref="D35:E35"/>
    <mergeCell ref="B36:C36"/>
    <mergeCell ref="D36:E36"/>
    <mergeCell ref="B37:C37"/>
    <mergeCell ref="D37:E37"/>
    <mergeCell ref="B27:C27"/>
    <mergeCell ref="D27:E27"/>
    <mergeCell ref="B28:C28"/>
    <mergeCell ref="D28:E28"/>
    <mergeCell ref="B33:C33"/>
    <mergeCell ref="D33:E33"/>
    <mergeCell ref="B38:C38"/>
    <mergeCell ref="D38:E38"/>
    <mergeCell ref="B16:C16"/>
    <mergeCell ref="D16:E16"/>
    <mergeCell ref="B17:C17"/>
    <mergeCell ref="D17:E17"/>
    <mergeCell ref="B18:C18"/>
    <mergeCell ref="D18:E18"/>
    <mergeCell ref="B21:C21"/>
    <mergeCell ref="D21:E21"/>
    <mergeCell ref="B22:C22"/>
    <mergeCell ref="D22:E22"/>
    <mergeCell ref="B19:C19"/>
    <mergeCell ref="D19:E19"/>
    <mergeCell ref="B20:C20"/>
    <mergeCell ref="D20:E20"/>
    <mergeCell ref="B25:C25"/>
    <mergeCell ref="D25:E25"/>
    <mergeCell ref="B26:C26"/>
    <mergeCell ref="D26:E26"/>
    <mergeCell ref="B23:C23"/>
    <mergeCell ref="D23:E23"/>
    <mergeCell ref="B24:C24"/>
    <mergeCell ref="D24:E24"/>
    <mergeCell ref="B8:C8"/>
    <mergeCell ref="D8:E8"/>
    <mergeCell ref="B9:C9"/>
    <mergeCell ref="D9:E9"/>
    <mergeCell ref="B10:C10"/>
    <mergeCell ref="D10:E10"/>
    <mergeCell ref="B13:C13"/>
    <mergeCell ref="D13:E13"/>
    <mergeCell ref="B14:C14"/>
    <mergeCell ref="D14:E14"/>
    <mergeCell ref="B11:C11"/>
    <mergeCell ref="D11:E11"/>
    <mergeCell ref="B12:C12"/>
    <mergeCell ref="D12:E12"/>
    <mergeCell ref="B109:B111"/>
    <mergeCell ref="C109:D111"/>
    <mergeCell ref="E109:F109"/>
    <mergeCell ref="G109:H109"/>
    <mergeCell ref="E110:F110"/>
    <mergeCell ref="G110:H110"/>
    <mergeCell ref="G111:H111"/>
    <mergeCell ref="E111:F111"/>
    <mergeCell ref="C108:D108"/>
    <mergeCell ref="E108:F108"/>
    <mergeCell ref="G108:H108"/>
    <mergeCell ref="C107:D107"/>
    <mergeCell ref="E107:F107"/>
    <mergeCell ref="G107:H107"/>
    <mergeCell ref="E103:F103"/>
    <mergeCell ref="G103:H103"/>
    <mergeCell ref="G104:H104"/>
    <mergeCell ref="E104:F104"/>
    <mergeCell ref="E105:F105"/>
    <mergeCell ref="G105:H105"/>
    <mergeCell ref="E106:F106"/>
    <mergeCell ref="G106:H106"/>
    <mergeCell ref="C100:D100"/>
    <mergeCell ref="E100:F100"/>
    <mergeCell ref="G100:H100"/>
    <mergeCell ref="B101:B108"/>
    <mergeCell ref="C101:D101"/>
    <mergeCell ref="E101:F101"/>
    <mergeCell ref="G101:H101"/>
    <mergeCell ref="C102:D106"/>
    <mergeCell ref="C95:D99"/>
    <mergeCell ref="E99:F99"/>
    <mergeCell ref="G99:H99"/>
    <mergeCell ref="C85:D94"/>
    <mergeCell ref="B62:E62"/>
    <mergeCell ref="B63:H63"/>
    <mergeCell ref="A64:A111"/>
    <mergeCell ref="C64:D64"/>
    <mergeCell ref="E64:F64"/>
    <mergeCell ref="G64:H64"/>
    <mergeCell ref="B65:B100"/>
    <mergeCell ref="C65:D84"/>
    <mergeCell ref="B15:C15"/>
    <mergeCell ref="D15:E15"/>
    <mergeCell ref="A2:H2"/>
    <mergeCell ref="A3:H3"/>
    <mergeCell ref="A5:C5"/>
    <mergeCell ref="D5:H5"/>
    <mergeCell ref="A6:A62"/>
    <mergeCell ref="B6:C7"/>
    <mergeCell ref="D6:E7"/>
    <mergeCell ref="F6:H6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305"/>
  <sheetViews>
    <sheetView showGridLines="0" showZeros="0" topLeftCell="A292" workbookViewId="0">
      <selection activeCell="C15" sqref="C15"/>
    </sheetView>
  </sheetViews>
  <sheetFormatPr defaultRowHeight="18" customHeight="1"/>
  <cols>
    <col min="1" max="1" width="17.6640625" style="12" customWidth="1"/>
    <col min="2" max="2" width="16.33203125" style="12" customWidth="1"/>
    <col min="3" max="4" width="32.83203125" style="12" customWidth="1"/>
    <col min="5" max="5" width="49.83203125" style="12" customWidth="1"/>
    <col min="6" max="7" width="20.5" style="12" customWidth="1"/>
    <col min="8" max="8" width="71" style="12" customWidth="1"/>
    <col min="9" max="9" width="43" style="12" customWidth="1"/>
    <col min="10" max="244" width="9" style="11" customWidth="1"/>
    <col min="245" max="248" width="9.1640625" style="12" customWidth="1"/>
    <col min="249" max="16384" width="9.33203125" style="12"/>
  </cols>
  <sheetData>
    <row r="1" spans="1:244" ht="18" customHeight="1">
      <c r="A1" s="361"/>
      <c r="B1" s="361"/>
      <c r="C1" s="361"/>
      <c r="D1" s="361"/>
      <c r="E1" s="361"/>
      <c r="F1" s="362"/>
      <c r="G1" s="362"/>
      <c r="H1" s="362"/>
      <c r="I1" s="362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8"/>
      <c r="AC1" s="348"/>
      <c r="AD1" s="348"/>
      <c r="AE1" s="348"/>
      <c r="AF1" s="348"/>
      <c r="AG1" s="348"/>
      <c r="AH1" s="348"/>
      <c r="AI1" s="348"/>
      <c r="AJ1" s="348"/>
      <c r="AK1" s="348"/>
      <c r="AL1" s="348"/>
      <c r="AM1" s="348"/>
      <c r="AN1" s="348"/>
      <c r="AO1" s="348"/>
      <c r="AP1" s="348"/>
      <c r="AQ1" s="348"/>
      <c r="AR1" s="348"/>
      <c r="AS1" s="348"/>
      <c r="AT1" s="348"/>
      <c r="AU1" s="348"/>
      <c r="AV1" s="348"/>
      <c r="AW1" s="348"/>
      <c r="AX1" s="348"/>
      <c r="AY1" s="348"/>
      <c r="AZ1" s="348"/>
      <c r="BA1" s="348"/>
      <c r="BB1" s="348"/>
      <c r="BC1" s="348"/>
      <c r="BD1" s="348"/>
      <c r="BE1" s="348"/>
      <c r="BF1" s="348"/>
      <c r="BG1" s="348"/>
      <c r="BH1" s="348"/>
      <c r="BI1" s="348"/>
      <c r="BJ1" s="348"/>
      <c r="BK1" s="348"/>
      <c r="BL1" s="348"/>
      <c r="BM1" s="348"/>
      <c r="BN1" s="348"/>
      <c r="BO1" s="348"/>
      <c r="BP1" s="348"/>
      <c r="BQ1" s="348"/>
      <c r="BR1" s="348"/>
      <c r="BS1" s="348"/>
      <c r="BT1" s="348"/>
      <c r="BU1" s="348"/>
      <c r="BV1" s="348"/>
      <c r="BW1" s="348"/>
      <c r="BX1" s="348"/>
      <c r="BY1" s="348"/>
      <c r="BZ1" s="348"/>
      <c r="CA1" s="348"/>
      <c r="CB1" s="348"/>
      <c r="CC1" s="348"/>
      <c r="CD1" s="348"/>
      <c r="CE1" s="348"/>
      <c r="CF1" s="348"/>
      <c r="CG1" s="348"/>
      <c r="CH1" s="348"/>
      <c r="CI1" s="348"/>
      <c r="CJ1" s="348"/>
      <c r="CK1" s="348"/>
      <c r="CL1" s="348"/>
      <c r="CM1" s="348"/>
      <c r="CN1" s="348"/>
      <c r="CO1" s="348"/>
      <c r="CP1" s="348"/>
      <c r="CQ1" s="348"/>
      <c r="CR1" s="348"/>
      <c r="CS1" s="348"/>
      <c r="CT1" s="348"/>
      <c r="CU1" s="348"/>
      <c r="CV1" s="348"/>
      <c r="CW1" s="348"/>
      <c r="CX1" s="348"/>
      <c r="CY1" s="348"/>
      <c r="CZ1" s="348"/>
      <c r="DA1" s="348"/>
      <c r="DB1" s="348"/>
      <c r="DC1" s="348"/>
      <c r="DD1" s="348"/>
      <c r="DE1" s="348"/>
      <c r="DF1" s="348"/>
      <c r="DG1" s="348"/>
      <c r="DH1" s="348"/>
      <c r="DI1" s="348"/>
      <c r="DJ1" s="348"/>
      <c r="DK1" s="348"/>
      <c r="DL1" s="348"/>
      <c r="DM1" s="348"/>
      <c r="DN1" s="348"/>
      <c r="DO1" s="348"/>
      <c r="DP1" s="348"/>
      <c r="DQ1" s="348"/>
      <c r="DR1" s="348"/>
      <c r="DS1" s="348"/>
      <c r="DT1" s="348"/>
      <c r="DU1" s="348"/>
      <c r="DV1" s="348"/>
      <c r="DW1" s="348"/>
      <c r="DX1" s="348"/>
      <c r="DY1" s="348"/>
      <c r="DZ1" s="348"/>
      <c r="EA1" s="348"/>
      <c r="EB1" s="348"/>
      <c r="EC1" s="348"/>
      <c r="ED1" s="348"/>
      <c r="EE1" s="348"/>
      <c r="EF1" s="348"/>
      <c r="EG1" s="348"/>
      <c r="EH1" s="348"/>
      <c r="EI1" s="348"/>
      <c r="EJ1" s="348"/>
      <c r="EK1" s="348"/>
      <c r="EL1" s="348"/>
      <c r="EM1" s="348"/>
      <c r="EN1" s="348"/>
      <c r="EO1" s="348"/>
      <c r="EP1" s="348"/>
      <c r="EQ1" s="348"/>
      <c r="ER1" s="348"/>
      <c r="ES1" s="348"/>
      <c r="ET1" s="348"/>
      <c r="EU1" s="348"/>
      <c r="EV1" s="348"/>
      <c r="EW1" s="348"/>
      <c r="EX1" s="348"/>
      <c r="EY1" s="348"/>
      <c r="EZ1" s="348"/>
      <c r="FA1" s="348"/>
      <c r="FB1" s="348"/>
      <c r="FC1" s="348"/>
      <c r="FD1" s="348"/>
      <c r="FE1" s="348"/>
      <c r="FF1" s="348"/>
      <c r="FG1" s="348"/>
      <c r="FH1" s="348"/>
      <c r="FI1" s="348"/>
      <c r="FJ1" s="348"/>
      <c r="FK1" s="348"/>
      <c r="FL1" s="348"/>
      <c r="FM1" s="348"/>
      <c r="FN1" s="348"/>
      <c r="FO1" s="348"/>
      <c r="FP1" s="348"/>
      <c r="FQ1" s="348"/>
      <c r="FR1" s="348"/>
      <c r="FS1" s="348"/>
      <c r="FT1" s="348"/>
      <c r="FU1" s="348"/>
      <c r="FV1" s="348"/>
      <c r="FW1" s="348"/>
      <c r="FX1" s="348"/>
      <c r="FY1" s="348"/>
      <c r="FZ1" s="348"/>
      <c r="GA1" s="348"/>
      <c r="GB1" s="348"/>
      <c r="GC1" s="348"/>
      <c r="GD1" s="348"/>
      <c r="GE1" s="348"/>
      <c r="GF1" s="348"/>
      <c r="GG1" s="348"/>
      <c r="GH1" s="348"/>
      <c r="GI1" s="348"/>
      <c r="GJ1" s="348"/>
      <c r="GK1" s="348"/>
      <c r="GL1" s="348"/>
      <c r="GM1" s="348"/>
      <c r="GN1" s="348"/>
      <c r="GO1" s="348"/>
      <c r="GP1" s="348"/>
      <c r="GQ1" s="348"/>
      <c r="GR1" s="348"/>
      <c r="GS1" s="348"/>
      <c r="GT1" s="348"/>
      <c r="GU1" s="348"/>
      <c r="GV1" s="348"/>
      <c r="GW1" s="348"/>
      <c r="GX1" s="348"/>
      <c r="GY1" s="348"/>
      <c r="GZ1" s="348"/>
      <c r="HA1" s="348"/>
      <c r="HB1" s="348"/>
      <c r="HC1" s="348"/>
      <c r="HD1" s="348"/>
      <c r="HE1" s="348"/>
      <c r="HF1" s="348"/>
      <c r="HG1" s="348"/>
      <c r="HH1" s="348"/>
      <c r="HI1" s="348"/>
      <c r="HJ1" s="348"/>
      <c r="HK1" s="348"/>
      <c r="HL1" s="348"/>
      <c r="HM1" s="348"/>
      <c r="HN1" s="348"/>
      <c r="HO1" s="348"/>
      <c r="HP1" s="348"/>
      <c r="HQ1" s="348"/>
      <c r="HR1" s="348"/>
      <c r="HS1" s="348"/>
      <c r="HT1" s="348"/>
      <c r="HU1" s="348"/>
      <c r="HV1" s="348"/>
      <c r="HW1" s="348"/>
      <c r="HX1" s="348"/>
      <c r="HY1" s="348"/>
      <c r="HZ1" s="348"/>
      <c r="IA1" s="348"/>
      <c r="IB1" s="348"/>
      <c r="IC1" s="348"/>
      <c r="ID1" s="348"/>
      <c r="IE1" s="348"/>
      <c r="IF1" s="348"/>
      <c r="IG1" s="348"/>
      <c r="IH1" s="348"/>
      <c r="II1" s="348"/>
      <c r="IJ1" s="348"/>
    </row>
    <row r="2" spans="1:244" ht="18" customHeight="1">
      <c r="A2" s="364" t="s">
        <v>467</v>
      </c>
      <c r="B2" s="364"/>
      <c r="C2" s="365"/>
      <c r="D2" s="365"/>
      <c r="E2" s="365"/>
      <c r="F2" s="366"/>
      <c r="G2" s="366"/>
      <c r="H2" s="366"/>
      <c r="I2" s="366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348"/>
      <c r="AP2" s="348"/>
      <c r="AQ2" s="348"/>
      <c r="AR2" s="348"/>
      <c r="AS2" s="348"/>
      <c r="AT2" s="348"/>
      <c r="AU2" s="348"/>
      <c r="AV2" s="348"/>
      <c r="AW2" s="348"/>
      <c r="AX2" s="348"/>
      <c r="AY2" s="348"/>
      <c r="AZ2" s="348"/>
      <c r="BA2" s="348"/>
      <c r="BB2" s="348"/>
      <c r="BC2" s="348"/>
      <c r="BD2" s="348"/>
      <c r="BE2" s="348"/>
      <c r="BF2" s="348"/>
      <c r="BG2" s="348"/>
      <c r="BH2" s="348"/>
      <c r="BI2" s="348"/>
      <c r="BJ2" s="348"/>
      <c r="BK2" s="348"/>
      <c r="BL2" s="348"/>
      <c r="BM2" s="348"/>
      <c r="BN2" s="348"/>
      <c r="BO2" s="348"/>
      <c r="BP2" s="348"/>
      <c r="BQ2" s="348"/>
      <c r="BR2" s="348"/>
      <c r="BS2" s="348"/>
      <c r="BT2" s="348"/>
      <c r="BU2" s="348"/>
      <c r="BV2" s="348"/>
      <c r="BW2" s="348"/>
      <c r="BX2" s="348"/>
      <c r="BY2" s="348"/>
      <c r="BZ2" s="348"/>
      <c r="CA2" s="348"/>
      <c r="CB2" s="348"/>
      <c r="CC2" s="348"/>
      <c r="CD2" s="348"/>
      <c r="CE2" s="348"/>
      <c r="CF2" s="348"/>
      <c r="CG2" s="348"/>
      <c r="CH2" s="348"/>
      <c r="CI2" s="348"/>
      <c r="CJ2" s="348"/>
      <c r="CK2" s="348"/>
      <c r="CL2" s="348"/>
      <c r="CM2" s="348"/>
      <c r="CN2" s="348"/>
      <c r="CO2" s="348"/>
      <c r="CP2" s="348"/>
      <c r="CQ2" s="348"/>
      <c r="CR2" s="348"/>
      <c r="CS2" s="348"/>
      <c r="CT2" s="348"/>
      <c r="CU2" s="348"/>
      <c r="CV2" s="348"/>
      <c r="CW2" s="348"/>
      <c r="CX2" s="348"/>
      <c r="CY2" s="348"/>
      <c r="CZ2" s="348"/>
      <c r="DA2" s="348"/>
      <c r="DB2" s="348"/>
      <c r="DC2" s="348"/>
      <c r="DD2" s="348"/>
      <c r="DE2" s="348"/>
      <c r="DF2" s="348"/>
      <c r="DG2" s="348"/>
      <c r="DH2" s="348"/>
      <c r="DI2" s="348"/>
      <c r="DJ2" s="348"/>
      <c r="DK2" s="348"/>
      <c r="DL2" s="348"/>
      <c r="DM2" s="348"/>
      <c r="DN2" s="348"/>
      <c r="DO2" s="348"/>
      <c r="DP2" s="348"/>
      <c r="DQ2" s="348"/>
      <c r="DR2" s="348"/>
      <c r="DS2" s="348"/>
      <c r="DT2" s="348"/>
      <c r="DU2" s="348"/>
      <c r="DV2" s="348"/>
      <c r="DW2" s="348"/>
      <c r="DX2" s="348"/>
      <c r="DY2" s="348"/>
      <c r="DZ2" s="348"/>
      <c r="EA2" s="348"/>
      <c r="EB2" s="348"/>
      <c r="EC2" s="348"/>
      <c r="ED2" s="348"/>
      <c r="EE2" s="348"/>
      <c r="EF2" s="348"/>
      <c r="EG2" s="348"/>
      <c r="EH2" s="348"/>
      <c r="EI2" s="348"/>
      <c r="EJ2" s="348"/>
      <c r="EK2" s="348"/>
      <c r="EL2" s="348"/>
      <c r="EM2" s="348"/>
      <c r="EN2" s="348"/>
      <c r="EO2" s="348"/>
      <c r="EP2" s="348"/>
      <c r="EQ2" s="348"/>
      <c r="ER2" s="348"/>
      <c r="ES2" s="348"/>
      <c r="ET2" s="348"/>
      <c r="EU2" s="348"/>
      <c r="EV2" s="348"/>
      <c r="EW2" s="348"/>
      <c r="EX2" s="348"/>
      <c r="EY2" s="348"/>
      <c r="EZ2" s="348"/>
      <c r="FA2" s="348"/>
      <c r="FB2" s="348"/>
      <c r="FC2" s="348"/>
      <c r="FD2" s="348"/>
      <c r="FE2" s="348"/>
      <c r="FF2" s="348"/>
      <c r="FG2" s="348"/>
      <c r="FH2" s="348"/>
      <c r="FI2" s="348"/>
      <c r="FJ2" s="348"/>
      <c r="FK2" s="348"/>
      <c r="FL2" s="348"/>
      <c r="FM2" s="348"/>
      <c r="FN2" s="348"/>
      <c r="FO2" s="348"/>
      <c r="FP2" s="348"/>
      <c r="FQ2" s="348"/>
      <c r="FR2" s="348"/>
      <c r="FS2" s="348"/>
      <c r="FT2" s="348"/>
      <c r="FU2" s="348"/>
      <c r="FV2" s="348"/>
      <c r="FW2" s="348"/>
      <c r="FX2" s="348"/>
      <c r="FY2" s="348"/>
      <c r="FZ2" s="348"/>
      <c r="GA2" s="348"/>
      <c r="GB2" s="348"/>
      <c r="GC2" s="348"/>
      <c r="GD2" s="348"/>
      <c r="GE2" s="348"/>
      <c r="GF2" s="348"/>
      <c r="GG2" s="348"/>
      <c r="GH2" s="348"/>
      <c r="GI2" s="348"/>
      <c r="GJ2" s="348"/>
      <c r="GK2" s="348"/>
      <c r="GL2" s="348"/>
      <c r="GM2" s="348"/>
      <c r="GN2" s="348"/>
      <c r="GO2" s="348"/>
      <c r="GP2" s="348"/>
      <c r="GQ2" s="348"/>
      <c r="GR2" s="348"/>
      <c r="GS2" s="348"/>
      <c r="GT2" s="348"/>
      <c r="GU2" s="348"/>
      <c r="GV2" s="348"/>
      <c r="GW2" s="348"/>
      <c r="GX2" s="348"/>
      <c r="GY2" s="348"/>
      <c r="GZ2" s="348"/>
      <c r="HA2" s="348"/>
      <c r="HB2" s="348"/>
      <c r="HC2" s="348"/>
      <c r="HD2" s="348"/>
      <c r="HE2" s="348"/>
      <c r="HF2" s="348"/>
      <c r="HG2" s="348"/>
      <c r="HH2" s="348"/>
      <c r="HI2" s="348"/>
      <c r="HJ2" s="348"/>
      <c r="HK2" s="348"/>
      <c r="HL2" s="348"/>
      <c r="HM2" s="348"/>
      <c r="HN2" s="348"/>
      <c r="HO2" s="348"/>
      <c r="HP2" s="348"/>
      <c r="HQ2" s="348"/>
      <c r="HR2" s="348"/>
      <c r="HS2" s="348"/>
      <c r="HT2" s="348"/>
      <c r="HU2" s="348"/>
      <c r="HV2" s="348"/>
      <c r="HW2" s="348"/>
      <c r="HX2" s="348"/>
      <c r="HY2" s="348"/>
      <c r="HZ2" s="348"/>
      <c r="IA2" s="348"/>
      <c r="IB2" s="348"/>
      <c r="IC2" s="348"/>
      <c r="ID2" s="348"/>
      <c r="IE2" s="348"/>
      <c r="IF2" s="348"/>
      <c r="IG2" s="348"/>
      <c r="IH2" s="348"/>
      <c r="II2" s="348"/>
      <c r="IJ2" s="348"/>
    </row>
    <row r="3" spans="1:244" ht="18" customHeight="1">
      <c r="A3" s="367"/>
      <c r="B3" s="367"/>
      <c r="C3" s="367"/>
      <c r="D3" s="367"/>
      <c r="E3" s="367"/>
      <c r="F3" s="360"/>
      <c r="G3" s="360"/>
      <c r="H3" s="360"/>
      <c r="I3" s="36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8"/>
      <c r="AM3" s="348"/>
      <c r="AN3" s="348"/>
      <c r="AO3" s="348"/>
      <c r="AP3" s="348"/>
      <c r="AQ3" s="348"/>
      <c r="AR3" s="348"/>
      <c r="AS3" s="348"/>
      <c r="AT3" s="348"/>
      <c r="AU3" s="348"/>
      <c r="AV3" s="348"/>
      <c r="AW3" s="348"/>
      <c r="AX3" s="348"/>
      <c r="AY3" s="348"/>
      <c r="AZ3" s="348"/>
      <c r="BA3" s="348"/>
      <c r="BB3" s="348"/>
      <c r="BC3" s="348"/>
      <c r="BD3" s="348"/>
      <c r="BE3" s="348"/>
      <c r="BF3" s="348"/>
      <c r="BG3" s="348"/>
      <c r="BH3" s="348"/>
      <c r="BI3" s="348"/>
      <c r="BJ3" s="348"/>
      <c r="BK3" s="348"/>
      <c r="BL3" s="348"/>
      <c r="BM3" s="348"/>
      <c r="BN3" s="348"/>
      <c r="BO3" s="348"/>
      <c r="BP3" s="348"/>
      <c r="BQ3" s="348"/>
      <c r="BR3" s="348"/>
      <c r="BS3" s="348"/>
      <c r="BT3" s="348"/>
      <c r="BU3" s="348"/>
      <c r="BV3" s="348"/>
      <c r="BW3" s="348"/>
      <c r="BX3" s="348"/>
      <c r="BY3" s="348"/>
      <c r="BZ3" s="348"/>
      <c r="CA3" s="348"/>
      <c r="CB3" s="348"/>
      <c r="CC3" s="348"/>
      <c r="CD3" s="348"/>
      <c r="CE3" s="348"/>
      <c r="CF3" s="348"/>
      <c r="CG3" s="348"/>
      <c r="CH3" s="348"/>
      <c r="CI3" s="348"/>
      <c r="CJ3" s="348"/>
      <c r="CK3" s="348"/>
      <c r="CL3" s="348"/>
      <c r="CM3" s="348"/>
      <c r="CN3" s="348"/>
      <c r="CO3" s="348"/>
      <c r="CP3" s="348"/>
      <c r="CQ3" s="348"/>
      <c r="CR3" s="348"/>
      <c r="CS3" s="348"/>
      <c r="CT3" s="348"/>
      <c r="CU3" s="348"/>
      <c r="CV3" s="348"/>
      <c r="CW3" s="348"/>
      <c r="CX3" s="348"/>
      <c r="CY3" s="348"/>
      <c r="CZ3" s="348"/>
      <c r="DA3" s="348"/>
      <c r="DB3" s="348"/>
      <c r="DC3" s="348"/>
      <c r="DD3" s="348"/>
      <c r="DE3" s="348"/>
      <c r="DF3" s="348"/>
      <c r="DG3" s="348"/>
      <c r="DH3" s="348"/>
      <c r="DI3" s="348"/>
      <c r="DJ3" s="348"/>
      <c r="DK3" s="348"/>
      <c r="DL3" s="348"/>
      <c r="DM3" s="348"/>
      <c r="DN3" s="348"/>
      <c r="DO3" s="348"/>
      <c r="DP3" s="348"/>
      <c r="DQ3" s="348"/>
      <c r="DR3" s="348"/>
      <c r="DS3" s="348"/>
      <c r="DT3" s="348"/>
      <c r="DU3" s="348"/>
      <c r="DV3" s="348"/>
      <c r="DW3" s="348"/>
      <c r="DX3" s="348"/>
      <c r="DY3" s="348"/>
      <c r="DZ3" s="348"/>
      <c r="EA3" s="348"/>
      <c r="EB3" s="348"/>
      <c r="EC3" s="348"/>
      <c r="ED3" s="348"/>
      <c r="EE3" s="348"/>
      <c r="EF3" s="348"/>
      <c r="EG3" s="348"/>
      <c r="EH3" s="348"/>
      <c r="EI3" s="348"/>
      <c r="EJ3" s="348"/>
      <c r="EK3" s="348"/>
      <c r="EL3" s="348"/>
      <c r="EM3" s="348"/>
      <c r="EN3" s="348"/>
      <c r="EO3" s="348"/>
      <c r="EP3" s="348"/>
      <c r="EQ3" s="348"/>
      <c r="ER3" s="348"/>
      <c r="ES3" s="348"/>
      <c r="ET3" s="348"/>
      <c r="EU3" s="348"/>
      <c r="EV3" s="348"/>
      <c r="EW3" s="348"/>
      <c r="EX3" s="348"/>
      <c r="EY3" s="348"/>
      <c r="EZ3" s="348"/>
      <c r="FA3" s="348"/>
      <c r="FB3" s="348"/>
      <c r="FC3" s="348"/>
      <c r="FD3" s="348"/>
      <c r="FE3" s="348"/>
      <c r="FF3" s="348"/>
      <c r="FG3" s="348"/>
      <c r="FH3" s="348"/>
      <c r="FI3" s="348"/>
      <c r="FJ3" s="348"/>
      <c r="FK3" s="348"/>
      <c r="FL3" s="348"/>
      <c r="FM3" s="348"/>
      <c r="FN3" s="348"/>
      <c r="FO3" s="348"/>
      <c r="FP3" s="348"/>
      <c r="FQ3" s="348"/>
      <c r="FR3" s="348"/>
      <c r="FS3" s="348"/>
      <c r="FT3" s="348"/>
      <c r="FU3" s="348"/>
      <c r="FV3" s="348"/>
      <c r="FW3" s="348"/>
      <c r="FX3" s="348"/>
      <c r="FY3" s="348"/>
      <c r="FZ3" s="348"/>
      <c r="GA3" s="348"/>
      <c r="GB3" s="348"/>
      <c r="GC3" s="348"/>
      <c r="GD3" s="348"/>
      <c r="GE3" s="348"/>
      <c r="GF3" s="348"/>
      <c r="GG3" s="348"/>
      <c r="GH3" s="348"/>
      <c r="GI3" s="348"/>
      <c r="GJ3" s="348"/>
      <c r="GK3" s="348"/>
      <c r="GL3" s="348"/>
      <c r="GM3" s="348"/>
      <c r="GN3" s="348"/>
      <c r="GO3" s="348"/>
      <c r="GP3" s="348"/>
      <c r="GQ3" s="348"/>
      <c r="GR3" s="348"/>
      <c r="GS3" s="348"/>
      <c r="GT3" s="348"/>
      <c r="GU3" s="348"/>
      <c r="GV3" s="348"/>
      <c r="GW3" s="348"/>
      <c r="GX3" s="348"/>
      <c r="GY3" s="348"/>
      <c r="GZ3" s="348"/>
      <c r="HA3" s="348"/>
      <c r="HB3" s="348"/>
      <c r="HC3" s="348"/>
      <c r="HD3" s="348"/>
      <c r="HE3" s="348"/>
      <c r="HF3" s="348"/>
      <c r="HG3" s="348"/>
      <c r="HH3" s="348"/>
      <c r="HI3" s="348"/>
      <c r="HJ3" s="348"/>
      <c r="HK3" s="348"/>
      <c r="HL3" s="348"/>
      <c r="HM3" s="348"/>
      <c r="HN3" s="348"/>
      <c r="HO3" s="348"/>
      <c r="HP3" s="348"/>
      <c r="HQ3" s="348"/>
      <c r="HR3" s="348"/>
      <c r="HS3" s="348"/>
      <c r="HT3" s="348"/>
      <c r="HU3" s="348"/>
      <c r="HV3" s="348"/>
      <c r="HW3" s="348"/>
      <c r="HX3" s="348"/>
      <c r="HY3" s="348"/>
      <c r="HZ3" s="348"/>
      <c r="IA3" s="348"/>
      <c r="IB3" s="348"/>
      <c r="IC3" s="348"/>
      <c r="ID3" s="348"/>
      <c r="IE3" s="348"/>
      <c r="IF3" s="348"/>
      <c r="IG3" s="348"/>
      <c r="IH3" s="348"/>
      <c r="II3" s="348"/>
      <c r="IJ3" s="348"/>
    </row>
    <row r="4" spans="1:244" ht="18" customHeight="1">
      <c r="A4" s="369"/>
      <c r="B4" s="369"/>
      <c r="C4" s="369"/>
      <c r="D4" s="369"/>
      <c r="E4" s="369"/>
      <c r="F4" s="370" t="s">
        <v>468</v>
      </c>
      <c r="G4" s="370"/>
      <c r="H4" s="370"/>
      <c r="I4" s="371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348"/>
      <c r="AK4" s="348"/>
      <c r="AL4" s="348"/>
      <c r="AM4" s="348"/>
      <c r="AN4" s="348"/>
      <c r="AO4" s="348"/>
      <c r="AP4" s="348"/>
      <c r="AQ4" s="348"/>
      <c r="AR4" s="348"/>
      <c r="AS4" s="348"/>
      <c r="AT4" s="348"/>
      <c r="AU4" s="348"/>
      <c r="AV4" s="348"/>
      <c r="AW4" s="348"/>
      <c r="AX4" s="348"/>
      <c r="AY4" s="348"/>
      <c r="AZ4" s="348"/>
      <c r="BA4" s="348"/>
      <c r="BB4" s="348"/>
      <c r="BC4" s="348"/>
      <c r="BD4" s="348"/>
      <c r="BE4" s="348"/>
      <c r="BF4" s="348"/>
      <c r="BG4" s="348"/>
      <c r="BH4" s="348"/>
      <c r="BI4" s="348"/>
      <c r="BJ4" s="348"/>
      <c r="BK4" s="348"/>
      <c r="BL4" s="348"/>
      <c r="BM4" s="348"/>
      <c r="BN4" s="348"/>
      <c r="BO4" s="348"/>
      <c r="BP4" s="348"/>
      <c r="BQ4" s="348"/>
      <c r="BR4" s="348"/>
      <c r="BS4" s="348"/>
      <c r="BT4" s="348"/>
      <c r="BU4" s="348"/>
      <c r="BV4" s="348"/>
      <c r="BW4" s="348"/>
      <c r="BX4" s="348"/>
      <c r="BY4" s="348"/>
      <c r="BZ4" s="348"/>
      <c r="CA4" s="348"/>
      <c r="CB4" s="348"/>
      <c r="CC4" s="348"/>
      <c r="CD4" s="348"/>
      <c r="CE4" s="348"/>
      <c r="CF4" s="348"/>
      <c r="CG4" s="348"/>
      <c r="CH4" s="348"/>
      <c r="CI4" s="348"/>
      <c r="CJ4" s="348"/>
      <c r="CK4" s="348"/>
      <c r="CL4" s="348"/>
      <c r="CM4" s="348"/>
      <c r="CN4" s="348"/>
      <c r="CO4" s="348"/>
      <c r="CP4" s="348"/>
      <c r="CQ4" s="348"/>
      <c r="CR4" s="348"/>
      <c r="CS4" s="348"/>
      <c r="CT4" s="348"/>
      <c r="CU4" s="348"/>
      <c r="CV4" s="348"/>
      <c r="CW4" s="348"/>
      <c r="CX4" s="348"/>
      <c r="CY4" s="348"/>
      <c r="CZ4" s="348"/>
      <c r="DA4" s="348"/>
      <c r="DB4" s="348"/>
      <c r="DC4" s="348"/>
      <c r="DD4" s="348"/>
      <c r="DE4" s="348"/>
      <c r="DF4" s="348"/>
      <c r="DG4" s="348"/>
      <c r="DH4" s="348"/>
      <c r="DI4" s="348"/>
      <c r="DJ4" s="348"/>
      <c r="DK4" s="348"/>
      <c r="DL4" s="348"/>
      <c r="DM4" s="348"/>
      <c r="DN4" s="348"/>
      <c r="DO4" s="348"/>
      <c r="DP4" s="348"/>
      <c r="DQ4" s="348"/>
      <c r="DR4" s="348"/>
      <c r="DS4" s="348"/>
      <c r="DT4" s="348"/>
      <c r="DU4" s="348"/>
      <c r="DV4" s="348"/>
      <c r="DW4" s="348"/>
      <c r="DX4" s="348"/>
      <c r="DY4" s="348"/>
      <c r="DZ4" s="348"/>
      <c r="EA4" s="348"/>
      <c r="EB4" s="348"/>
      <c r="EC4" s="348"/>
      <c r="ED4" s="348"/>
      <c r="EE4" s="348"/>
      <c r="EF4" s="348"/>
      <c r="EG4" s="348"/>
      <c r="EH4" s="348"/>
      <c r="EI4" s="348"/>
      <c r="EJ4" s="348"/>
      <c r="EK4" s="348"/>
      <c r="EL4" s="348"/>
      <c r="EM4" s="348"/>
      <c r="EN4" s="348"/>
      <c r="EO4" s="348"/>
      <c r="EP4" s="348"/>
      <c r="EQ4" s="348"/>
      <c r="ER4" s="348"/>
      <c r="ES4" s="348"/>
      <c r="ET4" s="348"/>
      <c r="EU4" s="348"/>
      <c r="EV4" s="348"/>
      <c r="EW4" s="348"/>
      <c r="EX4" s="348"/>
      <c r="EY4" s="348"/>
      <c r="EZ4" s="348"/>
      <c r="FA4" s="348"/>
      <c r="FB4" s="348"/>
      <c r="FC4" s="348"/>
      <c r="FD4" s="348"/>
      <c r="FE4" s="348"/>
      <c r="FF4" s="348"/>
      <c r="FG4" s="348"/>
      <c r="FH4" s="348"/>
      <c r="FI4" s="348"/>
      <c r="FJ4" s="348"/>
      <c r="FK4" s="348"/>
      <c r="FL4" s="348"/>
      <c r="FM4" s="348"/>
      <c r="FN4" s="348"/>
      <c r="FO4" s="348"/>
      <c r="FP4" s="348"/>
      <c r="FQ4" s="348"/>
      <c r="FR4" s="348"/>
      <c r="FS4" s="348"/>
      <c r="FT4" s="348"/>
      <c r="FU4" s="348"/>
      <c r="FV4" s="348"/>
      <c r="FW4" s="348"/>
      <c r="FX4" s="348"/>
      <c r="FY4" s="348"/>
      <c r="FZ4" s="348"/>
      <c r="GA4" s="348"/>
      <c r="GB4" s="348"/>
      <c r="GC4" s="348"/>
      <c r="GD4" s="348"/>
      <c r="GE4" s="348"/>
      <c r="GF4" s="348"/>
      <c r="GG4" s="348"/>
      <c r="GH4" s="348"/>
      <c r="GI4" s="348"/>
      <c r="GJ4" s="348"/>
      <c r="GK4" s="348"/>
      <c r="GL4" s="348"/>
      <c r="GM4" s="348"/>
      <c r="GN4" s="348"/>
      <c r="GO4" s="348"/>
      <c r="GP4" s="348"/>
      <c r="GQ4" s="348"/>
      <c r="GR4" s="348"/>
      <c r="GS4" s="348"/>
      <c r="GT4" s="348"/>
      <c r="GU4" s="348"/>
      <c r="GV4" s="348"/>
      <c r="GW4" s="348"/>
      <c r="GX4" s="348"/>
      <c r="GY4" s="348"/>
      <c r="GZ4" s="348"/>
      <c r="HA4" s="348"/>
      <c r="HB4" s="348"/>
      <c r="HC4" s="348"/>
      <c r="HD4" s="348"/>
      <c r="HE4" s="348"/>
      <c r="HF4" s="348"/>
      <c r="HG4" s="348"/>
      <c r="HH4" s="348"/>
      <c r="HI4" s="348"/>
      <c r="HJ4" s="348"/>
      <c r="HK4" s="348"/>
      <c r="HL4" s="348"/>
      <c r="HM4" s="348"/>
      <c r="HN4" s="348"/>
      <c r="HO4" s="348"/>
      <c r="HP4" s="348"/>
      <c r="HQ4" s="348"/>
      <c r="HR4" s="348"/>
      <c r="HS4" s="348"/>
      <c r="HT4" s="348"/>
      <c r="HU4" s="348"/>
      <c r="HV4" s="348"/>
      <c r="HW4" s="348"/>
      <c r="HX4" s="348"/>
      <c r="HY4" s="348"/>
      <c r="HZ4" s="348"/>
      <c r="IA4" s="348"/>
      <c r="IB4" s="348"/>
      <c r="IC4" s="348"/>
      <c r="ID4" s="348"/>
      <c r="IE4" s="348"/>
      <c r="IF4" s="348"/>
      <c r="IG4" s="348"/>
      <c r="IH4" s="348"/>
      <c r="II4" s="348"/>
      <c r="IJ4" s="348"/>
    </row>
    <row r="5" spans="1:244" ht="18" customHeight="1">
      <c r="A5" s="442" t="s">
        <v>469</v>
      </c>
      <c r="B5" s="442" t="s">
        <v>53</v>
      </c>
      <c r="C5" s="442" t="s">
        <v>221</v>
      </c>
      <c r="D5" s="442" t="s">
        <v>470</v>
      </c>
      <c r="E5" s="442" t="s">
        <v>220</v>
      </c>
      <c r="F5" s="444" t="s">
        <v>255</v>
      </c>
      <c r="G5" s="439" t="s">
        <v>256</v>
      </c>
      <c r="H5" s="439" t="s">
        <v>471</v>
      </c>
      <c r="I5" s="441" t="s">
        <v>472</v>
      </c>
      <c r="J5" s="348"/>
      <c r="K5" s="348"/>
      <c r="L5" s="348"/>
      <c r="M5" s="348"/>
      <c r="N5" s="348"/>
      <c r="O5" s="348"/>
      <c r="P5" s="348"/>
      <c r="Q5" s="348"/>
      <c r="R5" s="348"/>
      <c r="S5" s="348"/>
      <c r="T5" s="348"/>
      <c r="U5" s="348"/>
      <c r="V5" s="348"/>
      <c r="W5" s="348"/>
      <c r="X5" s="348"/>
      <c r="Y5" s="348"/>
      <c r="Z5" s="348"/>
      <c r="AA5" s="348"/>
      <c r="AB5" s="348"/>
      <c r="AC5" s="348"/>
      <c r="AD5" s="348"/>
      <c r="AE5" s="348"/>
      <c r="AF5" s="348"/>
      <c r="AG5" s="348"/>
      <c r="AH5" s="348"/>
      <c r="AI5" s="348"/>
      <c r="AJ5" s="348"/>
      <c r="AK5" s="348"/>
      <c r="AL5" s="348"/>
      <c r="AM5" s="348"/>
      <c r="AN5" s="348"/>
      <c r="AO5" s="348"/>
      <c r="AP5" s="348"/>
      <c r="AQ5" s="348"/>
      <c r="AR5" s="348"/>
      <c r="AS5" s="348"/>
      <c r="AT5" s="348"/>
      <c r="AU5" s="348"/>
      <c r="AV5" s="348"/>
      <c r="AW5" s="348"/>
      <c r="AX5" s="348"/>
      <c r="AY5" s="348"/>
      <c r="AZ5" s="348"/>
      <c r="BA5" s="348"/>
      <c r="BB5" s="348"/>
      <c r="BC5" s="348"/>
      <c r="BD5" s="348"/>
      <c r="BE5" s="348"/>
      <c r="BF5" s="348"/>
      <c r="BG5" s="348"/>
      <c r="BH5" s="348"/>
      <c r="BI5" s="348"/>
      <c r="BJ5" s="348"/>
      <c r="BK5" s="348"/>
      <c r="BL5" s="348"/>
      <c r="BM5" s="348"/>
      <c r="BN5" s="348"/>
      <c r="BO5" s="348"/>
      <c r="BP5" s="348"/>
      <c r="BQ5" s="348"/>
      <c r="BR5" s="348"/>
      <c r="BS5" s="348"/>
      <c r="BT5" s="348"/>
      <c r="BU5" s="348"/>
      <c r="BV5" s="348"/>
      <c r="BW5" s="348"/>
      <c r="BX5" s="348"/>
      <c r="BY5" s="348"/>
      <c r="BZ5" s="348"/>
      <c r="CA5" s="348"/>
      <c r="CB5" s="348"/>
      <c r="CC5" s="348"/>
      <c r="CD5" s="348"/>
      <c r="CE5" s="348"/>
      <c r="CF5" s="348"/>
      <c r="CG5" s="348"/>
      <c r="CH5" s="348"/>
      <c r="CI5" s="348"/>
      <c r="CJ5" s="348"/>
      <c r="CK5" s="348"/>
      <c r="CL5" s="348"/>
      <c r="CM5" s="348"/>
      <c r="CN5" s="348"/>
      <c r="CO5" s="348"/>
      <c r="CP5" s="348"/>
      <c r="CQ5" s="348"/>
      <c r="CR5" s="348"/>
      <c r="CS5" s="348"/>
      <c r="CT5" s="348"/>
      <c r="CU5" s="348"/>
      <c r="CV5" s="348"/>
      <c r="CW5" s="348"/>
      <c r="CX5" s="348"/>
      <c r="CY5" s="348"/>
      <c r="CZ5" s="348"/>
      <c r="DA5" s="348"/>
      <c r="DB5" s="348"/>
      <c r="DC5" s="348"/>
      <c r="DD5" s="348"/>
      <c r="DE5" s="348"/>
      <c r="DF5" s="348"/>
      <c r="DG5" s="348"/>
      <c r="DH5" s="348"/>
      <c r="DI5" s="348"/>
      <c r="DJ5" s="348"/>
      <c r="DK5" s="348"/>
      <c r="DL5" s="348"/>
      <c r="DM5" s="348"/>
      <c r="DN5" s="348"/>
      <c r="DO5" s="348"/>
      <c r="DP5" s="348"/>
      <c r="DQ5" s="348"/>
      <c r="DR5" s="348"/>
      <c r="DS5" s="348"/>
      <c r="DT5" s="348"/>
      <c r="DU5" s="348"/>
      <c r="DV5" s="348"/>
      <c r="DW5" s="348"/>
      <c r="DX5" s="348"/>
      <c r="DY5" s="348"/>
      <c r="DZ5" s="348"/>
      <c r="EA5" s="348"/>
      <c r="EB5" s="348"/>
      <c r="EC5" s="348"/>
      <c r="ED5" s="348"/>
      <c r="EE5" s="348"/>
      <c r="EF5" s="348"/>
      <c r="EG5" s="348"/>
      <c r="EH5" s="348"/>
      <c r="EI5" s="348"/>
      <c r="EJ5" s="348"/>
      <c r="EK5" s="348"/>
      <c r="EL5" s="348"/>
      <c r="EM5" s="348"/>
      <c r="EN5" s="348"/>
      <c r="EO5" s="348"/>
      <c r="EP5" s="348"/>
      <c r="EQ5" s="348"/>
      <c r="ER5" s="348"/>
      <c r="ES5" s="348"/>
      <c r="ET5" s="348"/>
      <c r="EU5" s="348"/>
      <c r="EV5" s="348"/>
      <c r="EW5" s="348"/>
      <c r="EX5" s="348"/>
      <c r="EY5" s="348"/>
      <c r="EZ5" s="348"/>
      <c r="FA5" s="348"/>
      <c r="FB5" s="348"/>
      <c r="FC5" s="348"/>
      <c r="FD5" s="348"/>
      <c r="FE5" s="348"/>
      <c r="FF5" s="348"/>
      <c r="FG5" s="348"/>
      <c r="FH5" s="348"/>
      <c r="FI5" s="348"/>
      <c r="FJ5" s="348"/>
      <c r="FK5" s="348"/>
      <c r="FL5" s="348"/>
      <c r="FM5" s="348"/>
      <c r="FN5" s="348"/>
      <c r="FO5" s="348"/>
      <c r="FP5" s="348"/>
      <c r="FQ5" s="348"/>
      <c r="FR5" s="348"/>
      <c r="FS5" s="348"/>
      <c r="FT5" s="348"/>
      <c r="FU5" s="348"/>
      <c r="FV5" s="348"/>
      <c r="FW5" s="348"/>
      <c r="FX5" s="348"/>
      <c r="FY5" s="348"/>
      <c r="FZ5" s="348"/>
      <c r="GA5" s="348"/>
      <c r="GB5" s="348"/>
      <c r="GC5" s="348"/>
      <c r="GD5" s="348"/>
      <c r="GE5" s="348"/>
      <c r="GF5" s="348"/>
      <c r="GG5" s="348"/>
      <c r="GH5" s="348"/>
      <c r="GI5" s="348"/>
      <c r="GJ5" s="348"/>
      <c r="GK5" s="348"/>
      <c r="GL5" s="348"/>
      <c r="GM5" s="348"/>
      <c r="GN5" s="348"/>
      <c r="GO5" s="348"/>
      <c r="GP5" s="348"/>
      <c r="GQ5" s="348"/>
      <c r="GR5" s="348"/>
      <c r="GS5" s="348"/>
      <c r="GT5" s="348"/>
      <c r="GU5" s="348"/>
      <c r="GV5" s="348"/>
      <c r="GW5" s="348"/>
      <c r="GX5" s="348"/>
      <c r="GY5" s="348"/>
      <c r="GZ5" s="348"/>
      <c r="HA5" s="348"/>
      <c r="HB5" s="348"/>
      <c r="HC5" s="348"/>
      <c r="HD5" s="348"/>
      <c r="HE5" s="348"/>
      <c r="HF5" s="348"/>
      <c r="HG5" s="348"/>
      <c r="HH5" s="348"/>
      <c r="HI5" s="348"/>
      <c r="HJ5" s="348"/>
      <c r="HK5" s="348"/>
      <c r="HL5" s="348"/>
      <c r="HM5" s="348"/>
      <c r="HN5" s="348"/>
      <c r="HO5" s="348"/>
      <c r="HP5" s="348"/>
      <c r="HQ5" s="348"/>
      <c r="HR5" s="348"/>
      <c r="HS5" s="348"/>
      <c r="HT5" s="348"/>
      <c r="HU5" s="348"/>
      <c r="HV5" s="348"/>
      <c r="HW5" s="348"/>
      <c r="HX5" s="348"/>
      <c r="HY5" s="348"/>
      <c r="HZ5" s="348"/>
      <c r="IA5" s="348"/>
      <c r="IB5" s="348"/>
      <c r="IC5" s="348"/>
      <c r="ID5" s="348"/>
      <c r="IE5" s="348"/>
      <c r="IF5" s="348"/>
      <c r="IG5" s="348"/>
      <c r="IH5" s="348"/>
      <c r="II5" s="348"/>
      <c r="IJ5" s="348"/>
    </row>
    <row r="6" spans="1:244" ht="18" customHeight="1">
      <c r="A6" s="443"/>
      <c r="B6" s="443"/>
      <c r="C6" s="443"/>
      <c r="D6" s="443"/>
      <c r="E6" s="443"/>
      <c r="F6" s="444"/>
      <c r="G6" s="440"/>
      <c r="H6" s="440"/>
      <c r="I6" s="441"/>
      <c r="J6" s="348"/>
      <c r="K6" s="348"/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  <c r="W6" s="348"/>
      <c r="X6" s="348"/>
      <c r="Y6" s="348"/>
      <c r="Z6" s="348"/>
      <c r="AA6" s="348"/>
      <c r="AB6" s="348"/>
      <c r="AC6" s="348"/>
      <c r="AD6" s="348"/>
      <c r="AE6" s="348"/>
      <c r="AF6" s="348"/>
      <c r="AG6" s="348"/>
      <c r="AH6" s="348"/>
      <c r="AI6" s="348"/>
      <c r="AJ6" s="348"/>
      <c r="AK6" s="348"/>
      <c r="AL6" s="348"/>
      <c r="AM6" s="348"/>
      <c r="AN6" s="348"/>
      <c r="AO6" s="348"/>
      <c r="AP6" s="348"/>
      <c r="AQ6" s="348"/>
      <c r="AR6" s="348"/>
      <c r="AS6" s="348"/>
      <c r="AT6" s="348"/>
      <c r="AU6" s="348"/>
      <c r="AV6" s="348"/>
      <c r="AW6" s="348"/>
      <c r="AX6" s="348"/>
      <c r="AY6" s="348"/>
      <c r="AZ6" s="348"/>
      <c r="BA6" s="348"/>
      <c r="BB6" s="348"/>
      <c r="BC6" s="348"/>
      <c r="BD6" s="348"/>
      <c r="BE6" s="348"/>
      <c r="BF6" s="348"/>
      <c r="BG6" s="348"/>
      <c r="BH6" s="348"/>
      <c r="BI6" s="348"/>
      <c r="BJ6" s="348"/>
      <c r="BK6" s="348"/>
      <c r="BL6" s="348"/>
      <c r="BM6" s="348"/>
      <c r="BN6" s="348"/>
      <c r="BO6" s="348"/>
      <c r="BP6" s="348"/>
      <c r="BQ6" s="348"/>
      <c r="BR6" s="348"/>
      <c r="BS6" s="348"/>
      <c r="BT6" s="348"/>
      <c r="BU6" s="348"/>
      <c r="BV6" s="348"/>
      <c r="BW6" s="348"/>
      <c r="BX6" s="348"/>
      <c r="BY6" s="348"/>
      <c r="BZ6" s="348"/>
      <c r="CA6" s="348"/>
      <c r="CB6" s="348"/>
      <c r="CC6" s="348"/>
      <c r="CD6" s="348"/>
      <c r="CE6" s="348"/>
      <c r="CF6" s="348"/>
      <c r="CG6" s="348"/>
      <c r="CH6" s="348"/>
      <c r="CI6" s="348"/>
      <c r="CJ6" s="348"/>
      <c r="CK6" s="348"/>
      <c r="CL6" s="348"/>
      <c r="CM6" s="348"/>
      <c r="CN6" s="348"/>
      <c r="CO6" s="348"/>
      <c r="CP6" s="348"/>
      <c r="CQ6" s="348"/>
      <c r="CR6" s="348"/>
      <c r="CS6" s="348"/>
      <c r="CT6" s="348"/>
      <c r="CU6" s="348"/>
      <c r="CV6" s="348"/>
      <c r="CW6" s="348"/>
      <c r="CX6" s="348"/>
      <c r="CY6" s="348"/>
      <c r="CZ6" s="348"/>
      <c r="DA6" s="348"/>
      <c r="DB6" s="348"/>
      <c r="DC6" s="348"/>
      <c r="DD6" s="348"/>
      <c r="DE6" s="348"/>
      <c r="DF6" s="348"/>
      <c r="DG6" s="348"/>
      <c r="DH6" s="348"/>
      <c r="DI6" s="348"/>
      <c r="DJ6" s="348"/>
      <c r="DK6" s="348"/>
      <c r="DL6" s="348"/>
      <c r="DM6" s="348"/>
      <c r="DN6" s="348"/>
      <c r="DO6" s="348"/>
      <c r="DP6" s="348"/>
      <c r="DQ6" s="348"/>
      <c r="DR6" s="348"/>
      <c r="DS6" s="348"/>
      <c r="DT6" s="348"/>
      <c r="DU6" s="348"/>
      <c r="DV6" s="348"/>
      <c r="DW6" s="348"/>
      <c r="DX6" s="348"/>
      <c r="DY6" s="348"/>
      <c r="DZ6" s="348"/>
      <c r="EA6" s="348"/>
      <c r="EB6" s="348"/>
      <c r="EC6" s="348"/>
      <c r="ED6" s="348"/>
      <c r="EE6" s="348"/>
      <c r="EF6" s="348"/>
      <c r="EG6" s="348"/>
      <c r="EH6" s="348"/>
      <c r="EI6" s="348"/>
      <c r="EJ6" s="348"/>
      <c r="EK6" s="348"/>
      <c r="EL6" s="348"/>
      <c r="EM6" s="348"/>
      <c r="EN6" s="348"/>
      <c r="EO6" s="348"/>
      <c r="EP6" s="348"/>
      <c r="EQ6" s="348"/>
      <c r="ER6" s="348"/>
      <c r="ES6" s="348"/>
      <c r="ET6" s="348"/>
      <c r="EU6" s="348"/>
      <c r="EV6" s="348"/>
      <c r="EW6" s="348"/>
      <c r="EX6" s="348"/>
      <c r="EY6" s="348"/>
      <c r="EZ6" s="348"/>
      <c r="FA6" s="348"/>
      <c r="FB6" s="348"/>
      <c r="FC6" s="348"/>
      <c r="FD6" s="348"/>
      <c r="FE6" s="348"/>
      <c r="FF6" s="348"/>
      <c r="FG6" s="348"/>
      <c r="FH6" s="348"/>
      <c r="FI6" s="348"/>
      <c r="FJ6" s="348"/>
      <c r="FK6" s="348"/>
      <c r="FL6" s="348"/>
      <c r="FM6" s="348"/>
      <c r="FN6" s="348"/>
      <c r="FO6" s="348"/>
      <c r="FP6" s="348"/>
      <c r="FQ6" s="348"/>
      <c r="FR6" s="348"/>
      <c r="FS6" s="348"/>
      <c r="FT6" s="348"/>
      <c r="FU6" s="348"/>
      <c r="FV6" s="348"/>
      <c r="FW6" s="348"/>
      <c r="FX6" s="348"/>
      <c r="FY6" s="348"/>
      <c r="FZ6" s="348"/>
      <c r="GA6" s="348"/>
      <c r="GB6" s="348"/>
      <c r="GC6" s="348"/>
      <c r="GD6" s="348"/>
      <c r="GE6" s="348"/>
      <c r="GF6" s="348"/>
      <c r="GG6" s="348"/>
      <c r="GH6" s="348"/>
      <c r="GI6" s="348"/>
      <c r="GJ6" s="348"/>
      <c r="GK6" s="348"/>
      <c r="GL6" s="348"/>
      <c r="GM6" s="348"/>
      <c r="GN6" s="348"/>
      <c r="GO6" s="348"/>
      <c r="GP6" s="348"/>
      <c r="GQ6" s="348"/>
      <c r="GR6" s="348"/>
      <c r="GS6" s="348"/>
      <c r="GT6" s="348"/>
      <c r="GU6" s="348"/>
      <c r="GV6" s="348"/>
      <c r="GW6" s="348"/>
      <c r="GX6" s="348"/>
      <c r="GY6" s="348"/>
      <c r="GZ6" s="348"/>
      <c r="HA6" s="348"/>
      <c r="HB6" s="348"/>
      <c r="HC6" s="348"/>
      <c r="HD6" s="348"/>
      <c r="HE6" s="348"/>
      <c r="HF6" s="348"/>
      <c r="HG6" s="348"/>
      <c r="HH6" s="348"/>
      <c r="HI6" s="348"/>
      <c r="HJ6" s="348"/>
      <c r="HK6" s="348"/>
      <c r="HL6" s="348"/>
      <c r="HM6" s="348"/>
      <c r="HN6" s="348"/>
      <c r="HO6" s="348"/>
      <c r="HP6" s="348"/>
      <c r="HQ6" s="348"/>
      <c r="HR6" s="348"/>
      <c r="HS6" s="348"/>
      <c r="HT6" s="348"/>
      <c r="HU6" s="348"/>
      <c r="HV6" s="348"/>
      <c r="HW6" s="348"/>
      <c r="HX6" s="348"/>
      <c r="HY6" s="348"/>
      <c r="HZ6" s="348"/>
      <c r="IA6" s="348"/>
      <c r="IB6" s="348"/>
      <c r="IC6" s="348"/>
      <c r="ID6" s="348"/>
      <c r="IE6" s="348"/>
      <c r="IF6" s="348"/>
      <c r="IG6" s="348"/>
      <c r="IH6" s="348"/>
      <c r="II6" s="348"/>
      <c r="IJ6" s="348"/>
    </row>
    <row r="7" spans="1:244" ht="18" customHeight="1">
      <c r="A7" s="372" t="s">
        <v>275</v>
      </c>
      <c r="B7" s="372" t="s">
        <v>275</v>
      </c>
      <c r="C7" s="372" t="s">
        <v>275</v>
      </c>
      <c r="D7" s="372" t="s">
        <v>275</v>
      </c>
      <c r="E7" s="372" t="s">
        <v>275</v>
      </c>
      <c r="F7" s="373">
        <v>1</v>
      </c>
      <c r="G7" s="373">
        <v>2</v>
      </c>
      <c r="H7" s="373">
        <v>3</v>
      </c>
      <c r="I7" s="373">
        <v>4</v>
      </c>
      <c r="J7" s="348"/>
      <c r="K7" s="348"/>
      <c r="L7" s="348"/>
      <c r="M7" s="348"/>
      <c r="N7" s="348"/>
      <c r="O7" s="348"/>
      <c r="P7" s="348"/>
      <c r="Q7" s="348"/>
      <c r="R7" s="348"/>
      <c r="S7" s="348"/>
      <c r="T7" s="348"/>
      <c r="U7" s="348"/>
      <c r="V7" s="348"/>
      <c r="W7" s="348"/>
      <c r="X7" s="348"/>
      <c r="Y7" s="348"/>
      <c r="Z7" s="348"/>
      <c r="AA7" s="348"/>
      <c r="AB7" s="348"/>
      <c r="AC7" s="348"/>
      <c r="AD7" s="348"/>
      <c r="AE7" s="348"/>
      <c r="AF7" s="348"/>
      <c r="AG7" s="348"/>
      <c r="AH7" s="348"/>
      <c r="AI7" s="348"/>
      <c r="AJ7" s="348"/>
      <c r="AK7" s="348"/>
      <c r="AL7" s="348"/>
      <c r="AM7" s="348"/>
      <c r="AN7" s="348"/>
      <c r="AO7" s="348"/>
      <c r="AP7" s="348"/>
      <c r="AQ7" s="348"/>
      <c r="AR7" s="348"/>
      <c r="AS7" s="348"/>
      <c r="AT7" s="348"/>
      <c r="AU7" s="348"/>
      <c r="AV7" s="348"/>
      <c r="AW7" s="348"/>
      <c r="AX7" s="348"/>
      <c r="AY7" s="348"/>
      <c r="AZ7" s="348"/>
      <c r="BA7" s="348"/>
      <c r="BB7" s="348"/>
      <c r="BC7" s="348"/>
      <c r="BD7" s="348"/>
      <c r="BE7" s="348"/>
      <c r="BF7" s="348"/>
      <c r="BG7" s="348"/>
      <c r="BH7" s="348"/>
      <c r="BI7" s="348"/>
      <c r="BJ7" s="348"/>
      <c r="BK7" s="348"/>
      <c r="BL7" s="348"/>
      <c r="BM7" s="348"/>
      <c r="BN7" s="348"/>
      <c r="BO7" s="348"/>
      <c r="BP7" s="348"/>
      <c r="BQ7" s="348"/>
      <c r="BR7" s="348"/>
      <c r="BS7" s="348"/>
      <c r="BT7" s="348"/>
      <c r="BU7" s="348"/>
      <c r="BV7" s="348"/>
      <c r="BW7" s="348"/>
      <c r="BX7" s="348"/>
      <c r="BY7" s="348"/>
      <c r="BZ7" s="348"/>
      <c r="CA7" s="348"/>
      <c r="CB7" s="348"/>
      <c r="CC7" s="348"/>
      <c r="CD7" s="348"/>
      <c r="CE7" s="348"/>
      <c r="CF7" s="348"/>
      <c r="CG7" s="348"/>
      <c r="CH7" s="348"/>
      <c r="CI7" s="348"/>
      <c r="CJ7" s="348"/>
      <c r="CK7" s="348"/>
      <c r="CL7" s="348"/>
      <c r="CM7" s="348"/>
      <c r="CN7" s="348"/>
      <c r="CO7" s="348"/>
      <c r="CP7" s="348"/>
      <c r="CQ7" s="348"/>
      <c r="CR7" s="348"/>
      <c r="CS7" s="348"/>
      <c r="CT7" s="348"/>
      <c r="CU7" s="348"/>
      <c r="CV7" s="348"/>
      <c r="CW7" s="348"/>
      <c r="CX7" s="348"/>
      <c r="CY7" s="348"/>
      <c r="CZ7" s="348"/>
      <c r="DA7" s="348"/>
      <c r="DB7" s="348"/>
      <c r="DC7" s="348"/>
      <c r="DD7" s="348"/>
      <c r="DE7" s="348"/>
      <c r="DF7" s="348"/>
      <c r="DG7" s="348"/>
      <c r="DH7" s="348"/>
      <c r="DI7" s="348"/>
      <c r="DJ7" s="348"/>
      <c r="DK7" s="348"/>
      <c r="DL7" s="348"/>
      <c r="DM7" s="348"/>
      <c r="DN7" s="348"/>
      <c r="DO7" s="348"/>
      <c r="DP7" s="348"/>
      <c r="DQ7" s="348"/>
      <c r="DR7" s="348"/>
      <c r="DS7" s="348"/>
      <c r="DT7" s="348"/>
      <c r="DU7" s="348"/>
      <c r="DV7" s="348"/>
      <c r="DW7" s="348"/>
      <c r="DX7" s="348"/>
      <c r="DY7" s="348"/>
      <c r="DZ7" s="348"/>
      <c r="EA7" s="348"/>
      <c r="EB7" s="348"/>
      <c r="EC7" s="348"/>
      <c r="ED7" s="348"/>
      <c r="EE7" s="348"/>
      <c r="EF7" s="348"/>
      <c r="EG7" s="348"/>
      <c r="EH7" s="348"/>
      <c r="EI7" s="348"/>
      <c r="EJ7" s="348"/>
      <c r="EK7" s="348"/>
      <c r="EL7" s="348"/>
      <c r="EM7" s="348"/>
      <c r="EN7" s="348"/>
      <c r="EO7" s="348"/>
      <c r="EP7" s="348"/>
      <c r="EQ7" s="348"/>
      <c r="ER7" s="348"/>
      <c r="ES7" s="348"/>
      <c r="ET7" s="348"/>
      <c r="EU7" s="348"/>
      <c r="EV7" s="348"/>
      <c r="EW7" s="348"/>
      <c r="EX7" s="348"/>
      <c r="EY7" s="348"/>
      <c r="EZ7" s="348"/>
      <c r="FA7" s="348"/>
      <c r="FB7" s="348"/>
      <c r="FC7" s="348"/>
      <c r="FD7" s="348"/>
      <c r="FE7" s="348"/>
      <c r="FF7" s="348"/>
      <c r="FG7" s="348"/>
      <c r="FH7" s="348"/>
      <c r="FI7" s="348"/>
      <c r="FJ7" s="348"/>
      <c r="FK7" s="348"/>
      <c r="FL7" s="348"/>
      <c r="FM7" s="348"/>
      <c r="FN7" s="348"/>
      <c r="FO7" s="348"/>
      <c r="FP7" s="348"/>
      <c r="FQ7" s="348"/>
      <c r="FR7" s="348"/>
      <c r="FS7" s="348"/>
      <c r="FT7" s="348"/>
      <c r="FU7" s="348"/>
      <c r="FV7" s="348"/>
      <c r="FW7" s="348"/>
      <c r="FX7" s="348"/>
      <c r="FY7" s="348"/>
      <c r="FZ7" s="348"/>
      <c r="GA7" s="348"/>
      <c r="GB7" s="348"/>
      <c r="GC7" s="348"/>
      <c r="GD7" s="348"/>
      <c r="GE7" s="348"/>
      <c r="GF7" s="348"/>
      <c r="GG7" s="348"/>
      <c r="GH7" s="348"/>
      <c r="GI7" s="348"/>
      <c r="GJ7" s="348"/>
      <c r="GK7" s="348"/>
      <c r="GL7" s="348"/>
      <c r="GM7" s="348"/>
      <c r="GN7" s="348"/>
      <c r="GO7" s="348"/>
      <c r="GP7" s="348"/>
      <c r="GQ7" s="348"/>
      <c r="GR7" s="348"/>
      <c r="GS7" s="348"/>
      <c r="GT7" s="348"/>
      <c r="GU7" s="348"/>
      <c r="GV7" s="348"/>
      <c r="GW7" s="348"/>
      <c r="GX7" s="348"/>
      <c r="GY7" s="348"/>
      <c r="GZ7" s="348"/>
      <c r="HA7" s="348"/>
      <c r="HB7" s="348"/>
      <c r="HC7" s="348"/>
      <c r="HD7" s="348"/>
      <c r="HE7" s="348"/>
      <c r="HF7" s="348"/>
      <c r="HG7" s="348"/>
      <c r="HH7" s="348"/>
      <c r="HI7" s="348"/>
      <c r="HJ7" s="348"/>
      <c r="HK7" s="348"/>
      <c r="HL7" s="348"/>
      <c r="HM7" s="348"/>
      <c r="HN7" s="348"/>
      <c r="HO7" s="348"/>
      <c r="HP7" s="348"/>
      <c r="HQ7" s="348"/>
      <c r="HR7" s="348"/>
      <c r="HS7" s="348"/>
      <c r="HT7" s="348"/>
      <c r="HU7" s="348"/>
      <c r="HV7" s="348"/>
      <c r="HW7" s="348"/>
      <c r="HX7" s="348"/>
      <c r="HY7" s="348"/>
      <c r="HZ7" s="348"/>
      <c r="IA7" s="348"/>
      <c r="IB7" s="348"/>
      <c r="IC7" s="348"/>
      <c r="ID7" s="348"/>
      <c r="IE7" s="348"/>
      <c r="IF7" s="348"/>
      <c r="IG7" s="348"/>
      <c r="IH7" s="348"/>
      <c r="II7" s="348"/>
      <c r="IJ7" s="348"/>
    </row>
    <row r="8" spans="1:244" s="363" customFormat="1" ht="18" customHeight="1">
      <c r="A8" s="47" t="s">
        <v>45</v>
      </c>
      <c r="B8" s="46"/>
      <c r="C8" s="45"/>
      <c r="D8" s="45"/>
      <c r="E8" s="44"/>
      <c r="F8" s="43"/>
      <c r="G8" s="42"/>
      <c r="H8" s="42"/>
      <c r="I8" s="4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</row>
    <row r="9" spans="1:244" ht="18" customHeight="1">
      <c r="A9" s="47" t="s">
        <v>415</v>
      </c>
      <c r="B9" s="46"/>
      <c r="C9" s="45"/>
      <c r="D9" s="45"/>
      <c r="E9" s="44"/>
      <c r="F9" s="43"/>
      <c r="G9" s="42"/>
      <c r="H9" s="42"/>
      <c r="I9" s="43"/>
      <c r="J9" s="348"/>
      <c r="K9" s="348"/>
      <c r="L9" s="348"/>
      <c r="M9" s="348"/>
      <c r="N9" s="348"/>
      <c r="O9" s="348"/>
      <c r="P9" s="348"/>
      <c r="Q9" s="348"/>
      <c r="R9" s="348"/>
      <c r="S9" s="348"/>
      <c r="T9" s="348"/>
      <c r="U9" s="348"/>
      <c r="V9" s="348"/>
      <c r="W9" s="348"/>
      <c r="X9" s="348"/>
      <c r="Y9" s="348"/>
      <c r="Z9" s="348"/>
      <c r="AA9" s="348"/>
      <c r="AB9" s="348"/>
      <c r="AC9" s="348"/>
      <c r="AD9" s="348"/>
      <c r="AE9" s="348"/>
      <c r="AF9" s="348"/>
      <c r="AG9" s="348"/>
      <c r="AH9" s="348"/>
      <c r="AI9" s="348"/>
      <c r="AJ9" s="348"/>
      <c r="AK9" s="348"/>
      <c r="AL9" s="348"/>
      <c r="AM9" s="348"/>
      <c r="AN9" s="348"/>
      <c r="AO9" s="348"/>
      <c r="AP9" s="348"/>
      <c r="AQ9" s="348"/>
      <c r="AR9" s="348"/>
      <c r="AS9" s="348"/>
      <c r="AT9" s="348"/>
      <c r="AU9" s="348"/>
      <c r="AV9" s="348"/>
      <c r="AW9" s="348"/>
      <c r="AX9" s="348"/>
      <c r="AY9" s="348"/>
      <c r="AZ9" s="348"/>
      <c r="BA9" s="348"/>
      <c r="BB9" s="348"/>
      <c r="BC9" s="348"/>
      <c r="BD9" s="348"/>
      <c r="BE9" s="348"/>
      <c r="BF9" s="348"/>
      <c r="BG9" s="348"/>
      <c r="BH9" s="348"/>
      <c r="BI9" s="348"/>
      <c r="BJ9" s="348"/>
      <c r="BK9" s="348"/>
      <c r="BL9" s="348"/>
      <c r="BM9" s="348"/>
      <c r="BN9" s="348"/>
      <c r="BO9" s="348"/>
      <c r="BP9" s="348"/>
      <c r="BQ9" s="348"/>
      <c r="BR9" s="348"/>
      <c r="BS9" s="348"/>
      <c r="BT9" s="348"/>
      <c r="BU9" s="348"/>
      <c r="BV9" s="348"/>
      <c r="BW9" s="348"/>
      <c r="BX9" s="348"/>
      <c r="BY9" s="348"/>
      <c r="BZ9" s="348"/>
      <c r="CA9" s="348"/>
      <c r="CB9" s="348"/>
      <c r="CC9" s="348"/>
      <c r="CD9" s="348"/>
      <c r="CE9" s="348"/>
      <c r="CF9" s="348"/>
      <c r="CG9" s="348"/>
      <c r="CH9" s="348"/>
      <c r="CI9" s="348"/>
      <c r="CJ9" s="348"/>
      <c r="CK9" s="348"/>
      <c r="CL9" s="348"/>
      <c r="CM9" s="348"/>
      <c r="CN9" s="348"/>
      <c r="CO9" s="348"/>
      <c r="CP9" s="348"/>
      <c r="CQ9" s="348"/>
      <c r="CR9" s="348"/>
      <c r="CS9" s="348"/>
      <c r="CT9" s="348"/>
      <c r="CU9" s="348"/>
      <c r="CV9" s="348"/>
      <c r="CW9" s="348"/>
      <c r="CX9" s="348"/>
      <c r="CY9" s="348"/>
      <c r="CZ9" s="348"/>
      <c r="DA9" s="348"/>
      <c r="DB9" s="348"/>
      <c r="DC9" s="348"/>
      <c r="DD9" s="348"/>
      <c r="DE9" s="348"/>
      <c r="DF9" s="348"/>
      <c r="DG9" s="348"/>
      <c r="DH9" s="348"/>
      <c r="DI9" s="348"/>
      <c r="DJ9" s="348"/>
      <c r="DK9" s="348"/>
      <c r="DL9" s="348"/>
      <c r="DM9" s="348"/>
      <c r="DN9" s="348"/>
      <c r="DO9" s="348"/>
      <c r="DP9" s="348"/>
      <c r="DQ9" s="348"/>
      <c r="DR9" s="348"/>
      <c r="DS9" s="348"/>
      <c r="DT9" s="348"/>
      <c r="DU9" s="348"/>
      <c r="DV9" s="348"/>
      <c r="DW9" s="348"/>
      <c r="DX9" s="348"/>
      <c r="DY9" s="348"/>
      <c r="DZ9" s="348"/>
      <c r="EA9" s="348"/>
      <c r="EB9" s="348"/>
      <c r="EC9" s="348"/>
      <c r="ED9" s="348"/>
      <c r="EE9" s="348"/>
      <c r="EF9" s="348"/>
      <c r="EG9" s="348"/>
      <c r="EH9" s="348"/>
      <c r="EI9" s="348"/>
      <c r="EJ9" s="348"/>
      <c r="EK9" s="348"/>
      <c r="EL9" s="348"/>
      <c r="EM9" s="348"/>
      <c r="EN9" s="348"/>
      <c r="EO9" s="348"/>
      <c r="EP9" s="348"/>
      <c r="EQ9" s="348"/>
      <c r="ER9" s="348"/>
      <c r="ES9" s="348"/>
      <c r="ET9" s="348"/>
      <c r="EU9" s="348"/>
      <c r="EV9" s="348"/>
      <c r="EW9" s="348"/>
      <c r="EX9" s="348"/>
      <c r="EY9" s="348"/>
      <c r="EZ9" s="348"/>
      <c r="FA9" s="348"/>
      <c r="FB9" s="348"/>
      <c r="FC9" s="348"/>
      <c r="FD9" s="348"/>
      <c r="FE9" s="348"/>
      <c r="FF9" s="348"/>
      <c r="FG9" s="348"/>
      <c r="FH9" s="348"/>
      <c r="FI9" s="348"/>
      <c r="FJ9" s="348"/>
      <c r="FK9" s="348"/>
      <c r="FL9" s="348"/>
      <c r="FM9" s="348"/>
      <c r="FN9" s="348"/>
      <c r="FO9" s="348"/>
      <c r="FP9" s="348"/>
      <c r="FQ9" s="348"/>
      <c r="FR9" s="348"/>
      <c r="FS9" s="348"/>
      <c r="FT9" s="348"/>
      <c r="FU9" s="348"/>
      <c r="FV9" s="348"/>
      <c r="FW9" s="348"/>
      <c r="FX9" s="348"/>
      <c r="FY9" s="348"/>
      <c r="FZ9" s="348"/>
      <c r="GA9" s="348"/>
      <c r="GB9" s="348"/>
      <c r="GC9" s="348"/>
      <c r="GD9" s="348"/>
      <c r="GE9" s="348"/>
      <c r="GF9" s="348"/>
      <c r="GG9" s="348"/>
      <c r="GH9" s="348"/>
      <c r="GI9" s="348"/>
      <c r="GJ9" s="348"/>
      <c r="GK9" s="348"/>
      <c r="GL9" s="348"/>
      <c r="GM9" s="348"/>
      <c r="GN9" s="348"/>
      <c r="GO9" s="348"/>
      <c r="GP9" s="348"/>
      <c r="GQ9" s="348"/>
      <c r="GR9" s="348"/>
      <c r="GS9" s="348"/>
      <c r="GT9" s="348"/>
      <c r="GU9" s="348"/>
      <c r="GV9" s="348"/>
      <c r="GW9" s="348"/>
      <c r="GX9" s="348"/>
      <c r="GY9" s="348"/>
      <c r="GZ9" s="348"/>
      <c r="HA9" s="348"/>
      <c r="HB9" s="348"/>
      <c r="HC9" s="348"/>
      <c r="HD9" s="348"/>
      <c r="HE9" s="348"/>
      <c r="HF9" s="348"/>
      <c r="HG9" s="348"/>
      <c r="HH9" s="348"/>
      <c r="HI9" s="348"/>
      <c r="HJ9" s="348"/>
      <c r="HK9" s="348"/>
      <c r="HL9" s="348"/>
      <c r="HM9" s="348"/>
      <c r="HN9" s="348"/>
      <c r="HO9" s="348"/>
      <c r="HP9" s="348"/>
      <c r="HQ9" s="348"/>
      <c r="HR9" s="348"/>
      <c r="HS9" s="348"/>
      <c r="HT9" s="348"/>
      <c r="HU9" s="348"/>
      <c r="HV9" s="348"/>
      <c r="HW9" s="348"/>
      <c r="HX9" s="348"/>
      <c r="HY9" s="348"/>
      <c r="HZ9" s="348"/>
      <c r="IA9" s="348"/>
      <c r="IB9" s="348"/>
      <c r="IC9" s="348"/>
      <c r="ID9" s="348"/>
      <c r="IE9" s="348"/>
      <c r="IF9" s="348"/>
      <c r="IG9" s="348"/>
      <c r="IH9" s="348"/>
      <c r="II9" s="348"/>
      <c r="IJ9" s="348"/>
    </row>
    <row r="10" spans="1:244" ht="18" customHeight="1">
      <c r="A10" s="47" t="s">
        <v>416</v>
      </c>
      <c r="B10" s="46" t="s">
        <v>517</v>
      </c>
      <c r="C10" s="45" t="s">
        <v>518</v>
      </c>
      <c r="D10" s="45"/>
      <c r="E10" s="44" t="s">
        <v>592</v>
      </c>
      <c r="F10" s="43" t="s">
        <v>417</v>
      </c>
      <c r="G10" s="42" t="s">
        <v>417</v>
      </c>
      <c r="H10" s="42" t="s">
        <v>593</v>
      </c>
      <c r="I10" s="43" t="s">
        <v>421</v>
      </c>
      <c r="J10" s="348"/>
      <c r="K10" s="348"/>
      <c r="L10" s="348"/>
      <c r="M10" s="348"/>
      <c r="N10" s="348"/>
      <c r="O10" s="348"/>
      <c r="P10" s="348"/>
      <c r="Q10" s="348"/>
      <c r="R10" s="348"/>
      <c r="S10" s="348"/>
      <c r="T10" s="348"/>
      <c r="U10" s="348"/>
      <c r="V10" s="348"/>
      <c r="W10" s="348"/>
      <c r="X10" s="348"/>
      <c r="Y10" s="348"/>
      <c r="Z10" s="348"/>
      <c r="AA10" s="348"/>
      <c r="AB10" s="348"/>
      <c r="AC10" s="348"/>
      <c r="AD10" s="348"/>
      <c r="AE10" s="348"/>
      <c r="AF10" s="348"/>
      <c r="AG10" s="348"/>
      <c r="AH10" s="348"/>
      <c r="AI10" s="348"/>
      <c r="AJ10" s="348"/>
      <c r="AK10" s="348"/>
      <c r="AL10" s="348"/>
      <c r="AM10" s="348"/>
      <c r="AN10" s="348"/>
      <c r="AO10" s="348"/>
      <c r="AP10" s="348"/>
      <c r="AQ10" s="348"/>
      <c r="AR10" s="348"/>
      <c r="AS10" s="348"/>
      <c r="AT10" s="348"/>
      <c r="AU10" s="348"/>
      <c r="AV10" s="348"/>
      <c r="AW10" s="348"/>
      <c r="AX10" s="348"/>
      <c r="AY10" s="348"/>
      <c r="AZ10" s="348"/>
      <c r="BA10" s="348"/>
      <c r="BB10" s="348"/>
      <c r="BC10" s="348"/>
      <c r="BD10" s="348"/>
      <c r="BE10" s="348"/>
      <c r="BF10" s="348"/>
      <c r="BG10" s="348"/>
      <c r="BH10" s="348"/>
      <c r="BI10" s="348"/>
      <c r="BJ10" s="348"/>
      <c r="BK10" s="348"/>
      <c r="BL10" s="348"/>
      <c r="BM10" s="348"/>
      <c r="BN10" s="348"/>
      <c r="BO10" s="348"/>
      <c r="BP10" s="348"/>
      <c r="BQ10" s="348"/>
      <c r="BR10" s="348"/>
      <c r="BS10" s="348"/>
      <c r="BT10" s="348"/>
      <c r="BU10" s="348"/>
      <c r="BV10" s="348"/>
      <c r="BW10" s="348"/>
      <c r="BX10" s="348"/>
      <c r="BY10" s="348"/>
      <c r="BZ10" s="348"/>
      <c r="CA10" s="348"/>
      <c r="CB10" s="348"/>
      <c r="CC10" s="348"/>
      <c r="CD10" s="348"/>
      <c r="CE10" s="348"/>
      <c r="CF10" s="348"/>
      <c r="CG10" s="348"/>
      <c r="CH10" s="348"/>
      <c r="CI10" s="348"/>
      <c r="CJ10" s="348"/>
      <c r="CK10" s="348"/>
      <c r="CL10" s="348"/>
      <c r="CM10" s="348"/>
      <c r="CN10" s="348"/>
      <c r="CO10" s="348"/>
      <c r="CP10" s="348"/>
      <c r="CQ10" s="348"/>
      <c r="CR10" s="348"/>
      <c r="CS10" s="348"/>
      <c r="CT10" s="348"/>
      <c r="CU10" s="348"/>
      <c r="CV10" s="348"/>
      <c r="CW10" s="348"/>
      <c r="CX10" s="348"/>
      <c r="CY10" s="348"/>
      <c r="CZ10" s="348"/>
      <c r="DA10" s="348"/>
      <c r="DB10" s="348"/>
      <c r="DC10" s="348"/>
      <c r="DD10" s="348"/>
      <c r="DE10" s="348"/>
      <c r="DF10" s="348"/>
      <c r="DG10" s="348"/>
      <c r="DH10" s="348"/>
      <c r="DI10" s="348"/>
      <c r="DJ10" s="348"/>
      <c r="DK10" s="348"/>
      <c r="DL10" s="348"/>
      <c r="DM10" s="348"/>
      <c r="DN10" s="348"/>
      <c r="DO10" s="348"/>
      <c r="DP10" s="348"/>
      <c r="DQ10" s="348"/>
      <c r="DR10" s="348"/>
      <c r="DS10" s="348"/>
      <c r="DT10" s="348"/>
      <c r="DU10" s="348"/>
      <c r="DV10" s="348"/>
      <c r="DW10" s="348"/>
      <c r="DX10" s="348"/>
      <c r="DY10" s="348"/>
      <c r="DZ10" s="348"/>
      <c r="EA10" s="348"/>
      <c r="EB10" s="348"/>
      <c r="EC10" s="348"/>
      <c r="ED10" s="348"/>
      <c r="EE10" s="348"/>
      <c r="EF10" s="348"/>
      <c r="EG10" s="348"/>
      <c r="EH10" s="348"/>
      <c r="EI10" s="348"/>
      <c r="EJ10" s="348"/>
      <c r="EK10" s="348"/>
      <c r="EL10" s="348"/>
      <c r="EM10" s="348"/>
      <c r="EN10" s="348"/>
      <c r="EO10" s="348"/>
      <c r="EP10" s="348"/>
      <c r="EQ10" s="348"/>
      <c r="ER10" s="348"/>
      <c r="ES10" s="348"/>
      <c r="ET10" s="348"/>
      <c r="EU10" s="348"/>
      <c r="EV10" s="348"/>
      <c r="EW10" s="348"/>
      <c r="EX10" s="348"/>
      <c r="EY10" s="348"/>
      <c r="EZ10" s="348"/>
      <c r="FA10" s="348"/>
      <c r="FB10" s="348"/>
      <c r="FC10" s="348"/>
      <c r="FD10" s="348"/>
      <c r="FE10" s="348"/>
      <c r="FF10" s="348"/>
      <c r="FG10" s="348"/>
      <c r="FH10" s="348"/>
      <c r="FI10" s="348"/>
      <c r="FJ10" s="348"/>
      <c r="FK10" s="348"/>
      <c r="FL10" s="348"/>
      <c r="FM10" s="348"/>
      <c r="FN10" s="348"/>
      <c r="FO10" s="348"/>
      <c r="FP10" s="348"/>
      <c r="FQ10" s="348"/>
      <c r="FR10" s="348"/>
      <c r="FS10" s="348"/>
      <c r="FT10" s="348"/>
      <c r="FU10" s="348"/>
      <c r="FV10" s="348"/>
      <c r="FW10" s="348"/>
      <c r="FX10" s="348"/>
      <c r="FY10" s="348"/>
      <c r="FZ10" s="348"/>
      <c r="GA10" s="348"/>
      <c r="GB10" s="348"/>
      <c r="GC10" s="348"/>
      <c r="GD10" s="348"/>
      <c r="GE10" s="348"/>
      <c r="GF10" s="348"/>
      <c r="GG10" s="348"/>
      <c r="GH10" s="348"/>
      <c r="GI10" s="348"/>
      <c r="GJ10" s="348"/>
      <c r="GK10" s="348"/>
      <c r="GL10" s="348"/>
      <c r="GM10" s="348"/>
      <c r="GN10" s="348"/>
      <c r="GO10" s="348"/>
      <c r="GP10" s="348"/>
      <c r="GQ10" s="348"/>
      <c r="GR10" s="348"/>
      <c r="GS10" s="348"/>
      <c r="GT10" s="348"/>
      <c r="GU10" s="348"/>
      <c r="GV10" s="348"/>
      <c r="GW10" s="348"/>
      <c r="GX10" s="348"/>
      <c r="GY10" s="348"/>
      <c r="GZ10" s="348"/>
      <c r="HA10" s="348"/>
      <c r="HB10" s="348"/>
      <c r="HC10" s="348"/>
      <c r="HD10" s="348"/>
      <c r="HE10" s="348"/>
      <c r="HF10" s="348"/>
      <c r="HG10" s="348"/>
      <c r="HH10" s="348"/>
      <c r="HI10" s="348"/>
      <c r="HJ10" s="348"/>
      <c r="HK10" s="348"/>
      <c r="HL10" s="348"/>
      <c r="HM10" s="348"/>
      <c r="HN10" s="348"/>
      <c r="HO10" s="348"/>
      <c r="HP10" s="348"/>
      <c r="HQ10" s="348"/>
      <c r="HR10" s="348"/>
      <c r="HS10" s="348"/>
      <c r="HT10" s="348"/>
      <c r="HU10" s="348"/>
      <c r="HV10" s="348"/>
      <c r="HW10" s="348"/>
      <c r="HX10" s="348"/>
      <c r="HY10" s="348"/>
      <c r="HZ10" s="348"/>
      <c r="IA10" s="348"/>
      <c r="IB10" s="348"/>
      <c r="IC10" s="348"/>
      <c r="ID10" s="348"/>
      <c r="IE10" s="348"/>
      <c r="IF10" s="348"/>
      <c r="IG10" s="348"/>
      <c r="IH10" s="348"/>
      <c r="II10" s="348"/>
      <c r="IJ10" s="348"/>
    </row>
    <row r="11" spans="1:244" ht="18" customHeight="1">
      <c r="A11" s="47" t="s">
        <v>416</v>
      </c>
      <c r="B11" s="46" t="s">
        <v>517</v>
      </c>
      <c r="C11" s="45" t="s">
        <v>518</v>
      </c>
      <c r="D11" s="45"/>
      <c r="E11" s="44"/>
      <c r="F11" s="43" t="s">
        <v>259</v>
      </c>
      <c r="G11" s="42" t="s">
        <v>262</v>
      </c>
      <c r="H11" s="42" t="s">
        <v>594</v>
      </c>
      <c r="I11" s="43" t="s">
        <v>595</v>
      </c>
      <c r="J11" s="348"/>
      <c r="K11" s="348"/>
      <c r="L11" s="348"/>
      <c r="M11" s="348"/>
      <c r="N11" s="348"/>
      <c r="O11" s="348"/>
      <c r="P11" s="348"/>
      <c r="Q11" s="348"/>
      <c r="R11" s="348"/>
      <c r="S11" s="348"/>
      <c r="T11" s="348"/>
      <c r="U11" s="348"/>
      <c r="V11" s="348"/>
      <c r="W11" s="348"/>
      <c r="X11" s="348"/>
      <c r="Y11" s="348"/>
      <c r="Z11" s="348"/>
      <c r="AA11" s="348"/>
      <c r="AB11" s="348"/>
      <c r="AC11" s="348"/>
      <c r="AD11" s="348"/>
      <c r="AE11" s="348"/>
      <c r="AF11" s="348"/>
      <c r="AG11" s="348"/>
      <c r="AH11" s="348"/>
      <c r="AI11" s="348"/>
      <c r="AJ11" s="348"/>
      <c r="AK11" s="348"/>
      <c r="AL11" s="348"/>
      <c r="AM11" s="348"/>
      <c r="AN11" s="348"/>
      <c r="AO11" s="348"/>
      <c r="AP11" s="348"/>
      <c r="AQ11" s="348"/>
      <c r="AR11" s="348"/>
      <c r="AS11" s="348"/>
      <c r="AT11" s="348"/>
      <c r="AU11" s="348"/>
      <c r="AV11" s="348"/>
      <c r="AW11" s="348"/>
      <c r="AX11" s="348"/>
      <c r="AY11" s="348"/>
      <c r="AZ11" s="348"/>
      <c r="BA11" s="348"/>
      <c r="BB11" s="348"/>
      <c r="BC11" s="348"/>
      <c r="BD11" s="348"/>
      <c r="BE11" s="348"/>
      <c r="BF11" s="348"/>
      <c r="BG11" s="348"/>
      <c r="BH11" s="348"/>
      <c r="BI11" s="348"/>
      <c r="BJ11" s="348"/>
      <c r="BK11" s="348"/>
      <c r="BL11" s="348"/>
      <c r="BM11" s="348"/>
      <c r="BN11" s="348"/>
      <c r="BO11" s="348"/>
      <c r="BP11" s="348"/>
      <c r="BQ11" s="348"/>
      <c r="BR11" s="348"/>
      <c r="BS11" s="348"/>
      <c r="BT11" s="348"/>
      <c r="BU11" s="348"/>
      <c r="BV11" s="348"/>
      <c r="BW11" s="348"/>
      <c r="BX11" s="348"/>
      <c r="BY11" s="348"/>
      <c r="BZ11" s="348"/>
      <c r="CA11" s="348"/>
      <c r="CB11" s="348"/>
      <c r="CC11" s="348"/>
      <c r="CD11" s="348"/>
      <c r="CE11" s="348"/>
      <c r="CF11" s="348"/>
      <c r="CG11" s="348"/>
      <c r="CH11" s="348"/>
      <c r="CI11" s="348"/>
      <c r="CJ11" s="348"/>
      <c r="CK11" s="348"/>
      <c r="CL11" s="348"/>
      <c r="CM11" s="348"/>
      <c r="CN11" s="348"/>
      <c r="CO11" s="348"/>
      <c r="CP11" s="348"/>
      <c r="CQ11" s="348"/>
      <c r="CR11" s="348"/>
      <c r="CS11" s="348"/>
      <c r="CT11" s="348"/>
      <c r="CU11" s="348"/>
      <c r="CV11" s="348"/>
      <c r="CW11" s="348"/>
      <c r="CX11" s="348"/>
      <c r="CY11" s="348"/>
      <c r="CZ11" s="348"/>
      <c r="DA11" s="348"/>
      <c r="DB11" s="348"/>
      <c r="DC11" s="348"/>
      <c r="DD11" s="348"/>
      <c r="DE11" s="348"/>
      <c r="DF11" s="348"/>
      <c r="DG11" s="348"/>
      <c r="DH11" s="348"/>
      <c r="DI11" s="348"/>
      <c r="DJ11" s="348"/>
      <c r="DK11" s="348"/>
      <c r="DL11" s="348"/>
      <c r="DM11" s="348"/>
      <c r="DN11" s="348"/>
      <c r="DO11" s="348"/>
      <c r="DP11" s="348"/>
      <c r="DQ11" s="348"/>
      <c r="DR11" s="348"/>
      <c r="DS11" s="348"/>
      <c r="DT11" s="348"/>
      <c r="DU11" s="348"/>
      <c r="DV11" s="348"/>
      <c r="DW11" s="348"/>
      <c r="DX11" s="348"/>
      <c r="DY11" s="348"/>
      <c r="DZ11" s="348"/>
      <c r="EA11" s="348"/>
      <c r="EB11" s="348"/>
      <c r="EC11" s="348"/>
      <c r="ED11" s="348"/>
      <c r="EE11" s="348"/>
      <c r="EF11" s="348"/>
      <c r="EG11" s="348"/>
      <c r="EH11" s="348"/>
      <c r="EI11" s="348"/>
      <c r="EJ11" s="348"/>
      <c r="EK11" s="348"/>
      <c r="EL11" s="348"/>
      <c r="EM11" s="348"/>
      <c r="EN11" s="348"/>
      <c r="EO11" s="348"/>
      <c r="EP11" s="348"/>
      <c r="EQ11" s="348"/>
      <c r="ER11" s="348"/>
      <c r="ES11" s="348"/>
      <c r="ET11" s="348"/>
      <c r="EU11" s="348"/>
      <c r="EV11" s="348"/>
      <c r="EW11" s="348"/>
      <c r="EX11" s="348"/>
      <c r="EY11" s="348"/>
      <c r="EZ11" s="348"/>
      <c r="FA11" s="348"/>
      <c r="FB11" s="348"/>
      <c r="FC11" s="348"/>
      <c r="FD11" s="348"/>
      <c r="FE11" s="348"/>
      <c r="FF11" s="348"/>
      <c r="FG11" s="348"/>
      <c r="FH11" s="348"/>
      <c r="FI11" s="348"/>
      <c r="FJ11" s="348"/>
      <c r="FK11" s="348"/>
      <c r="FL11" s="348"/>
      <c r="FM11" s="348"/>
      <c r="FN11" s="348"/>
      <c r="FO11" s="348"/>
      <c r="FP11" s="348"/>
      <c r="FQ11" s="348"/>
      <c r="FR11" s="348"/>
      <c r="FS11" s="348"/>
      <c r="FT11" s="348"/>
      <c r="FU11" s="348"/>
      <c r="FV11" s="348"/>
      <c r="FW11" s="348"/>
      <c r="FX11" s="348"/>
      <c r="FY11" s="348"/>
      <c r="FZ11" s="348"/>
      <c r="GA11" s="348"/>
      <c r="GB11" s="348"/>
      <c r="GC11" s="348"/>
      <c r="GD11" s="348"/>
      <c r="GE11" s="348"/>
      <c r="GF11" s="348"/>
      <c r="GG11" s="348"/>
      <c r="GH11" s="348"/>
      <c r="GI11" s="348"/>
      <c r="GJ11" s="348"/>
      <c r="GK11" s="348"/>
      <c r="GL11" s="348"/>
      <c r="GM11" s="348"/>
      <c r="GN11" s="348"/>
      <c r="GO11" s="348"/>
      <c r="GP11" s="348"/>
      <c r="GQ11" s="348"/>
      <c r="GR11" s="348"/>
      <c r="GS11" s="348"/>
      <c r="GT11" s="348"/>
      <c r="GU11" s="348"/>
      <c r="GV11" s="348"/>
      <c r="GW11" s="348"/>
      <c r="GX11" s="348"/>
      <c r="GY11" s="348"/>
      <c r="GZ11" s="348"/>
      <c r="HA11" s="348"/>
      <c r="HB11" s="348"/>
      <c r="HC11" s="348"/>
      <c r="HD11" s="348"/>
      <c r="HE11" s="348"/>
      <c r="HF11" s="348"/>
      <c r="HG11" s="348"/>
      <c r="HH11" s="348"/>
      <c r="HI11" s="348"/>
      <c r="HJ11" s="348"/>
      <c r="HK11" s="348"/>
      <c r="HL11" s="348"/>
      <c r="HM11" s="348"/>
      <c r="HN11" s="348"/>
      <c r="HO11" s="348"/>
      <c r="HP11" s="348"/>
      <c r="HQ11" s="348"/>
      <c r="HR11" s="348"/>
      <c r="HS11" s="348"/>
      <c r="HT11" s="348"/>
      <c r="HU11" s="348"/>
      <c r="HV11" s="348"/>
      <c r="HW11" s="348"/>
      <c r="HX11" s="348"/>
      <c r="HY11" s="348"/>
      <c r="HZ11" s="348"/>
      <c r="IA11" s="348"/>
      <c r="IB11" s="348"/>
      <c r="IC11" s="348"/>
      <c r="ID11" s="348"/>
      <c r="IE11" s="348"/>
      <c r="IF11" s="348"/>
      <c r="IG11" s="348"/>
      <c r="IH11" s="348"/>
      <c r="II11" s="348"/>
      <c r="IJ11" s="348"/>
    </row>
    <row r="12" spans="1:244" ht="18" customHeight="1">
      <c r="A12" s="47" t="s">
        <v>416</v>
      </c>
      <c r="B12" s="46" t="s">
        <v>517</v>
      </c>
      <c r="C12" s="45" t="s">
        <v>518</v>
      </c>
      <c r="D12" s="45"/>
      <c r="E12" s="44"/>
      <c r="F12" s="43" t="s">
        <v>265</v>
      </c>
      <c r="G12" s="42" t="s">
        <v>419</v>
      </c>
      <c r="H12" s="42" t="s">
        <v>596</v>
      </c>
      <c r="I12" s="43" t="s">
        <v>597</v>
      </c>
      <c r="J12" s="348"/>
      <c r="K12" s="348"/>
      <c r="L12" s="348"/>
      <c r="M12" s="348"/>
      <c r="N12" s="348"/>
      <c r="O12" s="348"/>
      <c r="P12" s="348"/>
      <c r="Q12" s="348"/>
      <c r="R12" s="348"/>
      <c r="S12" s="348"/>
      <c r="T12" s="348"/>
      <c r="U12" s="348"/>
      <c r="V12" s="348"/>
      <c r="W12" s="348"/>
      <c r="X12" s="348"/>
      <c r="Y12" s="348"/>
      <c r="Z12" s="348"/>
      <c r="AA12" s="348"/>
      <c r="AB12" s="348"/>
      <c r="AC12" s="348"/>
      <c r="AD12" s="348"/>
      <c r="AE12" s="348"/>
      <c r="AF12" s="348"/>
      <c r="AG12" s="348"/>
      <c r="AH12" s="348"/>
      <c r="AI12" s="348"/>
      <c r="AJ12" s="348"/>
      <c r="AK12" s="348"/>
      <c r="AL12" s="348"/>
      <c r="AM12" s="348"/>
      <c r="AN12" s="348"/>
      <c r="AO12" s="348"/>
      <c r="AP12" s="348"/>
      <c r="AQ12" s="348"/>
      <c r="AR12" s="348"/>
      <c r="AS12" s="348"/>
      <c r="AT12" s="348"/>
      <c r="AU12" s="348"/>
      <c r="AV12" s="348"/>
      <c r="AW12" s="348"/>
      <c r="AX12" s="348"/>
      <c r="AY12" s="348"/>
      <c r="AZ12" s="348"/>
      <c r="BA12" s="348"/>
      <c r="BB12" s="348"/>
      <c r="BC12" s="348"/>
      <c r="BD12" s="348"/>
      <c r="BE12" s="348"/>
      <c r="BF12" s="348"/>
      <c r="BG12" s="348"/>
      <c r="BH12" s="348"/>
      <c r="BI12" s="348"/>
      <c r="BJ12" s="348"/>
      <c r="BK12" s="348"/>
      <c r="BL12" s="348"/>
      <c r="BM12" s="348"/>
      <c r="BN12" s="348"/>
      <c r="BO12" s="348"/>
      <c r="BP12" s="348"/>
      <c r="BQ12" s="348"/>
      <c r="BR12" s="348"/>
      <c r="BS12" s="348"/>
      <c r="BT12" s="348"/>
      <c r="BU12" s="348"/>
      <c r="BV12" s="348"/>
      <c r="BW12" s="348"/>
      <c r="BX12" s="348"/>
      <c r="BY12" s="348"/>
      <c r="BZ12" s="348"/>
      <c r="CA12" s="348"/>
      <c r="CB12" s="348"/>
      <c r="CC12" s="348"/>
      <c r="CD12" s="348"/>
      <c r="CE12" s="348"/>
      <c r="CF12" s="348"/>
      <c r="CG12" s="348"/>
      <c r="CH12" s="348"/>
      <c r="CI12" s="348"/>
      <c r="CJ12" s="348"/>
      <c r="CK12" s="348"/>
      <c r="CL12" s="348"/>
      <c r="CM12" s="348"/>
      <c r="CN12" s="348"/>
      <c r="CO12" s="348"/>
      <c r="CP12" s="348"/>
      <c r="CQ12" s="348"/>
      <c r="CR12" s="348"/>
      <c r="CS12" s="348"/>
      <c r="CT12" s="348"/>
      <c r="CU12" s="348"/>
      <c r="CV12" s="348"/>
      <c r="CW12" s="348"/>
      <c r="CX12" s="348"/>
      <c r="CY12" s="348"/>
      <c r="CZ12" s="348"/>
      <c r="DA12" s="348"/>
      <c r="DB12" s="348"/>
      <c r="DC12" s="348"/>
      <c r="DD12" s="348"/>
      <c r="DE12" s="348"/>
      <c r="DF12" s="348"/>
      <c r="DG12" s="348"/>
      <c r="DH12" s="348"/>
      <c r="DI12" s="348"/>
      <c r="DJ12" s="348"/>
      <c r="DK12" s="348"/>
      <c r="DL12" s="348"/>
      <c r="DM12" s="348"/>
      <c r="DN12" s="348"/>
      <c r="DO12" s="348"/>
      <c r="DP12" s="348"/>
      <c r="DQ12" s="348"/>
      <c r="DR12" s="348"/>
      <c r="DS12" s="348"/>
      <c r="DT12" s="348"/>
      <c r="DU12" s="348"/>
      <c r="DV12" s="348"/>
      <c r="DW12" s="348"/>
      <c r="DX12" s="348"/>
      <c r="DY12" s="348"/>
      <c r="DZ12" s="348"/>
      <c r="EA12" s="348"/>
      <c r="EB12" s="348"/>
      <c r="EC12" s="348"/>
      <c r="ED12" s="348"/>
      <c r="EE12" s="348"/>
      <c r="EF12" s="348"/>
      <c r="EG12" s="348"/>
      <c r="EH12" s="348"/>
      <c r="EI12" s="348"/>
      <c r="EJ12" s="348"/>
      <c r="EK12" s="348"/>
      <c r="EL12" s="348"/>
      <c r="EM12" s="348"/>
      <c r="EN12" s="348"/>
      <c r="EO12" s="348"/>
      <c r="EP12" s="348"/>
      <c r="EQ12" s="348"/>
      <c r="ER12" s="348"/>
      <c r="ES12" s="348"/>
      <c r="ET12" s="348"/>
      <c r="EU12" s="348"/>
      <c r="EV12" s="348"/>
      <c r="EW12" s="348"/>
      <c r="EX12" s="348"/>
      <c r="EY12" s="348"/>
      <c r="EZ12" s="348"/>
      <c r="FA12" s="348"/>
      <c r="FB12" s="348"/>
      <c r="FC12" s="348"/>
      <c r="FD12" s="348"/>
      <c r="FE12" s="348"/>
      <c r="FF12" s="348"/>
      <c r="FG12" s="348"/>
      <c r="FH12" s="348"/>
      <c r="FI12" s="348"/>
      <c r="FJ12" s="348"/>
      <c r="FK12" s="348"/>
      <c r="FL12" s="348"/>
      <c r="FM12" s="348"/>
      <c r="FN12" s="348"/>
      <c r="FO12" s="348"/>
      <c r="FP12" s="348"/>
      <c r="FQ12" s="348"/>
      <c r="FR12" s="348"/>
      <c r="FS12" s="348"/>
      <c r="FT12" s="348"/>
      <c r="FU12" s="348"/>
      <c r="FV12" s="348"/>
      <c r="FW12" s="348"/>
      <c r="FX12" s="348"/>
      <c r="FY12" s="348"/>
      <c r="FZ12" s="348"/>
      <c r="GA12" s="348"/>
      <c r="GB12" s="348"/>
      <c r="GC12" s="348"/>
      <c r="GD12" s="348"/>
      <c r="GE12" s="348"/>
      <c r="GF12" s="348"/>
      <c r="GG12" s="348"/>
      <c r="GH12" s="348"/>
      <c r="GI12" s="348"/>
      <c r="GJ12" s="348"/>
      <c r="GK12" s="348"/>
      <c r="GL12" s="348"/>
      <c r="GM12" s="348"/>
      <c r="GN12" s="348"/>
      <c r="GO12" s="348"/>
      <c r="GP12" s="348"/>
      <c r="GQ12" s="348"/>
      <c r="GR12" s="348"/>
      <c r="GS12" s="348"/>
      <c r="GT12" s="348"/>
      <c r="GU12" s="348"/>
      <c r="GV12" s="348"/>
      <c r="GW12" s="348"/>
      <c r="GX12" s="348"/>
      <c r="GY12" s="348"/>
      <c r="GZ12" s="348"/>
      <c r="HA12" s="348"/>
      <c r="HB12" s="348"/>
      <c r="HC12" s="348"/>
      <c r="HD12" s="348"/>
      <c r="HE12" s="348"/>
      <c r="HF12" s="348"/>
      <c r="HG12" s="348"/>
      <c r="HH12" s="348"/>
      <c r="HI12" s="348"/>
      <c r="HJ12" s="348"/>
      <c r="HK12" s="348"/>
      <c r="HL12" s="348"/>
      <c r="HM12" s="348"/>
      <c r="HN12" s="348"/>
      <c r="HO12" s="348"/>
      <c r="HP12" s="348"/>
      <c r="HQ12" s="348"/>
      <c r="HR12" s="348"/>
      <c r="HS12" s="348"/>
      <c r="HT12" s="348"/>
      <c r="HU12" s="348"/>
      <c r="HV12" s="348"/>
      <c r="HW12" s="348"/>
      <c r="HX12" s="348"/>
      <c r="HY12" s="348"/>
      <c r="HZ12" s="348"/>
      <c r="IA12" s="348"/>
      <c r="IB12" s="348"/>
      <c r="IC12" s="348"/>
      <c r="ID12" s="348"/>
      <c r="IE12" s="348"/>
      <c r="IF12" s="348"/>
      <c r="IG12" s="348"/>
      <c r="IH12" s="348"/>
      <c r="II12" s="348"/>
      <c r="IJ12" s="348"/>
    </row>
    <row r="13" spans="1:244" ht="18" customHeight="1">
      <c r="A13" s="47" t="s">
        <v>416</v>
      </c>
      <c r="B13" s="46" t="s">
        <v>517</v>
      </c>
      <c r="C13" s="45" t="s">
        <v>518</v>
      </c>
      <c r="D13" s="45"/>
      <c r="E13" s="44"/>
      <c r="F13" s="43"/>
      <c r="G13" s="42" t="s">
        <v>419</v>
      </c>
      <c r="H13" s="42" t="s">
        <v>598</v>
      </c>
      <c r="I13" s="43" t="s">
        <v>597</v>
      </c>
      <c r="J13" s="348"/>
      <c r="K13" s="348"/>
      <c r="L13" s="348"/>
      <c r="M13" s="348"/>
      <c r="N13" s="348"/>
      <c r="O13" s="348"/>
      <c r="P13" s="348"/>
      <c r="Q13" s="348"/>
      <c r="R13" s="348"/>
      <c r="S13" s="348"/>
      <c r="T13" s="348"/>
      <c r="U13" s="348"/>
      <c r="V13" s="348"/>
      <c r="W13" s="348"/>
      <c r="X13" s="348"/>
      <c r="Y13" s="348"/>
      <c r="Z13" s="348"/>
      <c r="AA13" s="348"/>
      <c r="AB13" s="348"/>
      <c r="AC13" s="348"/>
      <c r="AD13" s="348"/>
      <c r="AE13" s="348"/>
      <c r="AF13" s="348"/>
      <c r="AG13" s="348"/>
      <c r="AH13" s="348"/>
      <c r="AI13" s="348"/>
      <c r="AJ13" s="348"/>
      <c r="AK13" s="348"/>
      <c r="AL13" s="348"/>
      <c r="AM13" s="348"/>
      <c r="AN13" s="348"/>
      <c r="AO13" s="348"/>
      <c r="AP13" s="348"/>
      <c r="AQ13" s="348"/>
      <c r="AR13" s="348"/>
      <c r="AS13" s="348"/>
      <c r="AT13" s="348"/>
      <c r="AU13" s="348"/>
      <c r="AV13" s="348"/>
      <c r="AW13" s="348"/>
      <c r="AX13" s="348"/>
      <c r="AY13" s="348"/>
      <c r="AZ13" s="348"/>
      <c r="BA13" s="348"/>
      <c r="BB13" s="348"/>
      <c r="BC13" s="348"/>
      <c r="BD13" s="348"/>
      <c r="BE13" s="348"/>
      <c r="BF13" s="348"/>
      <c r="BG13" s="348"/>
      <c r="BH13" s="348"/>
      <c r="BI13" s="348"/>
      <c r="BJ13" s="348"/>
      <c r="BK13" s="348"/>
      <c r="BL13" s="348"/>
      <c r="BM13" s="348"/>
      <c r="BN13" s="348"/>
      <c r="BO13" s="348"/>
      <c r="BP13" s="348"/>
      <c r="BQ13" s="348"/>
      <c r="BR13" s="348"/>
      <c r="BS13" s="348"/>
      <c r="BT13" s="348"/>
      <c r="BU13" s="348"/>
      <c r="BV13" s="348"/>
      <c r="BW13" s="348"/>
      <c r="BX13" s="348"/>
      <c r="BY13" s="348"/>
      <c r="BZ13" s="348"/>
      <c r="CA13" s="348"/>
      <c r="CB13" s="348"/>
      <c r="CC13" s="348"/>
      <c r="CD13" s="348"/>
      <c r="CE13" s="348"/>
      <c r="CF13" s="348"/>
      <c r="CG13" s="348"/>
      <c r="CH13" s="348"/>
      <c r="CI13" s="348"/>
      <c r="CJ13" s="348"/>
      <c r="CK13" s="348"/>
      <c r="CL13" s="348"/>
      <c r="CM13" s="348"/>
      <c r="CN13" s="348"/>
      <c r="CO13" s="348"/>
      <c r="CP13" s="348"/>
      <c r="CQ13" s="348"/>
      <c r="CR13" s="348"/>
      <c r="CS13" s="348"/>
      <c r="CT13" s="348"/>
      <c r="CU13" s="348"/>
      <c r="CV13" s="348"/>
      <c r="CW13" s="348"/>
      <c r="CX13" s="348"/>
      <c r="CY13" s="348"/>
      <c r="CZ13" s="348"/>
      <c r="DA13" s="348"/>
      <c r="DB13" s="348"/>
      <c r="DC13" s="348"/>
      <c r="DD13" s="348"/>
      <c r="DE13" s="348"/>
      <c r="DF13" s="348"/>
      <c r="DG13" s="348"/>
      <c r="DH13" s="348"/>
      <c r="DI13" s="348"/>
      <c r="DJ13" s="348"/>
      <c r="DK13" s="348"/>
      <c r="DL13" s="348"/>
      <c r="DM13" s="348"/>
      <c r="DN13" s="348"/>
      <c r="DO13" s="348"/>
      <c r="DP13" s="348"/>
      <c r="DQ13" s="348"/>
      <c r="DR13" s="348"/>
      <c r="DS13" s="348"/>
      <c r="DT13" s="348"/>
      <c r="DU13" s="348"/>
      <c r="DV13" s="348"/>
      <c r="DW13" s="348"/>
      <c r="DX13" s="348"/>
      <c r="DY13" s="348"/>
      <c r="DZ13" s="348"/>
      <c r="EA13" s="348"/>
      <c r="EB13" s="348"/>
      <c r="EC13" s="348"/>
      <c r="ED13" s="348"/>
      <c r="EE13" s="348"/>
      <c r="EF13" s="348"/>
      <c r="EG13" s="348"/>
      <c r="EH13" s="348"/>
      <c r="EI13" s="348"/>
      <c r="EJ13" s="348"/>
      <c r="EK13" s="348"/>
      <c r="EL13" s="348"/>
      <c r="EM13" s="348"/>
      <c r="EN13" s="348"/>
      <c r="EO13" s="348"/>
      <c r="EP13" s="348"/>
      <c r="EQ13" s="348"/>
      <c r="ER13" s="348"/>
      <c r="ES13" s="348"/>
      <c r="ET13" s="348"/>
      <c r="EU13" s="348"/>
      <c r="EV13" s="348"/>
      <c r="EW13" s="348"/>
      <c r="EX13" s="348"/>
      <c r="EY13" s="348"/>
      <c r="EZ13" s="348"/>
      <c r="FA13" s="348"/>
      <c r="FB13" s="348"/>
      <c r="FC13" s="348"/>
      <c r="FD13" s="348"/>
      <c r="FE13" s="348"/>
      <c r="FF13" s="348"/>
      <c r="FG13" s="348"/>
      <c r="FH13" s="348"/>
      <c r="FI13" s="348"/>
      <c r="FJ13" s="348"/>
      <c r="FK13" s="348"/>
      <c r="FL13" s="348"/>
      <c r="FM13" s="348"/>
      <c r="FN13" s="348"/>
      <c r="FO13" s="348"/>
      <c r="FP13" s="348"/>
      <c r="FQ13" s="348"/>
      <c r="FR13" s="348"/>
      <c r="FS13" s="348"/>
      <c r="FT13" s="348"/>
      <c r="FU13" s="348"/>
      <c r="FV13" s="348"/>
      <c r="FW13" s="348"/>
      <c r="FX13" s="348"/>
      <c r="FY13" s="348"/>
      <c r="FZ13" s="348"/>
      <c r="GA13" s="348"/>
      <c r="GB13" s="348"/>
      <c r="GC13" s="348"/>
      <c r="GD13" s="348"/>
      <c r="GE13" s="348"/>
      <c r="GF13" s="348"/>
      <c r="GG13" s="348"/>
      <c r="GH13" s="348"/>
      <c r="GI13" s="348"/>
      <c r="GJ13" s="348"/>
      <c r="GK13" s="348"/>
      <c r="GL13" s="348"/>
      <c r="GM13" s="348"/>
      <c r="GN13" s="348"/>
      <c r="GO13" s="348"/>
      <c r="GP13" s="348"/>
      <c r="GQ13" s="348"/>
      <c r="GR13" s="348"/>
      <c r="GS13" s="348"/>
      <c r="GT13" s="348"/>
      <c r="GU13" s="348"/>
      <c r="GV13" s="348"/>
      <c r="GW13" s="348"/>
      <c r="GX13" s="348"/>
      <c r="GY13" s="348"/>
      <c r="GZ13" s="348"/>
      <c r="HA13" s="348"/>
      <c r="HB13" s="348"/>
      <c r="HC13" s="348"/>
      <c r="HD13" s="348"/>
      <c r="HE13" s="348"/>
      <c r="HF13" s="348"/>
      <c r="HG13" s="348"/>
      <c r="HH13" s="348"/>
      <c r="HI13" s="348"/>
      <c r="HJ13" s="348"/>
      <c r="HK13" s="348"/>
      <c r="HL13" s="348"/>
      <c r="HM13" s="348"/>
      <c r="HN13" s="348"/>
      <c r="HO13" s="348"/>
      <c r="HP13" s="348"/>
      <c r="HQ13" s="348"/>
      <c r="HR13" s="348"/>
      <c r="HS13" s="348"/>
      <c r="HT13" s="348"/>
      <c r="HU13" s="348"/>
      <c r="HV13" s="348"/>
      <c r="HW13" s="348"/>
      <c r="HX13" s="348"/>
      <c r="HY13" s="348"/>
      <c r="HZ13" s="348"/>
      <c r="IA13" s="348"/>
      <c r="IB13" s="348"/>
      <c r="IC13" s="348"/>
      <c r="ID13" s="348"/>
      <c r="IE13" s="348"/>
      <c r="IF13" s="348"/>
      <c r="IG13" s="348"/>
      <c r="IH13" s="348"/>
      <c r="II13" s="348"/>
      <c r="IJ13" s="348"/>
    </row>
    <row r="14" spans="1:244" ht="18" customHeight="1">
      <c r="A14" s="47" t="s">
        <v>416</v>
      </c>
      <c r="B14" s="46" t="s">
        <v>517</v>
      </c>
      <c r="C14" s="45" t="s">
        <v>518</v>
      </c>
      <c r="D14" s="45"/>
      <c r="E14" s="44"/>
      <c r="F14" s="43"/>
      <c r="G14" s="42" t="s">
        <v>599</v>
      </c>
      <c r="H14" s="42" t="s">
        <v>600</v>
      </c>
      <c r="I14" s="43" t="s">
        <v>601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spans="1:244" ht="18" customHeight="1">
      <c r="A15" s="47" t="s">
        <v>416</v>
      </c>
      <c r="B15" s="46" t="s">
        <v>517</v>
      </c>
      <c r="C15" s="45" t="s">
        <v>518</v>
      </c>
      <c r="D15" s="45"/>
      <c r="E15" s="44"/>
      <c r="F15" s="43"/>
      <c r="G15" s="42" t="s">
        <v>599</v>
      </c>
      <c r="H15" s="42" t="s">
        <v>602</v>
      </c>
      <c r="I15" s="43" t="s">
        <v>601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spans="1:244" ht="18" customHeight="1">
      <c r="A16" s="47" t="s">
        <v>416</v>
      </c>
      <c r="B16" s="46" t="s">
        <v>517</v>
      </c>
      <c r="C16" s="45" t="s">
        <v>518</v>
      </c>
      <c r="D16" s="45"/>
      <c r="E16" s="44"/>
      <c r="F16" s="43" t="s">
        <v>274</v>
      </c>
      <c r="G16" s="42" t="s">
        <v>274</v>
      </c>
      <c r="H16" s="42" t="s">
        <v>420</v>
      </c>
      <c r="I16" s="43" t="s">
        <v>597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spans="1:244" ht="18" customHeight="1">
      <c r="A17" s="47" t="s">
        <v>416</v>
      </c>
      <c r="B17" s="46" t="s">
        <v>517</v>
      </c>
      <c r="C17" s="45" t="s">
        <v>518</v>
      </c>
      <c r="D17" s="45"/>
      <c r="E17" s="44" t="s">
        <v>603</v>
      </c>
      <c r="F17" s="43" t="s">
        <v>417</v>
      </c>
      <c r="G17" s="42" t="s">
        <v>417</v>
      </c>
      <c r="H17" s="42" t="s">
        <v>604</v>
      </c>
      <c r="I17" s="43" t="s">
        <v>421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spans="1:244" ht="18" customHeight="1">
      <c r="A18" s="47" t="s">
        <v>416</v>
      </c>
      <c r="B18" s="46" t="s">
        <v>517</v>
      </c>
      <c r="C18" s="45" t="s">
        <v>518</v>
      </c>
      <c r="D18" s="45"/>
      <c r="E18" s="44"/>
      <c r="F18" s="43" t="s">
        <v>259</v>
      </c>
      <c r="G18" s="42" t="s">
        <v>260</v>
      </c>
      <c r="H18" s="42" t="s">
        <v>605</v>
      </c>
      <c r="I18" s="43" t="s">
        <v>606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ht="18" customHeight="1">
      <c r="A19" s="47" t="s">
        <v>416</v>
      </c>
      <c r="B19" s="46" t="s">
        <v>517</v>
      </c>
      <c r="C19" s="45" t="s">
        <v>518</v>
      </c>
      <c r="D19" s="45"/>
      <c r="E19" s="44"/>
      <c r="F19" s="43"/>
      <c r="G19" s="42" t="s">
        <v>262</v>
      </c>
      <c r="H19" s="42" t="s">
        <v>607</v>
      </c>
      <c r="I19" s="43" t="s">
        <v>608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ht="18" customHeight="1">
      <c r="A20" s="47" t="s">
        <v>416</v>
      </c>
      <c r="B20" s="46" t="s">
        <v>517</v>
      </c>
      <c r="C20" s="45" t="s">
        <v>518</v>
      </c>
      <c r="D20" s="45"/>
      <c r="E20" s="44"/>
      <c r="F20" s="43"/>
      <c r="G20" s="42" t="s">
        <v>263</v>
      </c>
      <c r="H20" s="42" t="s">
        <v>609</v>
      </c>
      <c r="I20" s="43" t="s">
        <v>610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ht="18" customHeight="1">
      <c r="A21" s="47" t="s">
        <v>416</v>
      </c>
      <c r="B21" s="46" t="s">
        <v>517</v>
      </c>
      <c r="C21" s="45" t="s">
        <v>518</v>
      </c>
      <c r="D21" s="45"/>
      <c r="E21" s="44"/>
      <c r="F21" s="43" t="s">
        <v>265</v>
      </c>
      <c r="G21" s="42" t="s">
        <v>419</v>
      </c>
      <c r="H21" s="42" t="s">
        <v>611</v>
      </c>
      <c r="I21" s="43" t="s">
        <v>421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spans="1:244" ht="18" customHeight="1">
      <c r="A22" s="47" t="s">
        <v>416</v>
      </c>
      <c r="B22" s="46" t="s">
        <v>517</v>
      </c>
      <c r="C22" s="45" t="s">
        <v>518</v>
      </c>
      <c r="D22" s="45"/>
      <c r="E22" s="44"/>
      <c r="F22" s="43"/>
      <c r="G22" s="42" t="s">
        <v>599</v>
      </c>
      <c r="H22" s="42" t="s">
        <v>600</v>
      </c>
      <c r="I22" s="43" t="s">
        <v>612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spans="1:244" ht="18" customHeight="1">
      <c r="A23" s="47" t="s">
        <v>416</v>
      </c>
      <c r="B23" s="46" t="s">
        <v>517</v>
      </c>
      <c r="C23" s="45" t="s">
        <v>518</v>
      </c>
      <c r="D23" s="45"/>
      <c r="E23" s="44"/>
      <c r="F23" s="43"/>
      <c r="G23" s="42" t="s">
        <v>599</v>
      </c>
      <c r="H23" s="42" t="s">
        <v>602</v>
      </c>
      <c r="I23" s="43" t="s">
        <v>612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spans="1:244" ht="18" customHeight="1">
      <c r="A24" s="47" t="s">
        <v>416</v>
      </c>
      <c r="B24" s="46" t="s">
        <v>517</v>
      </c>
      <c r="C24" s="45" t="s">
        <v>518</v>
      </c>
      <c r="D24" s="45"/>
      <c r="E24" s="44"/>
      <c r="F24" s="43" t="s">
        <v>274</v>
      </c>
      <c r="G24" s="42" t="s">
        <v>274</v>
      </c>
      <c r="H24" s="42" t="s">
        <v>613</v>
      </c>
      <c r="I24" s="43" t="s">
        <v>614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spans="1:244" ht="18" customHeight="1">
      <c r="A25" s="47" t="s">
        <v>416</v>
      </c>
      <c r="B25" s="46" t="s">
        <v>517</v>
      </c>
      <c r="C25" s="45" t="s">
        <v>518</v>
      </c>
      <c r="D25" s="45"/>
      <c r="E25" s="44" t="s">
        <v>615</v>
      </c>
      <c r="F25" s="43" t="s">
        <v>417</v>
      </c>
      <c r="G25" s="42" t="s">
        <v>417</v>
      </c>
      <c r="H25" s="42" t="s">
        <v>616</v>
      </c>
      <c r="I25" s="43" t="s">
        <v>421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spans="1:244" ht="18" customHeight="1">
      <c r="A26" s="47" t="s">
        <v>416</v>
      </c>
      <c r="B26" s="46" t="s">
        <v>517</v>
      </c>
      <c r="C26" s="45" t="s">
        <v>518</v>
      </c>
      <c r="D26" s="45"/>
      <c r="E26" s="44"/>
      <c r="F26" s="43" t="s">
        <v>259</v>
      </c>
      <c r="G26" s="42" t="s">
        <v>260</v>
      </c>
      <c r="H26" s="42" t="s">
        <v>617</v>
      </c>
      <c r="I26" s="43" t="s">
        <v>618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spans="1:244" ht="18" customHeight="1">
      <c r="A27" s="47" t="s">
        <v>416</v>
      </c>
      <c r="B27" s="46" t="s">
        <v>517</v>
      </c>
      <c r="C27" s="45" t="s">
        <v>518</v>
      </c>
      <c r="D27" s="45"/>
      <c r="E27" s="44"/>
      <c r="F27" s="43"/>
      <c r="G27" s="42" t="s">
        <v>262</v>
      </c>
      <c r="H27" s="42" t="s">
        <v>619</v>
      </c>
      <c r="I27" s="43" t="s">
        <v>421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spans="1:244" ht="18" customHeight="1">
      <c r="A28" s="47" t="s">
        <v>416</v>
      </c>
      <c r="B28" s="46" t="s">
        <v>517</v>
      </c>
      <c r="C28" s="45" t="s">
        <v>518</v>
      </c>
      <c r="D28" s="45"/>
      <c r="E28" s="44"/>
      <c r="F28" s="43" t="s">
        <v>265</v>
      </c>
      <c r="G28" s="42" t="s">
        <v>418</v>
      </c>
      <c r="H28" s="42" t="s">
        <v>596</v>
      </c>
      <c r="I28" s="43" t="s">
        <v>597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spans="1:244" ht="18" customHeight="1">
      <c r="A29" s="47" t="s">
        <v>416</v>
      </c>
      <c r="B29" s="46" t="s">
        <v>517</v>
      </c>
      <c r="C29" s="45" t="s">
        <v>518</v>
      </c>
      <c r="D29" s="45"/>
      <c r="E29" s="44"/>
      <c r="F29" s="43"/>
      <c r="G29" s="42" t="s">
        <v>418</v>
      </c>
      <c r="H29" s="42" t="s">
        <v>620</v>
      </c>
      <c r="I29" s="43" t="s">
        <v>610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spans="1:244" ht="18" customHeight="1">
      <c r="A30" s="47" t="s">
        <v>416</v>
      </c>
      <c r="B30" s="46" t="s">
        <v>517</v>
      </c>
      <c r="C30" s="45" t="s">
        <v>518</v>
      </c>
      <c r="D30" s="45"/>
      <c r="E30" s="44"/>
      <c r="F30" s="43"/>
      <c r="G30" s="42" t="s">
        <v>599</v>
      </c>
      <c r="H30" s="42" t="s">
        <v>600</v>
      </c>
      <c r="I30" s="43" t="s">
        <v>601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spans="1:244" ht="18" customHeight="1">
      <c r="A31" s="47" t="s">
        <v>416</v>
      </c>
      <c r="B31" s="46" t="s">
        <v>517</v>
      </c>
      <c r="C31" s="45" t="s">
        <v>518</v>
      </c>
      <c r="D31" s="45"/>
      <c r="E31" s="44"/>
      <c r="F31" s="43"/>
      <c r="G31" s="42" t="s">
        <v>599</v>
      </c>
      <c r="H31" s="42" t="s">
        <v>621</v>
      </c>
      <c r="I31" s="43" t="s">
        <v>601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spans="1:244" ht="18" customHeight="1">
      <c r="A32" s="47" t="s">
        <v>416</v>
      </c>
      <c r="B32" s="46" t="s">
        <v>517</v>
      </c>
      <c r="C32" s="45" t="s">
        <v>518</v>
      </c>
      <c r="D32" s="45"/>
      <c r="E32" s="44"/>
      <c r="F32" s="43" t="s">
        <v>274</v>
      </c>
      <c r="G32" s="42" t="s">
        <v>274</v>
      </c>
      <c r="H32" s="42" t="s">
        <v>420</v>
      </c>
      <c r="I32" s="43" t="s">
        <v>597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spans="1:244" ht="18" customHeight="1">
      <c r="A33" s="47" t="s">
        <v>416</v>
      </c>
      <c r="B33" s="46" t="s">
        <v>517</v>
      </c>
      <c r="C33" s="45" t="s">
        <v>518</v>
      </c>
      <c r="D33" s="45"/>
      <c r="E33" s="44" t="s">
        <v>622</v>
      </c>
      <c r="F33" s="43" t="s">
        <v>417</v>
      </c>
      <c r="G33" s="42" t="s">
        <v>417</v>
      </c>
      <c r="H33" s="42" t="s">
        <v>623</v>
      </c>
      <c r="I33" s="43" t="s">
        <v>597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  <row r="34" spans="1:244" ht="18" customHeight="1">
      <c r="A34" s="47" t="s">
        <v>416</v>
      </c>
      <c r="B34" s="46" t="s">
        <v>517</v>
      </c>
      <c r="C34" s="45" t="s">
        <v>518</v>
      </c>
      <c r="D34" s="45"/>
      <c r="E34" s="44"/>
      <c r="F34" s="43" t="s">
        <v>265</v>
      </c>
      <c r="G34" s="42" t="s">
        <v>418</v>
      </c>
      <c r="H34" s="42" t="s">
        <v>624</v>
      </c>
      <c r="I34" s="43" t="s">
        <v>610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</row>
    <row r="35" spans="1:244" ht="18" customHeight="1">
      <c r="A35" s="47" t="s">
        <v>416</v>
      </c>
      <c r="B35" s="46" t="s">
        <v>517</v>
      </c>
      <c r="C35" s="45" t="s">
        <v>518</v>
      </c>
      <c r="D35" s="45"/>
      <c r="E35" s="44"/>
      <c r="F35" s="43"/>
      <c r="G35" s="42" t="s">
        <v>599</v>
      </c>
      <c r="H35" s="42" t="s">
        <v>621</v>
      </c>
      <c r="I35" s="43" t="s">
        <v>625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</row>
    <row r="36" spans="1:244" ht="18" customHeight="1">
      <c r="A36" s="47" t="s">
        <v>416</v>
      </c>
      <c r="B36" s="46" t="s">
        <v>517</v>
      </c>
      <c r="C36" s="45" t="s">
        <v>518</v>
      </c>
      <c r="D36" s="45"/>
      <c r="E36" s="44"/>
      <c r="F36" s="43"/>
      <c r="G36" s="42" t="s">
        <v>599</v>
      </c>
      <c r="H36" s="42" t="s">
        <v>600</v>
      </c>
      <c r="I36" s="43" t="s">
        <v>601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</row>
    <row r="37" spans="1:244" ht="18" customHeight="1">
      <c r="A37" s="47" t="s">
        <v>416</v>
      </c>
      <c r="B37" s="46" t="s">
        <v>517</v>
      </c>
      <c r="C37" s="45" t="s">
        <v>518</v>
      </c>
      <c r="D37" s="45"/>
      <c r="E37" s="44"/>
      <c r="F37" s="43" t="s">
        <v>274</v>
      </c>
      <c r="G37" s="42" t="s">
        <v>274</v>
      </c>
      <c r="H37" s="42" t="s">
        <v>420</v>
      </c>
      <c r="I37" s="43" t="s">
        <v>597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</row>
    <row r="38" spans="1:244" ht="18" customHeight="1">
      <c r="A38" s="47" t="s">
        <v>416</v>
      </c>
      <c r="B38" s="46" t="s">
        <v>517</v>
      </c>
      <c r="C38" s="45" t="s">
        <v>518</v>
      </c>
      <c r="D38" s="45"/>
      <c r="E38" s="44" t="s">
        <v>626</v>
      </c>
      <c r="F38" s="43" t="s">
        <v>417</v>
      </c>
      <c r="G38" s="42" t="s">
        <v>417</v>
      </c>
      <c r="H38" s="42" t="s">
        <v>616</v>
      </c>
      <c r="I38" s="43" t="s">
        <v>421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</row>
    <row r="39" spans="1:244" ht="18" customHeight="1">
      <c r="A39" s="47" t="s">
        <v>416</v>
      </c>
      <c r="B39" s="46" t="s">
        <v>517</v>
      </c>
      <c r="C39" s="45" t="s">
        <v>518</v>
      </c>
      <c r="D39" s="45"/>
      <c r="E39" s="44"/>
      <c r="F39" s="43" t="s">
        <v>259</v>
      </c>
      <c r="G39" s="42" t="s">
        <v>260</v>
      </c>
      <c r="H39" s="42" t="s">
        <v>617</v>
      </c>
      <c r="I39" s="43" t="s">
        <v>618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</row>
    <row r="40" spans="1:244" ht="18" customHeight="1">
      <c r="A40" s="47" t="s">
        <v>416</v>
      </c>
      <c r="B40" s="46" t="s">
        <v>517</v>
      </c>
      <c r="C40" s="45" t="s">
        <v>518</v>
      </c>
      <c r="D40" s="45"/>
      <c r="E40" s="44"/>
      <c r="F40" s="43"/>
      <c r="G40" s="42" t="s">
        <v>262</v>
      </c>
      <c r="H40" s="42" t="s">
        <v>627</v>
      </c>
      <c r="I40" s="43" t="s">
        <v>421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</row>
    <row r="41" spans="1:244" ht="18" customHeight="1">
      <c r="A41" s="47" t="s">
        <v>416</v>
      </c>
      <c r="B41" s="46" t="s">
        <v>517</v>
      </c>
      <c r="C41" s="45" t="s">
        <v>518</v>
      </c>
      <c r="D41" s="45"/>
      <c r="E41" s="44"/>
      <c r="F41" s="43" t="s">
        <v>265</v>
      </c>
      <c r="G41" s="42" t="s">
        <v>419</v>
      </c>
      <c r="H41" s="42" t="s">
        <v>628</v>
      </c>
      <c r="I41" s="43" t="s">
        <v>597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</row>
    <row r="42" spans="1:244" ht="18" customHeight="1">
      <c r="A42" s="47" t="s">
        <v>416</v>
      </c>
      <c r="B42" s="46" t="s">
        <v>517</v>
      </c>
      <c r="C42" s="45" t="s">
        <v>518</v>
      </c>
      <c r="D42" s="45"/>
      <c r="E42" s="44"/>
      <c r="F42" s="43"/>
      <c r="G42" s="42" t="s">
        <v>419</v>
      </c>
      <c r="H42" s="42" t="s">
        <v>620</v>
      </c>
      <c r="I42" s="43" t="s">
        <v>597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</row>
    <row r="43" spans="1:244" ht="18" customHeight="1">
      <c r="A43" s="47" t="s">
        <v>416</v>
      </c>
      <c r="B43" s="46" t="s">
        <v>517</v>
      </c>
      <c r="C43" s="45" t="s">
        <v>518</v>
      </c>
      <c r="D43" s="45"/>
      <c r="E43" s="44"/>
      <c r="F43" s="43"/>
      <c r="G43" s="42" t="s">
        <v>599</v>
      </c>
      <c r="H43" s="42" t="s">
        <v>600</v>
      </c>
      <c r="I43" s="43" t="s">
        <v>601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</row>
    <row r="44" spans="1:244" ht="18" customHeight="1">
      <c r="A44" s="47" t="s">
        <v>416</v>
      </c>
      <c r="B44" s="46" t="s">
        <v>517</v>
      </c>
      <c r="C44" s="45" t="s">
        <v>518</v>
      </c>
      <c r="D44" s="45"/>
      <c r="E44" s="44"/>
      <c r="F44" s="43"/>
      <c r="G44" s="42" t="s">
        <v>599</v>
      </c>
      <c r="H44" s="42" t="s">
        <v>602</v>
      </c>
      <c r="I44" s="43" t="s">
        <v>601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</row>
    <row r="45" spans="1:244" ht="18" customHeight="1">
      <c r="A45" s="47" t="s">
        <v>416</v>
      </c>
      <c r="B45" s="46" t="s">
        <v>517</v>
      </c>
      <c r="C45" s="45" t="s">
        <v>518</v>
      </c>
      <c r="D45" s="45"/>
      <c r="E45" s="44"/>
      <c r="F45" s="43" t="s">
        <v>274</v>
      </c>
      <c r="G45" s="42" t="s">
        <v>274</v>
      </c>
      <c r="H45" s="42" t="s">
        <v>420</v>
      </c>
      <c r="I45" s="43" t="s">
        <v>597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</row>
    <row r="46" spans="1:244" ht="18" customHeight="1">
      <c r="A46" s="47" t="s">
        <v>416</v>
      </c>
      <c r="B46" s="46" t="s">
        <v>517</v>
      </c>
      <c r="C46" s="45" t="s">
        <v>518</v>
      </c>
      <c r="D46" s="45"/>
      <c r="E46" s="44" t="s">
        <v>629</v>
      </c>
      <c r="F46" s="43" t="s">
        <v>417</v>
      </c>
      <c r="G46" s="42" t="s">
        <v>417</v>
      </c>
      <c r="H46" s="42" t="s">
        <v>630</v>
      </c>
      <c r="I46" s="43" t="s">
        <v>597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</row>
    <row r="47" spans="1:244" ht="18" customHeight="1">
      <c r="A47" s="47" t="s">
        <v>416</v>
      </c>
      <c r="B47" s="46" t="s">
        <v>517</v>
      </c>
      <c r="C47" s="45" t="s">
        <v>518</v>
      </c>
      <c r="D47" s="45"/>
      <c r="E47" s="44"/>
      <c r="F47" s="43" t="s">
        <v>259</v>
      </c>
      <c r="G47" s="42" t="s">
        <v>261</v>
      </c>
      <c r="H47" s="42" t="s">
        <v>631</v>
      </c>
      <c r="I47" s="43" t="s">
        <v>597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</row>
    <row r="48" spans="1:244" ht="18" customHeight="1">
      <c r="A48" s="47" t="s">
        <v>416</v>
      </c>
      <c r="B48" s="46" t="s">
        <v>517</v>
      </c>
      <c r="C48" s="45" t="s">
        <v>518</v>
      </c>
      <c r="D48" s="45"/>
      <c r="E48" s="44"/>
      <c r="F48" s="43"/>
      <c r="G48" s="42" t="s">
        <v>262</v>
      </c>
      <c r="H48" s="42" t="s">
        <v>632</v>
      </c>
      <c r="I48" s="43" t="s">
        <v>421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</row>
    <row r="49" spans="1:244" ht="18" customHeight="1">
      <c r="A49" s="47" t="s">
        <v>416</v>
      </c>
      <c r="B49" s="46" t="s">
        <v>517</v>
      </c>
      <c r="C49" s="45" t="s">
        <v>518</v>
      </c>
      <c r="D49" s="45"/>
      <c r="E49" s="44"/>
      <c r="F49" s="43" t="s">
        <v>265</v>
      </c>
      <c r="G49" s="42" t="s">
        <v>599</v>
      </c>
      <c r="H49" s="42" t="s">
        <v>621</v>
      </c>
      <c r="I49" s="43" t="s">
        <v>601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</row>
    <row r="50" spans="1:244" ht="18" customHeight="1">
      <c r="A50" s="47" t="s">
        <v>416</v>
      </c>
      <c r="B50" s="46" t="s">
        <v>517</v>
      </c>
      <c r="C50" s="45" t="s">
        <v>518</v>
      </c>
      <c r="D50" s="45"/>
      <c r="E50" s="44"/>
      <c r="F50" s="43"/>
      <c r="G50" s="42" t="s">
        <v>599</v>
      </c>
      <c r="H50" s="42" t="s">
        <v>600</v>
      </c>
      <c r="I50" s="43" t="s">
        <v>601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</row>
    <row r="51" spans="1:244" ht="18" customHeight="1">
      <c r="A51" s="47" t="s">
        <v>416</v>
      </c>
      <c r="B51" s="46" t="s">
        <v>517</v>
      </c>
      <c r="C51" s="45" t="s">
        <v>518</v>
      </c>
      <c r="D51" s="45"/>
      <c r="E51" s="44"/>
      <c r="F51" s="43" t="s">
        <v>274</v>
      </c>
      <c r="G51" s="42" t="s">
        <v>274</v>
      </c>
      <c r="H51" s="42" t="s">
        <v>420</v>
      </c>
      <c r="I51" s="43" t="s">
        <v>610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</row>
    <row r="52" spans="1:244" ht="18" customHeight="1">
      <c r="A52" s="47" t="s">
        <v>416</v>
      </c>
      <c r="B52" s="46" t="s">
        <v>517</v>
      </c>
      <c r="C52" s="45" t="s">
        <v>518</v>
      </c>
      <c r="D52" s="45"/>
      <c r="E52" s="44" t="s">
        <v>633</v>
      </c>
      <c r="F52" s="43" t="s">
        <v>417</v>
      </c>
      <c r="G52" s="42" t="s">
        <v>417</v>
      </c>
      <c r="H52" s="42" t="s">
        <v>634</v>
      </c>
      <c r="I52" s="43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</row>
    <row r="53" spans="1:244" ht="18" customHeight="1">
      <c r="A53" s="47" t="s">
        <v>416</v>
      </c>
      <c r="B53" s="46" t="s">
        <v>517</v>
      </c>
      <c r="C53" s="45" t="s">
        <v>518</v>
      </c>
      <c r="D53" s="45"/>
      <c r="E53" s="44"/>
      <c r="F53" s="43" t="s">
        <v>259</v>
      </c>
      <c r="G53" s="42" t="s">
        <v>262</v>
      </c>
      <c r="H53" s="42" t="s">
        <v>619</v>
      </c>
      <c r="I53" s="43" t="s">
        <v>421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</row>
    <row r="54" spans="1:244" ht="18" customHeight="1">
      <c r="A54" s="47" t="s">
        <v>416</v>
      </c>
      <c r="B54" s="46" t="s">
        <v>517</v>
      </c>
      <c r="C54" s="45" t="s">
        <v>518</v>
      </c>
      <c r="D54" s="45"/>
      <c r="E54" s="44"/>
      <c r="F54" s="43" t="s">
        <v>265</v>
      </c>
      <c r="G54" s="42" t="s">
        <v>419</v>
      </c>
      <c r="H54" s="42" t="s">
        <v>596</v>
      </c>
      <c r="I54" s="43" t="s">
        <v>597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</row>
    <row r="55" spans="1:244" ht="18" customHeight="1">
      <c r="A55" s="47" t="s">
        <v>416</v>
      </c>
      <c r="B55" s="46" t="s">
        <v>517</v>
      </c>
      <c r="C55" s="45" t="s">
        <v>518</v>
      </c>
      <c r="D55" s="45"/>
      <c r="E55" s="44"/>
      <c r="F55" s="43"/>
      <c r="G55" s="42" t="s">
        <v>419</v>
      </c>
      <c r="H55" s="42" t="s">
        <v>620</v>
      </c>
      <c r="I55" s="43" t="s">
        <v>597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</row>
    <row r="56" spans="1:244" ht="18" customHeight="1">
      <c r="A56" s="47" t="s">
        <v>416</v>
      </c>
      <c r="B56" s="46" t="s">
        <v>517</v>
      </c>
      <c r="C56" s="45" t="s">
        <v>518</v>
      </c>
      <c r="D56" s="45"/>
      <c r="E56" s="44"/>
      <c r="F56" s="43"/>
      <c r="G56" s="42" t="s">
        <v>599</v>
      </c>
      <c r="H56" s="42" t="s">
        <v>600</v>
      </c>
      <c r="I56" s="43" t="s">
        <v>601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</row>
    <row r="57" spans="1:244" ht="18" customHeight="1">
      <c r="A57" s="47" t="s">
        <v>416</v>
      </c>
      <c r="B57" s="46" t="s">
        <v>517</v>
      </c>
      <c r="C57" s="45" t="s">
        <v>518</v>
      </c>
      <c r="D57" s="45"/>
      <c r="E57" s="44"/>
      <c r="F57" s="43"/>
      <c r="G57" s="42" t="s">
        <v>599</v>
      </c>
      <c r="H57" s="42" t="s">
        <v>621</v>
      </c>
      <c r="I57" s="43" t="s">
        <v>601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</row>
    <row r="58" spans="1:244" ht="18" customHeight="1">
      <c r="A58" s="47" t="s">
        <v>416</v>
      </c>
      <c r="B58" s="46" t="s">
        <v>517</v>
      </c>
      <c r="C58" s="45" t="s">
        <v>518</v>
      </c>
      <c r="D58" s="45"/>
      <c r="E58" s="44"/>
      <c r="F58" s="43" t="s">
        <v>274</v>
      </c>
      <c r="G58" s="42" t="s">
        <v>274</v>
      </c>
      <c r="H58" s="42" t="s">
        <v>420</v>
      </c>
      <c r="I58" s="43" t="s">
        <v>597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</row>
    <row r="59" spans="1:244" ht="18" customHeight="1">
      <c r="A59" s="47" t="s">
        <v>416</v>
      </c>
      <c r="B59" s="46" t="s">
        <v>517</v>
      </c>
      <c r="C59" s="45" t="s">
        <v>518</v>
      </c>
      <c r="D59" s="45"/>
      <c r="E59" s="44" t="s">
        <v>635</v>
      </c>
      <c r="F59" s="43" t="s">
        <v>417</v>
      </c>
      <c r="G59" s="42" t="s">
        <v>417</v>
      </c>
      <c r="H59" s="42" t="s">
        <v>636</v>
      </c>
      <c r="I59" s="43" t="s">
        <v>597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</row>
    <row r="60" spans="1:244" ht="18" customHeight="1">
      <c r="A60" s="47" t="s">
        <v>416</v>
      </c>
      <c r="B60" s="46" t="s">
        <v>517</v>
      </c>
      <c r="C60" s="45" t="s">
        <v>518</v>
      </c>
      <c r="D60" s="45"/>
      <c r="E60" s="44"/>
      <c r="F60" s="43" t="s">
        <v>265</v>
      </c>
      <c r="G60" s="42" t="s">
        <v>599</v>
      </c>
      <c r="H60" s="42" t="s">
        <v>621</v>
      </c>
      <c r="I60" s="43" t="s">
        <v>637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</row>
    <row r="61" spans="1:244" ht="18" customHeight="1">
      <c r="A61" s="47" t="s">
        <v>416</v>
      </c>
      <c r="B61" s="46" t="s">
        <v>517</v>
      </c>
      <c r="C61" s="45" t="s">
        <v>518</v>
      </c>
      <c r="D61" s="45"/>
      <c r="E61" s="44"/>
      <c r="F61" s="43"/>
      <c r="G61" s="42" t="s">
        <v>599</v>
      </c>
      <c r="H61" s="42" t="s">
        <v>600</v>
      </c>
      <c r="I61" s="43" t="s">
        <v>601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</row>
    <row r="62" spans="1:244" ht="18" customHeight="1">
      <c r="A62" s="47" t="s">
        <v>416</v>
      </c>
      <c r="B62" s="46" t="s">
        <v>517</v>
      </c>
      <c r="C62" s="45" t="s">
        <v>518</v>
      </c>
      <c r="D62" s="45"/>
      <c r="E62" s="44"/>
      <c r="F62" s="43" t="s">
        <v>274</v>
      </c>
      <c r="G62" s="42" t="s">
        <v>274</v>
      </c>
      <c r="H62" s="42" t="s">
        <v>420</v>
      </c>
      <c r="I62" s="43" t="s">
        <v>597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</row>
    <row r="63" spans="1:244" ht="18" customHeight="1">
      <c r="A63" s="47" t="s">
        <v>416</v>
      </c>
      <c r="B63" s="46" t="s">
        <v>517</v>
      </c>
      <c r="C63" s="45" t="s">
        <v>518</v>
      </c>
      <c r="D63" s="45"/>
      <c r="E63" s="44" t="s">
        <v>638</v>
      </c>
      <c r="F63" s="43" t="s">
        <v>417</v>
      </c>
      <c r="G63" s="42" t="s">
        <v>417</v>
      </c>
      <c r="H63" s="42" t="s">
        <v>639</v>
      </c>
      <c r="I63" s="43" t="s">
        <v>421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</row>
    <row r="64" spans="1:244" ht="18" customHeight="1">
      <c r="A64" s="47" t="s">
        <v>416</v>
      </c>
      <c r="B64" s="46" t="s">
        <v>517</v>
      </c>
      <c r="C64" s="45" t="s">
        <v>518</v>
      </c>
      <c r="D64" s="45"/>
      <c r="E64" s="44"/>
      <c r="F64" s="43" t="s">
        <v>259</v>
      </c>
      <c r="G64" s="42" t="s">
        <v>260</v>
      </c>
      <c r="H64" s="42" t="s">
        <v>640</v>
      </c>
      <c r="I64" s="43" t="s">
        <v>641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</row>
    <row r="65" spans="1:244" ht="18" customHeight="1">
      <c r="A65" s="47" t="s">
        <v>416</v>
      </c>
      <c r="B65" s="46" t="s">
        <v>517</v>
      </c>
      <c r="C65" s="45" t="s">
        <v>518</v>
      </c>
      <c r="D65" s="45"/>
      <c r="E65" s="44"/>
      <c r="F65" s="43"/>
      <c r="G65" s="42" t="s">
        <v>260</v>
      </c>
      <c r="H65" s="42" t="s">
        <v>642</v>
      </c>
      <c r="I65" s="43" t="s">
        <v>643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</row>
    <row r="66" spans="1:244" ht="18" customHeight="1">
      <c r="A66" s="47" t="s">
        <v>416</v>
      </c>
      <c r="B66" s="46" t="s">
        <v>517</v>
      </c>
      <c r="C66" s="45" t="s">
        <v>518</v>
      </c>
      <c r="D66" s="45"/>
      <c r="E66" s="44"/>
      <c r="F66" s="43" t="s">
        <v>265</v>
      </c>
      <c r="G66" s="42" t="s">
        <v>419</v>
      </c>
      <c r="H66" s="42" t="s">
        <v>596</v>
      </c>
      <c r="I66" s="43" t="s">
        <v>597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</row>
    <row r="67" spans="1:244" ht="18" customHeight="1">
      <c r="A67" s="47" t="s">
        <v>416</v>
      </c>
      <c r="B67" s="46" t="s">
        <v>517</v>
      </c>
      <c r="C67" s="45" t="s">
        <v>518</v>
      </c>
      <c r="D67" s="45"/>
      <c r="E67" s="44"/>
      <c r="F67" s="43"/>
      <c r="G67" s="42" t="s">
        <v>419</v>
      </c>
      <c r="H67" s="42" t="s">
        <v>644</v>
      </c>
      <c r="I67" s="43" t="s">
        <v>597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</row>
    <row r="68" spans="1:244" ht="18" customHeight="1">
      <c r="A68" s="47" t="s">
        <v>416</v>
      </c>
      <c r="B68" s="46" t="s">
        <v>517</v>
      </c>
      <c r="C68" s="45" t="s">
        <v>518</v>
      </c>
      <c r="D68" s="45"/>
      <c r="E68" s="44"/>
      <c r="F68" s="43"/>
      <c r="G68" s="42" t="s">
        <v>599</v>
      </c>
      <c r="H68" s="42" t="s">
        <v>600</v>
      </c>
      <c r="I68" s="43" t="s">
        <v>601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</row>
    <row r="69" spans="1:244" ht="18" customHeight="1">
      <c r="A69" s="47" t="s">
        <v>416</v>
      </c>
      <c r="B69" s="46" t="s">
        <v>517</v>
      </c>
      <c r="C69" s="45" t="s">
        <v>518</v>
      </c>
      <c r="D69" s="45"/>
      <c r="E69" s="44"/>
      <c r="F69" s="43"/>
      <c r="G69" s="42" t="s">
        <v>599</v>
      </c>
      <c r="H69" s="42" t="s">
        <v>621</v>
      </c>
      <c r="I69" s="43" t="s">
        <v>601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</row>
    <row r="70" spans="1:244" ht="18" customHeight="1">
      <c r="A70" s="47" t="s">
        <v>416</v>
      </c>
      <c r="B70" s="46" t="s">
        <v>517</v>
      </c>
      <c r="C70" s="45" t="s">
        <v>518</v>
      </c>
      <c r="D70" s="45"/>
      <c r="E70" s="44"/>
      <c r="F70" s="43" t="s">
        <v>274</v>
      </c>
      <c r="G70" s="42" t="s">
        <v>274</v>
      </c>
      <c r="H70" s="42" t="s">
        <v>420</v>
      </c>
      <c r="I70" s="43" t="s">
        <v>597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</row>
    <row r="71" spans="1:244" ht="18" customHeight="1">
      <c r="A71" s="47" t="s">
        <v>416</v>
      </c>
      <c r="B71" s="46" t="s">
        <v>517</v>
      </c>
      <c r="C71" s="45" t="s">
        <v>518</v>
      </c>
      <c r="D71" s="45"/>
      <c r="E71" s="44" t="s">
        <v>645</v>
      </c>
      <c r="F71" s="43" t="s">
        <v>417</v>
      </c>
      <c r="G71" s="42" t="s">
        <v>417</v>
      </c>
      <c r="H71" s="42" t="s">
        <v>646</v>
      </c>
      <c r="I71" s="43" t="s">
        <v>421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</row>
    <row r="72" spans="1:244" ht="18" customHeight="1">
      <c r="A72" s="47" t="s">
        <v>416</v>
      </c>
      <c r="B72" s="46" t="s">
        <v>517</v>
      </c>
      <c r="C72" s="45" t="s">
        <v>518</v>
      </c>
      <c r="D72" s="45"/>
      <c r="E72" s="44"/>
      <c r="F72" s="43" t="s">
        <v>259</v>
      </c>
      <c r="G72" s="42" t="s">
        <v>260</v>
      </c>
      <c r="H72" s="42" t="s">
        <v>647</v>
      </c>
      <c r="I72" s="43" t="s">
        <v>648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</row>
    <row r="73" spans="1:244" ht="18" customHeight="1">
      <c r="A73" s="47" t="s">
        <v>416</v>
      </c>
      <c r="B73" s="46" t="s">
        <v>517</v>
      </c>
      <c r="C73" s="45" t="s">
        <v>518</v>
      </c>
      <c r="D73" s="45"/>
      <c r="E73" s="44"/>
      <c r="F73" s="43" t="s">
        <v>265</v>
      </c>
      <c r="G73" s="42" t="s">
        <v>419</v>
      </c>
      <c r="H73" s="42" t="s">
        <v>596</v>
      </c>
      <c r="I73" s="43" t="s">
        <v>597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</row>
    <row r="74" spans="1:244" ht="18" customHeight="1">
      <c r="A74" s="47" t="s">
        <v>416</v>
      </c>
      <c r="B74" s="46" t="s">
        <v>517</v>
      </c>
      <c r="C74" s="45" t="s">
        <v>518</v>
      </c>
      <c r="D74" s="45"/>
      <c r="E74" s="44"/>
      <c r="F74" s="43"/>
      <c r="G74" s="42" t="s">
        <v>419</v>
      </c>
      <c r="H74" s="42" t="s">
        <v>644</v>
      </c>
      <c r="I74" s="43" t="s">
        <v>597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</row>
    <row r="75" spans="1:244" ht="18" customHeight="1">
      <c r="A75" s="47" t="s">
        <v>416</v>
      </c>
      <c r="B75" s="46" t="s">
        <v>517</v>
      </c>
      <c r="C75" s="45" t="s">
        <v>518</v>
      </c>
      <c r="D75" s="45"/>
      <c r="E75" s="44"/>
      <c r="F75" s="43"/>
      <c r="G75" s="42" t="s">
        <v>599</v>
      </c>
      <c r="H75" s="42" t="s">
        <v>600</v>
      </c>
      <c r="I75" s="43" t="s">
        <v>601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</row>
    <row r="76" spans="1:244" ht="18" customHeight="1">
      <c r="A76" s="47" t="s">
        <v>416</v>
      </c>
      <c r="B76" s="46" t="s">
        <v>517</v>
      </c>
      <c r="C76" s="45" t="s">
        <v>518</v>
      </c>
      <c r="D76" s="45"/>
      <c r="E76" s="44"/>
      <c r="F76" s="43"/>
      <c r="G76" s="42" t="s">
        <v>599</v>
      </c>
      <c r="H76" s="42" t="s">
        <v>621</v>
      </c>
      <c r="I76" s="43" t="s">
        <v>601</v>
      </c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</row>
    <row r="77" spans="1:244" ht="18" customHeight="1">
      <c r="A77" s="47" t="s">
        <v>416</v>
      </c>
      <c r="B77" s="46" t="s">
        <v>517</v>
      </c>
      <c r="C77" s="45" t="s">
        <v>518</v>
      </c>
      <c r="D77" s="45"/>
      <c r="E77" s="44"/>
      <c r="F77" s="43" t="s">
        <v>274</v>
      </c>
      <c r="G77" s="42" t="s">
        <v>274</v>
      </c>
      <c r="H77" s="42" t="s">
        <v>420</v>
      </c>
      <c r="I77" s="43" t="s">
        <v>597</v>
      </c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</row>
    <row r="78" spans="1:244" ht="18" customHeight="1">
      <c r="A78" s="47" t="s">
        <v>416</v>
      </c>
      <c r="B78" s="46" t="s">
        <v>517</v>
      </c>
      <c r="C78" s="45" t="s">
        <v>518</v>
      </c>
      <c r="D78" s="45"/>
      <c r="E78" s="44" t="s">
        <v>649</v>
      </c>
      <c r="F78" s="43" t="s">
        <v>417</v>
      </c>
      <c r="G78" s="42" t="s">
        <v>417</v>
      </c>
      <c r="H78" s="42" t="s">
        <v>650</v>
      </c>
      <c r="I78" s="43" t="s">
        <v>597</v>
      </c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</row>
    <row r="79" spans="1:244" ht="18" customHeight="1">
      <c r="A79" s="47" t="s">
        <v>416</v>
      </c>
      <c r="B79" s="46" t="s">
        <v>517</v>
      </c>
      <c r="C79" s="45" t="s">
        <v>518</v>
      </c>
      <c r="D79" s="45"/>
      <c r="E79" s="44"/>
      <c r="F79" s="43" t="s">
        <v>259</v>
      </c>
      <c r="G79" s="42" t="s">
        <v>261</v>
      </c>
      <c r="H79" s="42" t="s">
        <v>651</v>
      </c>
      <c r="I79" s="43" t="s">
        <v>597</v>
      </c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</row>
    <row r="80" spans="1:244" ht="18" customHeight="1">
      <c r="A80" s="47" t="s">
        <v>416</v>
      </c>
      <c r="B80" s="46" t="s">
        <v>517</v>
      </c>
      <c r="C80" s="45" t="s">
        <v>518</v>
      </c>
      <c r="D80" s="45"/>
      <c r="E80" s="44"/>
      <c r="F80" s="43"/>
      <c r="G80" s="42" t="s">
        <v>262</v>
      </c>
      <c r="H80" s="42" t="s">
        <v>632</v>
      </c>
      <c r="I80" s="43" t="s">
        <v>421</v>
      </c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</row>
    <row r="81" spans="1:244" ht="18" customHeight="1">
      <c r="A81" s="47" t="s">
        <v>416</v>
      </c>
      <c r="B81" s="46" t="s">
        <v>517</v>
      </c>
      <c r="C81" s="45" t="s">
        <v>518</v>
      </c>
      <c r="D81" s="45"/>
      <c r="E81" s="44"/>
      <c r="F81" s="43" t="s">
        <v>265</v>
      </c>
      <c r="G81" s="42" t="s">
        <v>599</v>
      </c>
      <c r="H81" s="42" t="s">
        <v>621</v>
      </c>
      <c r="I81" s="43" t="s">
        <v>601</v>
      </c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</row>
    <row r="82" spans="1:244" ht="18" customHeight="1">
      <c r="A82" s="47" t="s">
        <v>416</v>
      </c>
      <c r="B82" s="46" t="s">
        <v>517</v>
      </c>
      <c r="C82" s="45" t="s">
        <v>518</v>
      </c>
      <c r="D82" s="45"/>
      <c r="E82" s="44"/>
      <c r="F82" s="43"/>
      <c r="G82" s="42" t="s">
        <v>599</v>
      </c>
      <c r="H82" s="42" t="s">
        <v>600</v>
      </c>
      <c r="I82" s="43" t="s">
        <v>601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</row>
    <row r="83" spans="1:244" ht="18" customHeight="1">
      <c r="A83" s="47" t="s">
        <v>416</v>
      </c>
      <c r="B83" s="46" t="s">
        <v>517</v>
      </c>
      <c r="C83" s="45" t="s">
        <v>518</v>
      </c>
      <c r="D83" s="45"/>
      <c r="E83" s="44"/>
      <c r="F83" s="43" t="s">
        <v>274</v>
      </c>
      <c r="G83" s="42" t="s">
        <v>274</v>
      </c>
      <c r="H83" s="42" t="s">
        <v>420</v>
      </c>
      <c r="I83" s="43" t="s">
        <v>610</v>
      </c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</row>
    <row r="84" spans="1:244" ht="18" customHeight="1">
      <c r="A84" s="47" t="s">
        <v>416</v>
      </c>
      <c r="B84" s="46" t="s">
        <v>517</v>
      </c>
      <c r="C84" s="45" t="s">
        <v>518</v>
      </c>
      <c r="D84" s="45"/>
      <c r="E84" s="44" t="s">
        <v>652</v>
      </c>
      <c r="F84" s="43" t="s">
        <v>417</v>
      </c>
      <c r="G84" s="42" t="s">
        <v>417</v>
      </c>
      <c r="H84" s="42" t="s">
        <v>653</v>
      </c>
      <c r="I84" s="43" t="s">
        <v>597</v>
      </c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</row>
    <row r="85" spans="1:244" ht="18" customHeight="1">
      <c r="A85" s="47" t="s">
        <v>416</v>
      </c>
      <c r="B85" s="46" t="s">
        <v>517</v>
      </c>
      <c r="C85" s="45" t="s">
        <v>518</v>
      </c>
      <c r="D85" s="45"/>
      <c r="E85" s="44"/>
      <c r="F85" s="43" t="s">
        <v>259</v>
      </c>
      <c r="G85" s="42" t="s">
        <v>260</v>
      </c>
      <c r="H85" s="42" t="s">
        <v>654</v>
      </c>
      <c r="I85" s="43" t="s">
        <v>655</v>
      </c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</row>
    <row r="86" spans="1:244" ht="18" customHeight="1">
      <c r="A86" s="47" t="s">
        <v>416</v>
      </c>
      <c r="B86" s="46" t="s">
        <v>517</v>
      </c>
      <c r="C86" s="45" t="s">
        <v>518</v>
      </c>
      <c r="D86" s="45"/>
      <c r="E86" s="44"/>
      <c r="F86" s="43"/>
      <c r="G86" s="42" t="s">
        <v>260</v>
      </c>
      <c r="H86" s="42" t="s">
        <v>656</v>
      </c>
      <c r="I86" s="43" t="s">
        <v>657</v>
      </c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</row>
    <row r="87" spans="1:244" ht="18" customHeight="1">
      <c r="A87" s="47" t="s">
        <v>416</v>
      </c>
      <c r="B87" s="46" t="s">
        <v>517</v>
      </c>
      <c r="C87" s="45" t="s">
        <v>518</v>
      </c>
      <c r="D87" s="45"/>
      <c r="E87" s="44"/>
      <c r="F87" s="43"/>
      <c r="G87" s="42" t="s">
        <v>262</v>
      </c>
      <c r="H87" s="42" t="s">
        <v>632</v>
      </c>
      <c r="I87" s="43" t="s">
        <v>421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</row>
    <row r="88" spans="1:244" ht="18" customHeight="1">
      <c r="A88" s="47" t="s">
        <v>416</v>
      </c>
      <c r="B88" s="46" t="s">
        <v>517</v>
      </c>
      <c r="C88" s="45" t="s">
        <v>518</v>
      </c>
      <c r="D88" s="45"/>
      <c r="E88" s="44"/>
      <c r="F88" s="43" t="s">
        <v>265</v>
      </c>
      <c r="G88" s="42" t="s">
        <v>418</v>
      </c>
      <c r="H88" s="42" t="s">
        <v>658</v>
      </c>
      <c r="I88" s="43" t="s">
        <v>659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</row>
    <row r="89" spans="1:244" ht="18" customHeight="1">
      <c r="A89" s="47" t="s">
        <v>416</v>
      </c>
      <c r="B89" s="46" t="s">
        <v>517</v>
      </c>
      <c r="C89" s="45" t="s">
        <v>518</v>
      </c>
      <c r="D89" s="45"/>
      <c r="E89" s="44"/>
      <c r="F89" s="43"/>
      <c r="G89" s="42" t="s">
        <v>599</v>
      </c>
      <c r="H89" s="42" t="s">
        <v>621</v>
      </c>
      <c r="I89" s="43" t="s">
        <v>625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</row>
    <row r="90" spans="1:244" ht="18" customHeight="1">
      <c r="A90" s="47" t="s">
        <v>416</v>
      </c>
      <c r="B90" s="46" t="s">
        <v>517</v>
      </c>
      <c r="C90" s="45" t="s">
        <v>518</v>
      </c>
      <c r="D90" s="45"/>
      <c r="E90" s="44"/>
      <c r="F90" s="43"/>
      <c r="G90" s="42" t="s">
        <v>599</v>
      </c>
      <c r="H90" s="42" t="s">
        <v>600</v>
      </c>
      <c r="I90" s="43" t="s">
        <v>601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</row>
    <row r="91" spans="1:244" ht="18" customHeight="1">
      <c r="A91" s="47" t="s">
        <v>416</v>
      </c>
      <c r="B91" s="46" t="s">
        <v>517</v>
      </c>
      <c r="C91" s="45" t="s">
        <v>518</v>
      </c>
      <c r="D91" s="45"/>
      <c r="E91" s="44"/>
      <c r="F91" s="43" t="s">
        <v>274</v>
      </c>
      <c r="G91" s="42" t="s">
        <v>274</v>
      </c>
      <c r="H91" s="42" t="s">
        <v>420</v>
      </c>
      <c r="I91" s="43" t="s">
        <v>659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</row>
    <row r="92" spans="1:244" ht="18" customHeight="1">
      <c r="A92" s="47" t="s">
        <v>416</v>
      </c>
      <c r="B92" s="46" t="s">
        <v>517</v>
      </c>
      <c r="C92" s="45" t="s">
        <v>518</v>
      </c>
      <c r="D92" s="45"/>
      <c r="E92" s="44" t="s">
        <v>660</v>
      </c>
      <c r="F92" s="43" t="s">
        <v>417</v>
      </c>
      <c r="G92" s="42" t="s">
        <v>417</v>
      </c>
      <c r="H92" s="42" t="s">
        <v>661</v>
      </c>
      <c r="I92" s="43" t="s">
        <v>597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</row>
    <row r="93" spans="1:244" ht="18" customHeight="1">
      <c r="A93" s="47" t="s">
        <v>416</v>
      </c>
      <c r="B93" s="46" t="s">
        <v>517</v>
      </c>
      <c r="C93" s="45" t="s">
        <v>518</v>
      </c>
      <c r="D93" s="45"/>
      <c r="E93" s="44"/>
      <c r="F93" s="43" t="s">
        <v>259</v>
      </c>
      <c r="G93" s="42" t="s">
        <v>261</v>
      </c>
      <c r="H93" s="42" t="s">
        <v>662</v>
      </c>
      <c r="I93" s="43" t="s">
        <v>597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</row>
    <row r="94" spans="1:244" ht="18" customHeight="1">
      <c r="A94" s="47" t="s">
        <v>416</v>
      </c>
      <c r="B94" s="46" t="s">
        <v>517</v>
      </c>
      <c r="C94" s="45" t="s">
        <v>518</v>
      </c>
      <c r="D94" s="45"/>
      <c r="E94" s="44"/>
      <c r="F94" s="43" t="s">
        <v>265</v>
      </c>
      <c r="G94" s="42" t="s">
        <v>599</v>
      </c>
      <c r="H94" s="42" t="s">
        <v>621</v>
      </c>
      <c r="I94" s="43" t="s">
        <v>637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</row>
    <row r="95" spans="1:244" ht="18" customHeight="1">
      <c r="A95" s="47" t="s">
        <v>416</v>
      </c>
      <c r="B95" s="46" t="s">
        <v>517</v>
      </c>
      <c r="C95" s="45" t="s">
        <v>518</v>
      </c>
      <c r="D95" s="45"/>
      <c r="E95" s="44"/>
      <c r="F95" s="43"/>
      <c r="G95" s="42" t="s">
        <v>599</v>
      </c>
      <c r="H95" s="42" t="s">
        <v>600</v>
      </c>
      <c r="I95" s="43" t="s">
        <v>601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</row>
    <row r="96" spans="1:244" ht="18" customHeight="1">
      <c r="A96" s="47" t="s">
        <v>416</v>
      </c>
      <c r="B96" s="46" t="s">
        <v>517</v>
      </c>
      <c r="C96" s="45" t="s">
        <v>518</v>
      </c>
      <c r="D96" s="45"/>
      <c r="E96" s="44"/>
      <c r="F96" s="43" t="s">
        <v>274</v>
      </c>
      <c r="G96" s="42" t="s">
        <v>274</v>
      </c>
      <c r="H96" s="42" t="s">
        <v>420</v>
      </c>
      <c r="I96" s="43" t="s">
        <v>597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</row>
    <row r="97" spans="1:244" ht="18" customHeight="1">
      <c r="A97" s="47" t="s">
        <v>416</v>
      </c>
      <c r="B97" s="46" t="s">
        <v>517</v>
      </c>
      <c r="C97" s="45" t="s">
        <v>518</v>
      </c>
      <c r="D97" s="45"/>
      <c r="E97" s="44" t="s">
        <v>663</v>
      </c>
      <c r="F97" s="43" t="s">
        <v>417</v>
      </c>
      <c r="G97" s="42" t="s">
        <v>417</v>
      </c>
      <c r="H97" s="42" t="s">
        <v>664</v>
      </c>
      <c r="I97" s="43" t="s">
        <v>597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</row>
    <row r="98" spans="1:244" ht="18" customHeight="1">
      <c r="A98" s="47" t="s">
        <v>416</v>
      </c>
      <c r="B98" s="46" t="s">
        <v>517</v>
      </c>
      <c r="C98" s="45" t="s">
        <v>518</v>
      </c>
      <c r="D98" s="45"/>
      <c r="E98" s="44"/>
      <c r="F98" s="43" t="s">
        <v>259</v>
      </c>
      <c r="G98" s="42" t="s">
        <v>261</v>
      </c>
      <c r="H98" s="42" t="s">
        <v>665</v>
      </c>
      <c r="I98" s="43" t="s">
        <v>597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</row>
    <row r="99" spans="1:244" ht="18" customHeight="1">
      <c r="A99" s="47" t="s">
        <v>416</v>
      </c>
      <c r="B99" s="46" t="s">
        <v>517</v>
      </c>
      <c r="C99" s="45" t="s">
        <v>518</v>
      </c>
      <c r="D99" s="45"/>
      <c r="E99" s="44"/>
      <c r="F99" s="43"/>
      <c r="G99" s="42" t="s">
        <v>262</v>
      </c>
      <c r="H99" s="42" t="s">
        <v>632</v>
      </c>
      <c r="I99" s="43" t="s">
        <v>421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</row>
    <row r="100" spans="1:244" ht="18" customHeight="1">
      <c r="A100" s="47" t="s">
        <v>416</v>
      </c>
      <c r="B100" s="46" t="s">
        <v>517</v>
      </c>
      <c r="C100" s="45" t="s">
        <v>518</v>
      </c>
      <c r="D100" s="45"/>
      <c r="E100" s="44"/>
      <c r="F100" s="43" t="s">
        <v>265</v>
      </c>
      <c r="G100" s="42" t="s">
        <v>599</v>
      </c>
      <c r="H100" s="42" t="s">
        <v>621</v>
      </c>
      <c r="I100" s="43" t="s">
        <v>601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</row>
    <row r="101" spans="1:244" ht="18" customHeight="1">
      <c r="A101" s="47" t="s">
        <v>416</v>
      </c>
      <c r="B101" s="46" t="s">
        <v>517</v>
      </c>
      <c r="C101" s="45" t="s">
        <v>518</v>
      </c>
      <c r="D101" s="45"/>
      <c r="E101" s="44"/>
      <c r="F101" s="43"/>
      <c r="G101" s="42" t="s">
        <v>599</v>
      </c>
      <c r="H101" s="42" t="s">
        <v>600</v>
      </c>
      <c r="I101" s="43" t="s">
        <v>601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</row>
    <row r="102" spans="1:244" ht="18" customHeight="1">
      <c r="A102" s="47" t="s">
        <v>416</v>
      </c>
      <c r="B102" s="46" t="s">
        <v>517</v>
      </c>
      <c r="C102" s="45" t="s">
        <v>518</v>
      </c>
      <c r="D102" s="45"/>
      <c r="E102" s="44"/>
      <c r="F102" s="43" t="s">
        <v>274</v>
      </c>
      <c r="G102" s="42" t="s">
        <v>274</v>
      </c>
      <c r="H102" s="42" t="s">
        <v>420</v>
      </c>
      <c r="I102" s="43" t="s">
        <v>421</v>
      </c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</row>
    <row r="103" spans="1:244" ht="18" customHeight="1">
      <c r="A103" s="47" t="s">
        <v>416</v>
      </c>
      <c r="B103" s="46" t="s">
        <v>517</v>
      </c>
      <c r="C103" s="45" t="s">
        <v>518</v>
      </c>
      <c r="D103" s="45"/>
      <c r="E103" s="44" t="s">
        <v>666</v>
      </c>
      <c r="F103" s="43" t="s">
        <v>417</v>
      </c>
      <c r="G103" s="42" t="s">
        <v>417</v>
      </c>
      <c r="H103" s="42" t="s">
        <v>667</v>
      </c>
      <c r="I103" s="43" t="s">
        <v>421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</row>
    <row r="104" spans="1:244" ht="18" customHeight="1">
      <c r="A104" s="47" t="s">
        <v>416</v>
      </c>
      <c r="B104" s="46" t="s">
        <v>517</v>
      </c>
      <c r="C104" s="45" t="s">
        <v>518</v>
      </c>
      <c r="D104" s="45"/>
      <c r="E104" s="44"/>
      <c r="F104" s="43" t="s">
        <v>259</v>
      </c>
      <c r="G104" s="42" t="s">
        <v>260</v>
      </c>
      <c r="H104" s="42" t="s">
        <v>668</v>
      </c>
      <c r="I104" s="43" t="s">
        <v>421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</row>
    <row r="105" spans="1:244" ht="18" customHeight="1">
      <c r="A105" s="47" t="s">
        <v>416</v>
      </c>
      <c r="B105" s="46" t="s">
        <v>517</v>
      </c>
      <c r="C105" s="45" t="s">
        <v>518</v>
      </c>
      <c r="D105" s="45"/>
      <c r="E105" s="44"/>
      <c r="F105" s="43"/>
      <c r="G105" s="42" t="s">
        <v>260</v>
      </c>
      <c r="H105" s="42" t="s">
        <v>669</v>
      </c>
      <c r="I105" s="43" t="s">
        <v>421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</row>
    <row r="106" spans="1:244" ht="18" customHeight="1">
      <c r="A106" s="47" t="s">
        <v>416</v>
      </c>
      <c r="B106" s="46" t="s">
        <v>517</v>
      </c>
      <c r="C106" s="45" t="s">
        <v>518</v>
      </c>
      <c r="D106" s="45"/>
      <c r="E106" s="44"/>
      <c r="F106" s="43"/>
      <c r="G106" s="42" t="s">
        <v>260</v>
      </c>
      <c r="H106" s="42" t="s">
        <v>670</v>
      </c>
      <c r="I106" s="43" t="s">
        <v>421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</row>
    <row r="107" spans="1:244" ht="18" customHeight="1">
      <c r="A107" s="47" t="s">
        <v>416</v>
      </c>
      <c r="B107" s="46" t="s">
        <v>517</v>
      </c>
      <c r="C107" s="45" t="s">
        <v>518</v>
      </c>
      <c r="D107" s="45"/>
      <c r="E107" s="44"/>
      <c r="F107" s="43"/>
      <c r="G107" s="42" t="s">
        <v>262</v>
      </c>
      <c r="H107" s="42" t="s">
        <v>619</v>
      </c>
      <c r="I107" s="43" t="s">
        <v>671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</row>
    <row r="108" spans="1:244" ht="18" customHeight="1">
      <c r="A108" s="47" t="s">
        <v>416</v>
      </c>
      <c r="B108" s="46" t="s">
        <v>517</v>
      </c>
      <c r="C108" s="45" t="s">
        <v>518</v>
      </c>
      <c r="D108" s="45"/>
      <c r="E108" s="44"/>
      <c r="F108" s="43" t="s">
        <v>265</v>
      </c>
      <c r="G108" s="42" t="s">
        <v>419</v>
      </c>
      <c r="H108" s="42" t="s">
        <v>672</v>
      </c>
      <c r="I108" s="43" t="s">
        <v>610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</row>
    <row r="109" spans="1:244" ht="18" customHeight="1">
      <c r="A109" s="47" t="s">
        <v>416</v>
      </c>
      <c r="B109" s="46" t="s">
        <v>517</v>
      </c>
      <c r="C109" s="45" t="s">
        <v>518</v>
      </c>
      <c r="D109" s="45"/>
      <c r="E109" s="44"/>
      <c r="F109" s="43"/>
      <c r="G109" s="42" t="s">
        <v>599</v>
      </c>
      <c r="H109" s="42" t="s">
        <v>600</v>
      </c>
      <c r="I109" s="43" t="s">
        <v>601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</row>
    <row r="110" spans="1:244" ht="18" customHeight="1">
      <c r="A110" s="47" t="s">
        <v>416</v>
      </c>
      <c r="B110" s="46" t="s">
        <v>517</v>
      </c>
      <c r="C110" s="45" t="s">
        <v>518</v>
      </c>
      <c r="D110" s="45"/>
      <c r="E110" s="44"/>
      <c r="F110" s="43"/>
      <c r="G110" s="42" t="s">
        <v>599</v>
      </c>
      <c r="H110" s="42" t="s">
        <v>621</v>
      </c>
      <c r="I110" s="43" t="s">
        <v>601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</row>
    <row r="111" spans="1:244" ht="18" customHeight="1">
      <c r="A111" s="47" t="s">
        <v>416</v>
      </c>
      <c r="B111" s="46" t="s">
        <v>517</v>
      </c>
      <c r="C111" s="45" t="s">
        <v>518</v>
      </c>
      <c r="D111" s="45"/>
      <c r="E111" s="44"/>
      <c r="F111" s="43" t="s">
        <v>274</v>
      </c>
      <c r="G111" s="42" t="s">
        <v>274</v>
      </c>
      <c r="H111" s="42" t="s">
        <v>420</v>
      </c>
      <c r="I111" s="43" t="s">
        <v>610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</row>
    <row r="112" spans="1:244" ht="18" customHeight="1">
      <c r="A112" s="47" t="s">
        <v>416</v>
      </c>
      <c r="B112" s="46" t="s">
        <v>517</v>
      </c>
      <c r="C112" s="45" t="s">
        <v>518</v>
      </c>
      <c r="D112" s="45"/>
      <c r="E112" s="44" t="s">
        <v>673</v>
      </c>
      <c r="F112" s="43" t="s">
        <v>417</v>
      </c>
      <c r="G112" s="42" t="s">
        <v>417</v>
      </c>
      <c r="H112" s="42" t="s">
        <v>674</v>
      </c>
      <c r="I112" s="43" t="s">
        <v>421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</row>
    <row r="113" spans="1:244" ht="18" customHeight="1">
      <c r="A113" s="47" t="s">
        <v>416</v>
      </c>
      <c r="B113" s="46" t="s">
        <v>517</v>
      </c>
      <c r="C113" s="45" t="s">
        <v>518</v>
      </c>
      <c r="D113" s="45"/>
      <c r="E113" s="44"/>
      <c r="F113" s="43" t="s">
        <v>259</v>
      </c>
      <c r="G113" s="42" t="s">
        <v>261</v>
      </c>
      <c r="H113" s="42" t="s">
        <v>675</v>
      </c>
      <c r="I113" s="43" t="s">
        <v>610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</row>
    <row r="114" spans="1:244" ht="18" customHeight="1">
      <c r="A114" s="47" t="s">
        <v>416</v>
      </c>
      <c r="B114" s="46" t="s">
        <v>517</v>
      </c>
      <c r="C114" s="45" t="s">
        <v>518</v>
      </c>
      <c r="D114" s="45"/>
      <c r="E114" s="44"/>
      <c r="F114" s="43"/>
      <c r="G114" s="42" t="s">
        <v>262</v>
      </c>
      <c r="H114" s="42" t="s">
        <v>594</v>
      </c>
      <c r="I114" s="43" t="s">
        <v>676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</row>
    <row r="115" spans="1:244" ht="18" customHeight="1">
      <c r="A115" s="47" t="s">
        <v>416</v>
      </c>
      <c r="B115" s="46" t="s">
        <v>517</v>
      </c>
      <c r="C115" s="45" t="s">
        <v>518</v>
      </c>
      <c r="D115" s="45"/>
      <c r="E115" s="44"/>
      <c r="F115" s="43"/>
      <c r="G115" s="42" t="s">
        <v>263</v>
      </c>
      <c r="H115" s="42" t="s">
        <v>677</v>
      </c>
      <c r="I115" s="43" t="s">
        <v>678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</row>
    <row r="116" spans="1:244" ht="18" customHeight="1">
      <c r="A116" s="47" t="s">
        <v>416</v>
      </c>
      <c r="B116" s="46" t="s">
        <v>517</v>
      </c>
      <c r="C116" s="45" t="s">
        <v>518</v>
      </c>
      <c r="D116" s="45"/>
      <c r="E116" s="44"/>
      <c r="F116" s="43" t="s">
        <v>265</v>
      </c>
      <c r="G116" s="42" t="s">
        <v>599</v>
      </c>
      <c r="H116" s="42" t="s">
        <v>621</v>
      </c>
      <c r="I116" s="43" t="s">
        <v>601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</row>
    <row r="117" spans="1:244" ht="18" customHeight="1">
      <c r="A117" s="47" t="s">
        <v>416</v>
      </c>
      <c r="B117" s="46" t="s">
        <v>517</v>
      </c>
      <c r="C117" s="45" t="s">
        <v>518</v>
      </c>
      <c r="D117" s="45"/>
      <c r="E117" s="44"/>
      <c r="F117" s="43"/>
      <c r="G117" s="42" t="s">
        <v>599</v>
      </c>
      <c r="H117" s="42" t="s">
        <v>600</v>
      </c>
      <c r="I117" s="43" t="s">
        <v>601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</row>
    <row r="118" spans="1:244" ht="18" customHeight="1">
      <c r="A118" s="47" t="s">
        <v>416</v>
      </c>
      <c r="B118" s="46" t="s">
        <v>517</v>
      </c>
      <c r="C118" s="45" t="s">
        <v>518</v>
      </c>
      <c r="D118" s="45"/>
      <c r="E118" s="44"/>
      <c r="F118" s="43" t="s">
        <v>274</v>
      </c>
      <c r="G118" s="42" t="s">
        <v>274</v>
      </c>
      <c r="H118" s="42" t="s">
        <v>422</v>
      </c>
      <c r="I118" s="43" t="s">
        <v>610</v>
      </c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</row>
    <row r="119" spans="1:244" ht="18" customHeight="1">
      <c r="A119" s="47" t="s">
        <v>416</v>
      </c>
      <c r="B119" s="46" t="s">
        <v>517</v>
      </c>
      <c r="C119" s="45" t="s">
        <v>518</v>
      </c>
      <c r="D119" s="45"/>
      <c r="E119" s="44" t="s">
        <v>679</v>
      </c>
      <c r="F119" s="43" t="s">
        <v>417</v>
      </c>
      <c r="G119" s="42" t="s">
        <v>417</v>
      </c>
      <c r="H119" s="42" t="s">
        <v>680</v>
      </c>
      <c r="I119" s="43" t="s">
        <v>597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</row>
    <row r="120" spans="1:244" ht="18" customHeight="1">
      <c r="A120" s="47" t="s">
        <v>416</v>
      </c>
      <c r="B120" s="46" t="s">
        <v>517</v>
      </c>
      <c r="C120" s="45" t="s">
        <v>518</v>
      </c>
      <c r="D120" s="45"/>
      <c r="E120" s="44"/>
      <c r="F120" s="43" t="s">
        <v>259</v>
      </c>
      <c r="G120" s="42" t="s">
        <v>260</v>
      </c>
      <c r="H120" s="42" t="s">
        <v>681</v>
      </c>
      <c r="I120" s="43" t="s">
        <v>682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</row>
    <row r="121" spans="1:244" ht="18" customHeight="1">
      <c r="A121" s="47" t="s">
        <v>416</v>
      </c>
      <c r="B121" s="46" t="s">
        <v>517</v>
      </c>
      <c r="C121" s="45" t="s">
        <v>518</v>
      </c>
      <c r="D121" s="45"/>
      <c r="E121" s="44"/>
      <c r="F121" s="43"/>
      <c r="G121" s="42" t="s">
        <v>260</v>
      </c>
      <c r="H121" s="42" t="s">
        <v>683</v>
      </c>
      <c r="I121" s="43" t="s">
        <v>684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</row>
    <row r="122" spans="1:244" ht="18" customHeight="1">
      <c r="A122" s="47" t="s">
        <v>416</v>
      </c>
      <c r="B122" s="46" t="s">
        <v>517</v>
      </c>
      <c r="C122" s="45" t="s">
        <v>518</v>
      </c>
      <c r="D122" s="45"/>
      <c r="E122" s="44"/>
      <c r="F122" s="43"/>
      <c r="G122" s="42" t="s">
        <v>260</v>
      </c>
      <c r="H122" s="42" t="s">
        <v>685</v>
      </c>
      <c r="I122" s="43" t="s">
        <v>686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</row>
    <row r="123" spans="1:244" ht="18" customHeight="1">
      <c r="A123" s="47" t="s">
        <v>416</v>
      </c>
      <c r="B123" s="46" t="s">
        <v>517</v>
      </c>
      <c r="C123" s="45" t="s">
        <v>518</v>
      </c>
      <c r="D123" s="45"/>
      <c r="E123" s="44"/>
      <c r="F123" s="43"/>
      <c r="G123" s="42" t="s">
        <v>260</v>
      </c>
      <c r="H123" s="42" t="s">
        <v>687</v>
      </c>
      <c r="I123" s="43" t="s">
        <v>688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</row>
    <row r="124" spans="1:244" ht="18" customHeight="1">
      <c r="A124" s="47" t="s">
        <v>416</v>
      </c>
      <c r="B124" s="46" t="s">
        <v>517</v>
      </c>
      <c r="C124" s="45" t="s">
        <v>518</v>
      </c>
      <c r="D124" s="45"/>
      <c r="E124" s="44"/>
      <c r="F124" s="43"/>
      <c r="G124" s="42" t="s">
        <v>260</v>
      </c>
      <c r="H124" s="42" t="s">
        <v>689</v>
      </c>
      <c r="I124" s="43" t="s">
        <v>690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</row>
    <row r="125" spans="1:244" ht="18" customHeight="1">
      <c r="A125" s="47" t="s">
        <v>416</v>
      </c>
      <c r="B125" s="46" t="s">
        <v>517</v>
      </c>
      <c r="C125" s="45" t="s">
        <v>518</v>
      </c>
      <c r="D125" s="45"/>
      <c r="E125" s="44"/>
      <c r="F125" s="43"/>
      <c r="G125" s="42" t="s">
        <v>260</v>
      </c>
      <c r="H125" s="42" t="s">
        <v>691</v>
      </c>
      <c r="I125" s="43" t="s">
        <v>692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</row>
    <row r="126" spans="1:244" ht="18" customHeight="1">
      <c r="A126" s="47" t="s">
        <v>416</v>
      </c>
      <c r="B126" s="46" t="s">
        <v>517</v>
      </c>
      <c r="C126" s="45" t="s">
        <v>518</v>
      </c>
      <c r="D126" s="45"/>
      <c r="E126" s="44"/>
      <c r="F126" s="43"/>
      <c r="G126" s="42" t="s">
        <v>260</v>
      </c>
      <c r="H126" s="42" t="s">
        <v>693</v>
      </c>
      <c r="I126" s="43" t="s">
        <v>694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</row>
    <row r="127" spans="1:244" ht="18" customHeight="1">
      <c r="A127" s="47" t="s">
        <v>416</v>
      </c>
      <c r="B127" s="46" t="s">
        <v>517</v>
      </c>
      <c r="C127" s="45" t="s">
        <v>518</v>
      </c>
      <c r="D127" s="45"/>
      <c r="E127" s="44"/>
      <c r="F127" s="43"/>
      <c r="G127" s="42" t="s">
        <v>262</v>
      </c>
      <c r="H127" s="42" t="s">
        <v>632</v>
      </c>
      <c r="I127" s="43" t="s">
        <v>421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</row>
    <row r="128" spans="1:244" ht="18" customHeight="1">
      <c r="A128" s="47" t="s">
        <v>416</v>
      </c>
      <c r="B128" s="46" t="s">
        <v>517</v>
      </c>
      <c r="C128" s="45" t="s">
        <v>518</v>
      </c>
      <c r="D128" s="45"/>
      <c r="E128" s="44"/>
      <c r="F128" s="43" t="s">
        <v>265</v>
      </c>
      <c r="G128" s="42" t="s">
        <v>418</v>
      </c>
      <c r="H128" s="42" t="s">
        <v>695</v>
      </c>
      <c r="I128" s="43" t="s">
        <v>610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</row>
    <row r="129" spans="1:244" ht="18" customHeight="1">
      <c r="A129" s="47" t="s">
        <v>416</v>
      </c>
      <c r="B129" s="46" t="s">
        <v>517</v>
      </c>
      <c r="C129" s="45" t="s">
        <v>518</v>
      </c>
      <c r="D129" s="45"/>
      <c r="E129" s="44"/>
      <c r="F129" s="43"/>
      <c r="G129" s="42" t="s">
        <v>599</v>
      </c>
      <c r="H129" s="42" t="s">
        <v>621</v>
      </c>
      <c r="I129" s="43" t="s">
        <v>625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</row>
    <row r="130" spans="1:244" ht="18" customHeight="1">
      <c r="A130" s="47" t="s">
        <v>416</v>
      </c>
      <c r="B130" s="46" t="s">
        <v>517</v>
      </c>
      <c r="C130" s="45" t="s">
        <v>518</v>
      </c>
      <c r="D130" s="45"/>
      <c r="E130" s="44"/>
      <c r="F130" s="43"/>
      <c r="G130" s="42" t="s">
        <v>599</v>
      </c>
      <c r="H130" s="42" t="s">
        <v>600</v>
      </c>
      <c r="I130" s="43" t="s">
        <v>601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</row>
    <row r="131" spans="1:244" ht="18" customHeight="1">
      <c r="A131" s="47" t="s">
        <v>416</v>
      </c>
      <c r="B131" s="46" t="s">
        <v>517</v>
      </c>
      <c r="C131" s="45" t="s">
        <v>518</v>
      </c>
      <c r="D131" s="45"/>
      <c r="E131" s="44"/>
      <c r="F131" s="43" t="s">
        <v>274</v>
      </c>
      <c r="G131" s="42" t="s">
        <v>274</v>
      </c>
      <c r="H131" s="42" t="s">
        <v>420</v>
      </c>
      <c r="I131" s="43" t="s">
        <v>610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</row>
    <row r="132" spans="1:244" ht="18" customHeight="1">
      <c r="A132" s="47" t="s">
        <v>416</v>
      </c>
      <c r="B132" s="46" t="s">
        <v>524</v>
      </c>
      <c r="C132" s="45" t="s">
        <v>525</v>
      </c>
      <c r="D132" s="45"/>
      <c r="E132" s="44" t="s">
        <v>696</v>
      </c>
      <c r="F132" s="43" t="s">
        <v>417</v>
      </c>
      <c r="G132" s="42" t="s">
        <v>417</v>
      </c>
      <c r="H132" s="42" t="s">
        <v>696</v>
      </c>
      <c r="I132" s="43" t="s">
        <v>697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</row>
    <row r="133" spans="1:244" ht="18" customHeight="1">
      <c r="A133" s="47" t="s">
        <v>416</v>
      </c>
      <c r="B133" s="46" t="s">
        <v>524</v>
      </c>
      <c r="C133" s="45" t="s">
        <v>525</v>
      </c>
      <c r="D133" s="45"/>
      <c r="E133" s="44"/>
      <c r="F133" s="43" t="s">
        <v>259</v>
      </c>
      <c r="G133" s="42" t="s">
        <v>260</v>
      </c>
      <c r="H133" s="42" t="s">
        <v>698</v>
      </c>
      <c r="I133" s="43" t="s">
        <v>699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</row>
    <row r="134" spans="1:244" ht="18" customHeight="1">
      <c r="A134" s="47" t="s">
        <v>416</v>
      </c>
      <c r="B134" s="46" t="s">
        <v>524</v>
      </c>
      <c r="C134" s="45" t="s">
        <v>525</v>
      </c>
      <c r="D134" s="45"/>
      <c r="E134" s="44"/>
      <c r="F134" s="43"/>
      <c r="G134" s="42" t="s">
        <v>261</v>
      </c>
      <c r="H134" s="42" t="s">
        <v>700</v>
      </c>
      <c r="I134" s="43" t="s">
        <v>701</v>
      </c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</row>
    <row r="135" spans="1:244" ht="18" customHeight="1">
      <c r="A135" s="47" t="s">
        <v>416</v>
      </c>
      <c r="B135" s="46" t="s">
        <v>524</v>
      </c>
      <c r="C135" s="45" t="s">
        <v>525</v>
      </c>
      <c r="D135" s="45"/>
      <c r="E135" s="44"/>
      <c r="F135" s="43"/>
      <c r="G135" s="42" t="s">
        <v>262</v>
      </c>
      <c r="H135" s="42" t="s">
        <v>702</v>
      </c>
      <c r="I135" s="43" t="s">
        <v>703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</row>
    <row r="136" spans="1:244" ht="18" customHeight="1">
      <c r="A136" s="47" t="s">
        <v>416</v>
      </c>
      <c r="B136" s="46" t="s">
        <v>524</v>
      </c>
      <c r="C136" s="45" t="s">
        <v>525</v>
      </c>
      <c r="D136" s="45"/>
      <c r="E136" s="44" t="s">
        <v>704</v>
      </c>
      <c r="F136" s="43" t="s">
        <v>417</v>
      </c>
      <c r="G136" s="42" t="s">
        <v>417</v>
      </c>
      <c r="H136" s="42" t="s">
        <v>704</v>
      </c>
      <c r="I136" s="43" t="s">
        <v>705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</row>
    <row r="137" spans="1:244" ht="18" customHeight="1">
      <c r="A137" s="47" t="s">
        <v>416</v>
      </c>
      <c r="B137" s="46" t="s">
        <v>524</v>
      </c>
      <c r="C137" s="45" t="s">
        <v>525</v>
      </c>
      <c r="D137" s="45"/>
      <c r="E137" s="44"/>
      <c r="F137" s="43" t="s">
        <v>259</v>
      </c>
      <c r="G137" s="42" t="s">
        <v>260</v>
      </c>
      <c r="H137" s="42" t="s">
        <v>706</v>
      </c>
      <c r="I137" s="43" t="s">
        <v>707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</row>
    <row r="138" spans="1:244" ht="18" customHeight="1">
      <c r="A138" s="47" t="s">
        <v>416</v>
      </c>
      <c r="B138" s="46" t="s">
        <v>524</v>
      </c>
      <c r="C138" s="45" t="s">
        <v>525</v>
      </c>
      <c r="D138" s="45"/>
      <c r="E138" s="44"/>
      <c r="F138" s="43"/>
      <c r="G138" s="42" t="s">
        <v>261</v>
      </c>
      <c r="H138" s="42" t="s">
        <v>708</v>
      </c>
      <c r="I138" s="43" t="s">
        <v>709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</row>
    <row r="139" spans="1:244" ht="18" customHeight="1">
      <c r="A139" s="47" t="s">
        <v>416</v>
      </c>
      <c r="B139" s="46" t="s">
        <v>524</v>
      </c>
      <c r="C139" s="45" t="s">
        <v>525</v>
      </c>
      <c r="D139" s="45"/>
      <c r="E139" s="44"/>
      <c r="F139" s="43"/>
      <c r="G139" s="42" t="s">
        <v>262</v>
      </c>
      <c r="H139" s="42" t="s">
        <v>702</v>
      </c>
      <c r="I139" s="43" t="s">
        <v>710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</row>
    <row r="140" spans="1:244" ht="18" customHeight="1">
      <c r="A140" s="47" t="s">
        <v>416</v>
      </c>
      <c r="B140" s="46" t="s">
        <v>524</v>
      </c>
      <c r="C140" s="45" t="s">
        <v>525</v>
      </c>
      <c r="D140" s="45"/>
      <c r="E140" s="44" t="s">
        <v>711</v>
      </c>
      <c r="F140" s="43" t="s">
        <v>417</v>
      </c>
      <c r="G140" s="42" t="s">
        <v>417</v>
      </c>
      <c r="H140" s="42" t="s">
        <v>711</v>
      </c>
      <c r="I140" s="43" t="s">
        <v>712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</row>
    <row r="141" spans="1:244" ht="18" customHeight="1">
      <c r="A141" s="47" t="s">
        <v>416</v>
      </c>
      <c r="B141" s="46" t="s">
        <v>524</v>
      </c>
      <c r="C141" s="45" t="s">
        <v>525</v>
      </c>
      <c r="D141" s="45"/>
      <c r="E141" s="44"/>
      <c r="F141" s="43" t="s">
        <v>259</v>
      </c>
      <c r="G141" s="42" t="s">
        <v>260</v>
      </c>
      <c r="H141" s="42" t="s">
        <v>713</v>
      </c>
      <c r="I141" s="43" t="s">
        <v>714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</row>
    <row r="142" spans="1:244" ht="18" customHeight="1">
      <c r="A142" s="47" t="s">
        <v>416</v>
      </c>
      <c r="B142" s="46" t="s">
        <v>524</v>
      </c>
      <c r="C142" s="45" t="s">
        <v>525</v>
      </c>
      <c r="D142" s="45"/>
      <c r="E142" s="44"/>
      <c r="F142" s="43"/>
      <c r="G142" s="42" t="s">
        <v>261</v>
      </c>
      <c r="H142" s="42" t="s">
        <v>700</v>
      </c>
      <c r="I142" s="43" t="s">
        <v>701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</row>
    <row r="143" spans="1:244" ht="18" customHeight="1">
      <c r="A143" s="47" t="s">
        <v>416</v>
      </c>
      <c r="B143" s="46" t="s">
        <v>524</v>
      </c>
      <c r="C143" s="45" t="s">
        <v>525</v>
      </c>
      <c r="D143" s="45"/>
      <c r="E143" s="44"/>
      <c r="F143" s="43"/>
      <c r="G143" s="42" t="s">
        <v>262</v>
      </c>
      <c r="H143" s="42" t="s">
        <v>702</v>
      </c>
      <c r="I143" s="43" t="s">
        <v>715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</row>
    <row r="144" spans="1:244" ht="18" customHeight="1">
      <c r="A144" s="47" t="s">
        <v>416</v>
      </c>
      <c r="B144" s="46" t="s">
        <v>526</v>
      </c>
      <c r="C144" s="45" t="s">
        <v>527</v>
      </c>
      <c r="D144" s="45"/>
      <c r="E144" s="44" t="s">
        <v>716</v>
      </c>
      <c r="F144" s="43" t="s">
        <v>417</v>
      </c>
      <c r="G144" s="42" t="s">
        <v>417</v>
      </c>
      <c r="H144" s="42" t="s">
        <v>717</v>
      </c>
      <c r="I144" s="43" t="s">
        <v>718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</row>
    <row r="145" spans="1:244" ht="18" customHeight="1">
      <c r="A145" s="47" t="s">
        <v>416</v>
      </c>
      <c r="B145" s="46" t="s">
        <v>526</v>
      </c>
      <c r="C145" s="45" t="s">
        <v>527</v>
      </c>
      <c r="D145" s="45"/>
      <c r="E145" s="44"/>
      <c r="F145" s="43" t="s">
        <v>259</v>
      </c>
      <c r="G145" s="42" t="s">
        <v>261</v>
      </c>
      <c r="H145" s="42" t="s">
        <v>719</v>
      </c>
      <c r="I145" s="43" t="s">
        <v>421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</row>
    <row r="146" spans="1:244" ht="18" customHeight="1">
      <c r="A146" s="47" t="s">
        <v>416</v>
      </c>
      <c r="B146" s="46" t="s">
        <v>526</v>
      </c>
      <c r="C146" s="45" t="s">
        <v>527</v>
      </c>
      <c r="D146" s="45"/>
      <c r="E146" s="44"/>
      <c r="F146" s="43"/>
      <c r="G146" s="42" t="s">
        <v>262</v>
      </c>
      <c r="H146" s="42" t="s">
        <v>720</v>
      </c>
      <c r="I146" s="43" t="s">
        <v>721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</row>
    <row r="147" spans="1:244" ht="18" customHeight="1">
      <c r="A147" s="47" t="s">
        <v>416</v>
      </c>
      <c r="B147" s="46" t="s">
        <v>526</v>
      </c>
      <c r="C147" s="45" t="s">
        <v>527</v>
      </c>
      <c r="D147" s="45"/>
      <c r="E147" s="44"/>
      <c r="F147" s="43" t="s">
        <v>274</v>
      </c>
      <c r="G147" s="42" t="s">
        <v>274</v>
      </c>
      <c r="H147" s="42" t="s">
        <v>722</v>
      </c>
      <c r="I147" s="43" t="s">
        <v>718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</row>
    <row r="148" spans="1:244" ht="18" customHeight="1">
      <c r="A148" s="47" t="s">
        <v>416</v>
      </c>
      <c r="B148" s="46" t="s">
        <v>526</v>
      </c>
      <c r="C148" s="45" t="s">
        <v>527</v>
      </c>
      <c r="D148" s="45"/>
      <c r="E148" s="44" t="s">
        <v>723</v>
      </c>
      <c r="F148" s="43" t="s">
        <v>417</v>
      </c>
      <c r="G148" s="42" t="s">
        <v>417</v>
      </c>
      <c r="H148" s="42" t="s">
        <v>724</v>
      </c>
      <c r="I148" s="43" t="s">
        <v>721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</row>
    <row r="149" spans="1:244" ht="18" customHeight="1">
      <c r="A149" s="47" t="s">
        <v>416</v>
      </c>
      <c r="B149" s="46" t="s">
        <v>526</v>
      </c>
      <c r="C149" s="45" t="s">
        <v>527</v>
      </c>
      <c r="D149" s="45"/>
      <c r="E149" s="44"/>
      <c r="F149" s="43" t="s">
        <v>259</v>
      </c>
      <c r="G149" s="42" t="s">
        <v>261</v>
      </c>
      <c r="H149" s="42" t="s">
        <v>725</v>
      </c>
      <c r="I149" s="43" t="s">
        <v>726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</row>
    <row r="150" spans="1:244" ht="18" customHeight="1">
      <c r="A150" s="47" t="s">
        <v>416</v>
      </c>
      <c r="B150" s="46" t="s">
        <v>526</v>
      </c>
      <c r="C150" s="45" t="s">
        <v>527</v>
      </c>
      <c r="D150" s="45"/>
      <c r="E150" s="44"/>
      <c r="F150" s="43" t="s">
        <v>265</v>
      </c>
      <c r="G150" s="42" t="s">
        <v>419</v>
      </c>
      <c r="H150" s="42" t="s">
        <v>727</v>
      </c>
      <c r="I150" s="43" t="s">
        <v>421</v>
      </c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</row>
    <row r="151" spans="1:244" ht="18" customHeight="1">
      <c r="A151" s="47" t="s">
        <v>416</v>
      </c>
      <c r="B151" s="46" t="s">
        <v>526</v>
      </c>
      <c r="C151" s="45" t="s">
        <v>527</v>
      </c>
      <c r="D151" s="45"/>
      <c r="E151" s="44" t="s">
        <v>728</v>
      </c>
      <c r="F151" s="43" t="s">
        <v>417</v>
      </c>
      <c r="G151" s="42" t="s">
        <v>417</v>
      </c>
      <c r="H151" s="42" t="s">
        <v>729</v>
      </c>
      <c r="I151" s="43" t="s">
        <v>721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</row>
    <row r="152" spans="1:244" ht="18" customHeight="1">
      <c r="A152" s="47" t="s">
        <v>416</v>
      </c>
      <c r="B152" s="46" t="s">
        <v>526</v>
      </c>
      <c r="C152" s="45" t="s">
        <v>527</v>
      </c>
      <c r="D152" s="45"/>
      <c r="E152" s="44"/>
      <c r="F152" s="43" t="s">
        <v>259</v>
      </c>
      <c r="G152" s="42" t="s">
        <v>261</v>
      </c>
      <c r="H152" s="42" t="s">
        <v>730</v>
      </c>
      <c r="I152" s="43" t="s">
        <v>731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</row>
    <row r="153" spans="1:244" ht="18" customHeight="1">
      <c r="A153" s="47" t="s">
        <v>416</v>
      </c>
      <c r="B153" s="46" t="s">
        <v>526</v>
      </c>
      <c r="C153" s="45" t="s">
        <v>527</v>
      </c>
      <c r="D153" s="45"/>
      <c r="E153" s="44"/>
      <c r="F153" s="43"/>
      <c r="G153" s="42" t="s">
        <v>262</v>
      </c>
      <c r="H153" s="42" t="s">
        <v>732</v>
      </c>
      <c r="I153" s="43" t="s">
        <v>726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</row>
    <row r="154" spans="1:244" ht="18" customHeight="1">
      <c r="A154" s="47" t="s">
        <v>416</v>
      </c>
      <c r="B154" s="46" t="s">
        <v>526</v>
      </c>
      <c r="C154" s="45" t="s">
        <v>527</v>
      </c>
      <c r="D154" s="45"/>
      <c r="E154" s="44"/>
      <c r="F154" s="43" t="s">
        <v>265</v>
      </c>
      <c r="G154" s="42" t="s">
        <v>419</v>
      </c>
      <c r="H154" s="42" t="s">
        <v>733</v>
      </c>
      <c r="I154" s="43" t="s">
        <v>726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</row>
    <row r="155" spans="1:244" ht="18" customHeight="1">
      <c r="A155" s="47" t="s">
        <v>416</v>
      </c>
      <c r="B155" s="46" t="s">
        <v>526</v>
      </c>
      <c r="C155" s="45" t="s">
        <v>527</v>
      </c>
      <c r="D155" s="45"/>
      <c r="E155" s="44"/>
      <c r="F155" s="43" t="s">
        <v>274</v>
      </c>
      <c r="G155" s="42" t="s">
        <v>274</v>
      </c>
      <c r="H155" s="42"/>
      <c r="I155" s="43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</row>
    <row r="156" spans="1:244" ht="18" customHeight="1">
      <c r="A156" s="47" t="s">
        <v>416</v>
      </c>
      <c r="B156" s="46" t="s">
        <v>526</v>
      </c>
      <c r="C156" s="45" t="s">
        <v>527</v>
      </c>
      <c r="D156" s="45"/>
      <c r="E156" s="44" t="s">
        <v>734</v>
      </c>
      <c r="F156" s="43" t="s">
        <v>417</v>
      </c>
      <c r="G156" s="42" t="s">
        <v>417</v>
      </c>
      <c r="H156" s="42" t="s">
        <v>734</v>
      </c>
      <c r="I156" s="43" t="s">
        <v>721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</row>
    <row r="157" spans="1:244" ht="18" customHeight="1">
      <c r="A157" s="47" t="s">
        <v>416</v>
      </c>
      <c r="B157" s="46" t="s">
        <v>526</v>
      </c>
      <c r="C157" s="45" t="s">
        <v>527</v>
      </c>
      <c r="D157" s="45"/>
      <c r="E157" s="44"/>
      <c r="F157" s="43" t="s">
        <v>259</v>
      </c>
      <c r="G157" s="42" t="s">
        <v>261</v>
      </c>
      <c r="H157" s="42" t="s">
        <v>735</v>
      </c>
      <c r="I157" s="43" t="s">
        <v>721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</row>
    <row r="158" spans="1:244" ht="18" customHeight="1">
      <c r="A158" s="47" t="s">
        <v>416</v>
      </c>
      <c r="B158" s="46" t="s">
        <v>526</v>
      </c>
      <c r="C158" s="45" t="s">
        <v>527</v>
      </c>
      <c r="D158" s="45"/>
      <c r="E158" s="44"/>
      <c r="F158" s="43"/>
      <c r="G158" s="42" t="s">
        <v>262</v>
      </c>
      <c r="H158" s="42" t="s">
        <v>736</v>
      </c>
      <c r="I158" s="43" t="s">
        <v>721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</row>
    <row r="159" spans="1:244" ht="18" customHeight="1">
      <c r="A159" s="47" t="s">
        <v>416</v>
      </c>
      <c r="B159" s="46" t="s">
        <v>526</v>
      </c>
      <c r="C159" s="45" t="s">
        <v>527</v>
      </c>
      <c r="D159" s="45"/>
      <c r="E159" s="44" t="s">
        <v>737</v>
      </c>
      <c r="F159" s="43" t="s">
        <v>417</v>
      </c>
      <c r="G159" s="42" t="s">
        <v>417</v>
      </c>
      <c r="H159" s="42" t="s">
        <v>737</v>
      </c>
      <c r="I159" s="43" t="s">
        <v>738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</row>
    <row r="160" spans="1:244" ht="18" customHeight="1">
      <c r="A160" s="47" t="s">
        <v>416</v>
      </c>
      <c r="B160" s="46" t="s">
        <v>526</v>
      </c>
      <c r="C160" s="45" t="s">
        <v>527</v>
      </c>
      <c r="D160" s="45"/>
      <c r="E160" s="44"/>
      <c r="F160" s="43" t="s">
        <v>259</v>
      </c>
      <c r="G160" s="42" t="s">
        <v>260</v>
      </c>
      <c r="H160" s="42" t="s">
        <v>739</v>
      </c>
      <c r="I160" s="43" t="s">
        <v>718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</row>
    <row r="161" spans="1:244" ht="18" customHeight="1">
      <c r="A161" s="47" t="s">
        <v>416</v>
      </c>
      <c r="B161" s="46" t="s">
        <v>526</v>
      </c>
      <c r="C161" s="45" t="s">
        <v>527</v>
      </c>
      <c r="D161" s="45"/>
      <c r="E161" s="44"/>
      <c r="F161" s="43"/>
      <c r="G161" s="42" t="s">
        <v>261</v>
      </c>
      <c r="H161" s="42" t="s">
        <v>740</v>
      </c>
      <c r="I161" s="43" t="s">
        <v>421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</row>
    <row r="162" spans="1:244" ht="18" customHeight="1">
      <c r="A162" s="47" t="s">
        <v>416</v>
      </c>
      <c r="B162" s="46" t="s">
        <v>526</v>
      </c>
      <c r="C162" s="45" t="s">
        <v>527</v>
      </c>
      <c r="D162" s="45"/>
      <c r="E162" s="44"/>
      <c r="F162" s="43"/>
      <c r="G162" s="42" t="s">
        <v>262</v>
      </c>
      <c r="H162" s="42" t="s">
        <v>741</v>
      </c>
      <c r="I162" s="43" t="s">
        <v>742</v>
      </c>
    </row>
    <row r="163" spans="1:244" ht="18" customHeight="1">
      <c r="A163" s="47" t="s">
        <v>416</v>
      </c>
      <c r="B163" s="46" t="s">
        <v>526</v>
      </c>
      <c r="C163" s="45" t="s">
        <v>527</v>
      </c>
      <c r="D163" s="45"/>
      <c r="E163" s="44"/>
      <c r="F163" s="43" t="s">
        <v>274</v>
      </c>
      <c r="G163" s="42" t="s">
        <v>274</v>
      </c>
      <c r="H163" s="42" t="s">
        <v>743</v>
      </c>
      <c r="I163" s="43" t="s">
        <v>744</v>
      </c>
    </row>
    <row r="164" spans="1:244" ht="18" customHeight="1">
      <c r="A164" s="47" t="s">
        <v>416</v>
      </c>
      <c r="B164" s="46" t="s">
        <v>526</v>
      </c>
      <c r="C164" s="45" t="s">
        <v>527</v>
      </c>
      <c r="D164" s="45"/>
      <c r="E164" s="44" t="s">
        <v>745</v>
      </c>
      <c r="F164" s="43" t="s">
        <v>417</v>
      </c>
      <c r="G164" s="42" t="s">
        <v>417</v>
      </c>
      <c r="H164" s="42" t="s">
        <v>746</v>
      </c>
      <c r="I164" s="43" t="s">
        <v>747</v>
      </c>
    </row>
    <row r="165" spans="1:244" ht="18" customHeight="1">
      <c r="A165" s="47" t="s">
        <v>416</v>
      </c>
      <c r="B165" s="46" t="s">
        <v>526</v>
      </c>
      <c r="C165" s="45" t="s">
        <v>527</v>
      </c>
      <c r="D165" s="45"/>
      <c r="E165" s="44"/>
      <c r="F165" s="43" t="s">
        <v>259</v>
      </c>
      <c r="G165" s="42" t="s">
        <v>261</v>
      </c>
      <c r="H165" s="42" t="s">
        <v>748</v>
      </c>
      <c r="I165" s="43" t="s">
        <v>726</v>
      </c>
    </row>
    <row r="166" spans="1:244" ht="18" customHeight="1">
      <c r="A166" s="47" t="s">
        <v>416</v>
      </c>
      <c r="B166" s="46" t="s">
        <v>526</v>
      </c>
      <c r="C166" s="45" t="s">
        <v>527</v>
      </c>
      <c r="D166" s="45"/>
      <c r="E166" s="44"/>
      <c r="F166" s="43"/>
      <c r="G166" s="42" t="s">
        <v>262</v>
      </c>
      <c r="H166" s="42" t="s">
        <v>736</v>
      </c>
      <c r="I166" s="43" t="s">
        <v>721</v>
      </c>
    </row>
    <row r="167" spans="1:244" ht="18" customHeight="1">
      <c r="A167" s="47" t="s">
        <v>416</v>
      </c>
      <c r="B167" s="46" t="s">
        <v>526</v>
      </c>
      <c r="C167" s="45" t="s">
        <v>527</v>
      </c>
      <c r="D167" s="45"/>
      <c r="E167" s="44"/>
      <c r="F167" s="43" t="s">
        <v>265</v>
      </c>
      <c r="G167" s="42" t="s">
        <v>419</v>
      </c>
      <c r="H167" s="42" t="s">
        <v>749</v>
      </c>
      <c r="I167" s="43" t="s">
        <v>744</v>
      </c>
    </row>
    <row r="168" spans="1:244" ht="18" customHeight="1">
      <c r="A168" s="47" t="s">
        <v>416</v>
      </c>
      <c r="B168" s="46" t="s">
        <v>526</v>
      </c>
      <c r="C168" s="45" t="s">
        <v>527</v>
      </c>
      <c r="D168" s="45"/>
      <c r="E168" s="44" t="s">
        <v>750</v>
      </c>
      <c r="F168" s="43" t="s">
        <v>417</v>
      </c>
      <c r="G168" s="42" t="s">
        <v>417</v>
      </c>
      <c r="H168" s="42" t="s">
        <v>750</v>
      </c>
      <c r="I168" s="43" t="s">
        <v>751</v>
      </c>
    </row>
    <row r="169" spans="1:244" ht="18" customHeight="1">
      <c r="A169" s="47" t="s">
        <v>416</v>
      </c>
      <c r="B169" s="46" t="s">
        <v>526</v>
      </c>
      <c r="C169" s="45" t="s">
        <v>527</v>
      </c>
      <c r="D169" s="45"/>
      <c r="E169" s="44"/>
      <c r="F169" s="43" t="s">
        <v>259</v>
      </c>
      <c r="G169" s="42" t="s">
        <v>260</v>
      </c>
      <c r="H169" s="42" t="s">
        <v>752</v>
      </c>
      <c r="I169" s="43" t="s">
        <v>421</v>
      </c>
    </row>
    <row r="170" spans="1:244" ht="18" customHeight="1">
      <c r="A170" s="47" t="s">
        <v>416</v>
      </c>
      <c r="B170" s="46" t="s">
        <v>526</v>
      </c>
      <c r="C170" s="45" t="s">
        <v>527</v>
      </c>
      <c r="D170" s="45"/>
      <c r="E170" s="44"/>
      <c r="F170" s="43"/>
      <c r="G170" s="42" t="s">
        <v>261</v>
      </c>
      <c r="H170" s="42" t="s">
        <v>753</v>
      </c>
      <c r="I170" s="43" t="s">
        <v>718</v>
      </c>
    </row>
    <row r="171" spans="1:244" ht="18" customHeight="1">
      <c r="A171" s="47" t="s">
        <v>416</v>
      </c>
      <c r="B171" s="46" t="s">
        <v>526</v>
      </c>
      <c r="C171" s="45" t="s">
        <v>527</v>
      </c>
      <c r="D171" s="45"/>
      <c r="E171" s="44"/>
      <c r="F171" s="43" t="s">
        <v>274</v>
      </c>
      <c r="G171" s="42" t="s">
        <v>274</v>
      </c>
      <c r="H171" s="42" t="s">
        <v>754</v>
      </c>
      <c r="I171" s="43" t="s">
        <v>755</v>
      </c>
    </row>
    <row r="172" spans="1:244" ht="18" customHeight="1">
      <c r="A172" s="47" t="s">
        <v>416</v>
      </c>
      <c r="B172" s="46" t="s">
        <v>526</v>
      </c>
      <c r="C172" s="45" t="s">
        <v>527</v>
      </c>
      <c r="D172" s="45"/>
      <c r="E172" s="44" t="s">
        <v>756</v>
      </c>
      <c r="F172" s="43" t="s">
        <v>417</v>
      </c>
      <c r="G172" s="42" t="s">
        <v>417</v>
      </c>
      <c r="H172" s="42" t="s">
        <v>757</v>
      </c>
      <c r="I172" s="43" t="s">
        <v>758</v>
      </c>
    </row>
    <row r="173" spans="1:244" ht="18" customHeight="1">
      <c r="A173" s="47" t="s">
        <v>416</v>
      </c>
      <c r="B173" s="46" t="s">
        <v>526</v>
      </c>
      <c r="C173" s="45" t="s">
        <v>527</v>
      </c>
      <c r="D173" s="45"/>
      <c r="E173" s="44"/>
      <c r="F173" s="43" t="s">
        <v>259</v>
      </c>
      <c r="G173" s="42" t="s">
        <v>260</v>
      </c>
      <c r="H173" s="42" t="s">
        <v>759</v>
      </c>
      <c r="I173" s="43" t="s">
        <v>760</v>
      </c>
    </row>
    <row r="174" spans="1:244" ht="18" customHeight="1">
      <c r="A174" s="47" t="s">
        <v>416</v>
      </c>
      <c r="B174" s="46" t="s">
        <v>526</v>
      </c>
      <c r="C174" s="45" t="s">
        <v>527</v>
      </c>
      <c r="D174" s="45"/>
      <c r="E174" s="44"/>
      <c r="F174" s="43"/>
      <c r="G174" s="42" t="s">
        <v>261</v>
      </c>
      <c r="H174" s="42" t="s">
        <v>761</v>
      </c>
      <c r="I174" s="43" t="s">
        <v>421</v>
      </c>
    </row>
    <row r="175" spans="1:244" ht="18" customHeight="1">
      <c r="A175" s="47" t="s">
        <v>416</v>
      </c>
      <c r="B175" s="46" t="s">
        <v>526</v>
      </c>
      <c r="C175" s="45" t="s">
        <v>527</v>
      </c>
      <c r="D175" s="45"/>
      <c r="E175" s="44"/>
      <c r="F175" s="43"/>
      <c r="G175" s="42" t="s">
        <v>262</v>
      </c>
      <c r="H175" s="42" t="s">
        <v>762</v>
      </c>
      <c r="I175" s="43" t="s">
        <v>421</v>
      </c>
    </row>
    <row r="176" spans="1:244" ht="18" customHeight="1">
      <c r="A176" s="47" t="s">
        <v>416</v>
      </c>
      <c r="B176" s="46" t="s">
        <v>526</v>
      </c>
      <c r="C176" s="45" t="s">
        <v>527</v>
      </c>
      <c r="D176" s="45"/>
      <c r="E176" s="44" t="s">
        <v>763</v>
      </c>
      <c r="F176" s="43" t="s">
        <v>417</v>
      </c>
      <c r="G176" s="42" t="s">
        <v>417</v>
      </c>
      <c r="H176" s="42" t="s">
        <v>764</v>
      </c>
      <c r="I176" s="43" t="s">
        <v>765</v>
      </c>
    </row>
    <row r="177" spans="1:9" ht="18" customHeight="1">
      <c r="A177" s="47" t="s">
        <v>416</v>
      </c>
      <c r="B177" s="46" t="s">
        <v>526</v>
      </c>
      <c r="C177" s="45" t="s">
        <v>527</v>
      </c>
      <c r="D177" s="45"/>
      <c r="E177" s="44"/>
      <c r="F177" s="43" t="s">
        <v>259</v>
      </c>
      <c r="G177" s="42" t="s">
        <v>260</v>
      </c>
      <c r="H177" s="42" t="s">
        <v>766</v>
      </c>
      <c r="I177" s="43" t="s">
        <v>767</v>
      </c>
    </row>
    <row r="178" spans="1:9" ht="18" customHeight="1">
      <c r="A178" s="47" t="s">
        <v>416</v>
      </c>
      <c r="B178" s="46" t="s">
        <v>526</v>
      </c>
      <c r="C178" s="45" t="s">
        <v>527</v>
      </c>
      <c r="D178" s="45"/>
      <c r="E178" s="44"/>
      <c r="F178" s="43"/>
      <c r="G178" s="42" t="s">
        <v>261</v>
      </c>
      <c r="H178" s="42" t="s">
        <v>768</v>
      </c>
      <c r="I178" s="43" t="s">
        <v>421</v>
      </c>
    </row>
    <row r="179" spans="1:9" ht="18" customHeight="1">
      <c r="A179" s="47" t="s">
        <v>416</v>
      </c>
      <c r="B179" s="46" t="s">
        <v>526</v>
      </c>
      <c r="C179" s="45" t="s">
        <v>527</v>
      </c>
      <c r="D179" s="45"/>
      <c r="E179" s="44"/>
      <c r="F179" s="43"/>
      <c r="G179" s="42" t="s">
        <v>262</v>
      </c>
      <c r="H179" s="42" t="s">
        <v>769</v>
      </c>
      <c r="I179" s="43" t="s">
        <v>718</v>
      </c>
    </row>
    <row r="180" spans="1:9" ht="18" customHeight="1">
      <c r="A180" s="47" t="s">
        <v>416</v>
      </c>
      <c r="B180" s="46" t="s">
        <v>526</v>
      </c>
      <c r="C180" s="45" t="s">
        <v>527</v>
      </c>
      <c r="D180" s="45"/>
      <c r="E180" s="44" t="s">
        <v>770</v>
      </c>
      <c r="F180" s="43" t="s">
        <v>417</v>
      </c>
      <c r="G180" s="42" t="s">
        <v>417</v>
      </c>
      <c r="H180" s="42" t="s">
        <v>770</v>
      </c>
      <c r="I180" s="43" t="s">
        <v>771</v>
      </c>
    </row>
    <row r="181" spans="1:9" ht="18" customHeight="1">
      <c r="A181" s="47" t="s">
        <v>416</v>
      </c>
      <c r="B181" s="46" t="s">
        <v>526</v>
      </c>
      <c r="C181" s="45" t="s">
        <v>527</v>
      </c>
      <c r="D181" s="45"/>
      <c r="E181" s="44"/>
      <c r="F181" s="43" t="s">
        <v>259</v>
      </c>
      <c r="G181" s="42" t="s">
        <v>260</v>
      </c>
      <c r="H181" s="42" t="s">
        <v>772</v>
      </c>
      <c r="I181" s="43" t="s">
        <v>421</v>
      </c>
    </row>
    <row r="182" spans="1:9" ht="18" customHeight="1">
      <c r="A182" s="47" t="s">
        <v>416</v>
      </c>
      <c r="B182" s="46" t="s">
        <v>526</v>
      </c>
      <c r="C182" s="45" t="s">
        <v>527</v>
      </c>
      <c r="D182" s="45"/>
      <c r="E182" s="44"/>
      <c r="F182" s="43"/>
      <c r="G182" s="42" t="s">
        <v>261</v>
      </c>
      <c r="H182" s="42" t="s">
        <v>773</v>
      </c>
      <c r="I182" s="43" t="s">
        <v>721</v>
      </c>
    </row>
    <row r="183" spans="1:9" ht="18" customHeight="1">
      <c r="A183" s="47" t="s">
        <v>416</v>
      </c>
      <c r="B183" s="46" t="s">
        <v>526</v>
      </c>
      <c r="C183" s="45" t="s">
        <v>527</v>
      </c>
      <c r="D183" s="45"/>
      <c r="E183" s="44"/>
      <c r="F183" s="43"/>
      <c r="G183" s="42" t="s">
        <v>262</v>
      </c>
      <c r="H183" s="42" t="s">
        <v>774</v>
      </c>
      <c r="I183" s="43" t="s">
        <v>421</v>
      </c>
    </row>
    <row r="184" spans="1:9" ht="18" customHeight="1">
      <c r="A184" s="47" t="s">
        <v>416</v>
      </c>
      <c r="B184" s="46" t="s">
        <v>526</v>
      </c>
      <c r="C184" s="45" t="s">
        <v>527</v>
      </c>
      <c r="D184" s="45"/>
      <c r="E184" s="44" t="s">
        <v>775</v>
      </c>
      <c r="F184" s="43" t="s">
        <v>417</v>
      </c>
      <c r="G184" s="42" t="s">
        <v>417</v>
      </c>
      <c r="H184" s="42" t="s">
        <v>776</v>
      </c>
      <c r="I184" s="43" t="s">
        <v>777</v>
      </c>
    </row>
    <row r="185" spans="1:9" ht="18" customHeight="1">
      <c r="A185" s="47" t="s">
        <v>416</v>
      </c>
      <c r="B185" s="46" t="s">
        <v>526</v>
      </c>
      <c r="C185" s="45" t="s">
        <v>527</v>
      </c>
      <c r="D185" s="45"/>
      <c r="E185" s="44"/>
      <c r="F185" s="43" t="s">
        <v>259</v>
      </c>
      <c r="G185" s="42" t="s">
        <v>260</v>
      </c>
      <c r="H185" s="42" t="s">
        <v>778</v>
      </c>
      <c r="I185" s="43" t="s">
        <v>779</v>
      </c>
    </row>
    <row r="186" spans="1:9" ht="18" customHeight="1">
      <c r="A186" s="47" t="s">
        <v>416</v>
      </c>
      <c r="B186" s="46" t="s">
        <v>526</v>
      </c>
      <c r="C186" s="45" t="s">
        <v>527</v>
      </c>
      <c r="D186" s="45"/>
      <c r="E186" s="44"/>
      <c r="F186" s="43" t="s">
        <v>265</v>
      </c>
      <c r="G186" s="42" t="s">
        <v>419</v>
      </c>
      <c r="H186" s="42" t="s">
        <v>780</v>
      </c>
      <c r="I186" s="43" t="s">
        <v>421</v>
      </c>
    </row>
    <row r="187" spans="1:9" ht="18" customHeight="1">
      <c r="A187" s="47" t="s">
        <v>416</v>
      </c>
      <c r="B187" s="46" t="s">
        <v>526</v>
      </c>
      <c r="C187" s="45" t="s">
        <v>527</v>
      </c>
      <c r="D187" s="45"/>
      <c r="E187" s="44"/>
      <c r="F187" s="43"/>
      <c r="G187" s="42" t="s">
        <v>599</v>
      </c>
      <c r="H187" s="42" t="s">
        <v>781</v>
      </c>
      <c r="I187" s="43" t="s">
        <v>421</v>
      </c>
    </row>
    <row r="188" spans="1:9" ht="18" customHeight="1">
      <c r="A188" s="47" t="s">
        <v>416</v>
      </c>
      <c r="B188" s="46" t="s">
        <v>532</v>
      </c>
      <c r="C188" s="45" t="s">
        <v>533</v>
      </c>
      <c r="D188" s="45"/>
      <c r="E188" s="44" t="s">
        <v>782</v>
      </c>
      <c r="F188" s="43" t="s">
        <v>259</v>
      </c>
      <c r="G188" s="42" t="s">
        <v>261</v>
      </c>
      <c r="H188" s="42" t="s">
        <v>783</v>
      </c>
      <c r="I188" s="43" t="s">
        <v>784</v>
      </c>
    </row>
    <row r="189" spans="1:9" ht="18" customHeight="1">
      <c r="A189" s="47" t="s">
        <v>416</v>
      </c>
      <c r="B189" s="46" t="s">
        <v>532</v>
      </c>
      <c r="C189" s="45" t="s">
        <v>533</v>
      </c>
      <c r="D189" s="45"/>
      <c r="E189" s="44"/>
      <c r="F189" s="43"/>
      <c r="G189" s="42" t="s">
        <v>262</v>
      </c>
      <c r="H189" s="42" t="s">
        <v>785</v>
      </c>
      <c r="I189" s="43" t="s">
        <v>786</v>
      </c>
    </row>
    <row r="190" spans="1:9" ht="18" customHeight="1">
      <c r="A190" s="47" t="s">
        <v>416</v>
      </c>
      <c r="B190" s="46" t="s">
        <v>532</v>
      </c>
      <c r="C190" s="45" t="s">
        <v>533</v>
      </c>
      <c r="D190" s="45"/>
      <c r="E190" s="44"/>
      <c r="F190" s="43" t="s">
        <v>265</v>
      </c>
      <c r="G190" s="42" t="s">
        <v>419</v>
      </c>
      <c r="H190" s="42" t="s">
        <v>787</v>
      </c>
      <c r="I190" s="43" t="s">
        <v>784</v>
      </c>
    </row>
    <row r="191" spans="1:9" ht="18" customHeight="1">
      <c r="A191" s="47" t="s">
        <v>416</v>
      </c>
      <c r="B191" s="46" t="s">
        <v>532</v>
      </c>
      <c r="C191" s="45" t="s">
        <v>533</v>
      </c>
      <c r="D191" s="45"/>
      <c r="E191" s="44" t="s">
        <v>788</v>
      </c>
      <c r="F191" s="43" t="s">
        <v>259</v>
      </c>
      <c r="G191" s="42" t="s">
        <v>261</v>
      </c>
      <c r="H191" s="42" t="s">
        <v>789</v>
      </c>
      <c r="I191" s="43" t="s">
        <v>784</v>
      </c>
    </row>
    <row r="192" spans="1:9" ht="18" customHeight="1">
      <c r="A192" s="47" t="s">
        <v>416</v>
      </c>
      <c r="B192" s="46" t="s">
        <v>532</v>
      </c>
      <c r="C192" s="45" t="s">
        <v>533</v>
      </c>
      <c r="D192" s="45"/>
      <c r="E192" s="44"/>
      <c r="F192" s="43" t="s">
        <v>265</v>
      </c>
      <c r="G192" s="42" t="s">
        <v>419</v>
      </c>
      <c r="H192" s="42" t="s">
        <v>790</v>
      </c>
      <c r="I192" s="43" t="s">
        <v>784</v>
      </c>
    </row>
    <row r="193" spans="1:9" ht="18" customHeight="1">
      <c r="A193" s="47" t="s">
        <v>416</v>
      </c>
      <c r="B193" s="46" t="s">
        <v>532</v>
      </c>
      <c r="C193" s="45" t="s">
        <v>533</v>
      </c>
      <c r="D193" s="45"/>
      <c r="E193" s="44"/>
      <c r="F193" s="43" t="s">
        <v>274</v>
      </c>
      <c r="G193" s="42" t="s">
        <v>274</v>
      </c>
      <c r="H193" s="42" t="s">
        <v>791</v>
      </c>
      <c r="I193" s="43" t="s">
        <v>792</v>
      </c>
    </row>
    <row r="194" spans="1:9" ht="18" customHeight="1">
      <c r="A194" s="47" t="s">
        <v>416</v>
      </c>
      <c r="B194" s="46" t="s">
        <v>532</v>
      </c>
      <c r="C194" s="45" t="s">
        <v>533</v>
      </c>
      <c r="D194" s="45"/>
      <c r="E194" s="44" t="s">
        <v>793</v>
      </c>
      <c r="F194" s="43" t="s">
        <v>259</v>
      </c>
      <c r="G194" s="42" t="s">
        <v>260</v>
      </c>
      <c r="H194" s="42" t="s">
        <v>794</v>
      </c>
      <c r="I194" s="43" t="s">
        <v>795</v>
      </c>
    </row>
    <row r="195" spans="1:9" ht="18" customHeight="1">
      <c r="A195" s="47" t="s">
        <v>416</v>
      </c>
      <c r="B195" s="46" t="s">
        <v>532</v>
      </c>
      <c r="C195" s="45" t="s">
        <v>533</v>
      </c>
      <c r="D195" s="45"/>
      <c r="E195" s="44"/>
      <c r="F195" s="43"/>
      <c r="G195" s="42" t="s">
        <v>261</v>
      </c>
      <c r="H195" s="42" t="s">
        <v>796</v>
      </c>
      <c r="I195" s="43" t="s">
        <v>797</v>
      </c>
    </row>
    <row r="196" spans="1:9" ht="18" customHeight="1">
      <c r="A196" s="47" t="s">
        <v>416</v>
      </c>
      <c r="B196" s="46" t="s">
        <v>532</v>
      </c>
      <c r="C196" s="45" t="s">
        <v>533</v>
      </c>
      <c r="D196" s="45"/>
      <c r="E196" s="44"/>
      <c r="F196" s="43"/>
      <c r="G196" s="42" t="s">
        <v>262</v>
      </c>
      <c r="H196" s="42"/>
      <c r="I196" s="43"/>
    </row>
    <row r="197" spans="1:9" ht="18" customHeight="1">
      <c r="A197" s="47" t="s">
        <v>416</v>
      </c>
      <c r="B197" s="46" t="s">
        <v>532</v>
      </c>
      <c r="C197" s="45" t="s">
        <v>533</v>
      </c>
      <c r="D197" s="45"/>
      <c r="E197" s="44"/>
      <c r="F197" s="43" t="s">
        <v>274</v>
      </c>
      <c r="G197" s="42" t="s">
        <v>274</v>
      </c>
      <c r="H197" s="42" t="s">
        <v>420</v>
      </c>
      <c r="I197" s="43" t="s">
        <v>792</v>
      </c>
    </row>
    <row r="198" spans="1:9" ht="18" customHeight="1">
      <c r="A198" s="47" t="s">
        <v>416</v>
      </c>
      <c r="B198" s="46" t="s">
        <v>532</v>
      </c>
      <c r="C198" s="45" t="s">
        <v>533</v>
      </c>
      <c r="D198" s="45"/>
      <c r="E198" s="44" t="s">
        <v>798</v>
      </c>
      <c r="F198" s="43" t="s">
        <v>259</v>
      </c>
      <c r="G198" s="42" t="s">
        <v>261</v>
      </c>
      <c r="H198" s="42" t="s">
        <v>799</v>
      </c>
      <c r="I198" s="43" t="s">
        <v>784</v>
      </c>
    </row>
    <row r="199" spans="1:9" ht="18" customHeight="1">
      <c r="A199" s="47" t="s">
        <v>416</v>
      </c>
      <c r="B199" s="46" t="s">
        <v>532</v>
      </c>
      <c r="C199" s="45" t="s">
        <v>533</v>
      </c>
      <c r="D199" s="45"/>
      <c r="E199" s="44"/>
      <c r="F199" s="43" t="s">
        <v>265</v>
      </c>
      <c r="G199" s="42" t="s">
        <v>419</v>
      </c>
      <c r="H199" s="42" t="s">
        <v>800</v>
      </c>
      <c r="I199" s="43" t="s">
        <v>801</v>
      </c>
    </row>
    <row r="200" spans="1:9" ht="18" customHeight="1">
      <c r="A200" s="47" t="s">
        <v>416</v>
      </c>
      <c r="B200" s="46" t="s">
        <v>532</v>
      </c>
      <c r="C200" s="45" t="s">
        <v>533</v>
      </c>
      <c r="D200" s="45"/>
      <c r="E200" s="44"/>
      <c r="F200" s="43" t="s">
        <v>274</v>
      </c>
      <c r="G200" s="42" t="s">
        <v>274</v>
      </c>
      <c r="H200" s="42" t="s">
        <v>802</v>
      </c>
      <c r="I200" s="43" t="s">
        <v>792</v>
      </c>
    </row>
    <row r="201" spans="1:9" ht="18" customHeight="1">
      <c r="A201" s="47" t="s">
        <v>416</v>
      </c>
      <c r="B201" s="46" t="s">
        <v>532</v>
      </c>
      <c r="C201" s="45" t="s">
        <v>533</v>
      </c>
      <c r="D201" s="45"/>
      <c r="E201" s="44" t="s">
        <v>803</v>
      </c>
      <c r="F201" s="43" t="s">
        <v>259</v>
      </c>
      <c r="G201" s="42" t="s">
        <v>260</v>
      </c>
      <c r="H201" s="42" t="s">
        <v>804</v>
      </c>
      <c r="I201" s="43" t="s">
        <v>805</v>
      </c>
    </row>
    <row r="202" spans="1:9" ht="18" customHeight="1">
      <c r="A202" s="47" t="s">
        <v>416</v>
      </c>
      <c r="B202" s="46" t="s">
        <v>532</v>
      </c>
      <c r="C202" s="45" t="s">
        <v>533</v>
      </c>
      <c r="D202" s="45"/>
      <c r="E202" s="44"/>
      <c r="F202" s="43"/>
      <c r="G202" s="42" t="s">
        <v>261</v>
      </c>
      <c r="H202" s="42" t="s">
        <v>806</v>
      </c>
      <c r="I202" s="43" t="s">
        <v>807</v>
      </c>
    </row>
    <row r="203" spans="1:9" ht="18" customHeight="1">
      <c r="A203" s="47" t="s">
        <v>416</v>
      </c>
      <c r="B203" s="46" t="s">
        <v>532</v>
      </c>
      <c r="C203" s="45" t="s">
        <v>533</v>
      </c>
      <c r="D203" s="45"/>
      <c r="E203" s="44"/>
      <c r="F203" s="43"/>
      <c r="G203" s="42" t="s">
        <v>262</v>
      </c>
      <c r="H203" s="42" t="s">
        <v>808</v>
      </c>
      <c r="I203" s="43" t="s">
        <v>801</v>
      </c>
    </row>
    <row r="204" spans="1:9" ht="18" customHeight="1">
      <c r="A204" s="47" t="s">
        <v>416</v>
      </c>
      <c r="B204" s="46" t="s">
        <v>532</v>
      </c>
      <c r="C204" s="45" t="s">
        <v>533</v>
      </c>
      <c r="D204" s="45"/>
      <c r="E204" s="44" t="s">
        <v>809</v>
      </c>
      <c r="F204" s="43"/>
      <c r="G204" s="42" t="s">
        <v>260</v>
      </c>
      <c r="H204" s="42" t="s">
        <v>810</v>
      </c>
      <c r="I204" s="43" t="s">
        <v>423</v>
      </c>
    </row>
    <row r="205" spans="1:9" ht="18" customHeight="1">
      <c r="A205" s="47" t="s">
        <v>416</v>
      </c>
      <c r="B205" s="46" t="s">
        <v>532</v>
      </c>
      <c r="C205" s="45" t="s">
        <v>533</v>
      </c>
      <c r="D205" s="45"/>
      <c r="E205" s="44"/>
      <c r="F205" s="43"/>
      <c r="G205" s="42" t="s">
        <v>261</v>
      </c>
      <c r="H205" s="42" t="s">
        <v>811</v>
      </c>
      <c r="I205" s="43" t="s">
        <v>797</v>
      </c>
    </row>
    <row r="206" spans="1:9" ht="18" customHeight="1">
      <c r="A206" s="47" t="s">
        <v>416</v>
      </c>
      <c r="B206" s="46" t="s">
        <v>532</v>
      </c>
      <c r="C206" s="45" t="s">
        <v>533</v>
      </c>
      <c r="D206" s="45"/>
      <c r="E206" s="44"/>
      <c r="F206" s="43"/>
      <c r="G206" s="42" t="s">
        <v>262</v>
      </c>
      <c r="H206" s="42" t="s">
        <v>812</v>
      </c>
      <c r="I206" s="43" t="s">
        <v>813</v>
      </c>
    </row>
    <row r="207" spans="1:9" ht="18" customHeight="1">
      <c r="A207" s="47" t="s">
        <v>416</v>
      </c>
      <c r="B207" s="46" t="s">
        <v>532</v>
      </c>
      <c r="C207" s="45" t="s">
        <v>533</v>
      </c>
      <c r="D207" s="45"/>
      <c r="E207" s="44" t="s">
        <v>814</v>
      </c>
      <c r="F207" s="43"/>
      <c r="G207" s="42" t="s">
        <v>260</v>
      </c>
      <c r="H207" s="42" t="s">
        <v>815</v>
      </c>
      <c r="I207" s="43" t="s">
        <v>816</v>
      </c>
    </row>
    <row r="208" spans="1:9" ht="18" customHeight="1">
      <c r="A208" s="47" t="s">
        <v>416</v>
      </c>
      <c r="B208" s="46" t="s">
        <v>532</v>
      </c>
      <c r="C208" s="45" t="s">
        <v>533</v>
      </c>
      <c r="D208" s="45"/>
      <c r="E208" s="44"/>
      <c r="F208" s="43"/>
      <c r="G208" s="42" t="s">
        <v>261</v>
      </c>
      <c r="H208" s="42" t="s">
        <v>817</v>
      </c>
      <c r="I208" s="43" t="s">
        <v>801</v>
      </c>
    </row>
    <row r="209" spans="1:9" ht="18" customHeight="1">
      <c r="A209" s="47" t="s">
        <v>416</v>
      </c>
      <c r="B209" s="46" t="s">
        <v>532</v>
      </c>
      <c r="C209" s="45" t="s">
        <v>533</v>
      </c>
      <c r="D209" s="45"/>
      <c r="E209" s="44"/>
      <c r="F209" s="43" t="s">
        <v>265</v>
      </c>
      <c r="G209" s="42" t="s">
        <v>419</v>
      </c>
      <c r="H209" s="42" t="s">
        <v>818</v>
      </c>
      <c r="I209" s="43" t="s">
        <v>784</v>
      </c>
    </row>
    <row r="210" spans="1:9" ht="18" customHeight="1">
      <c r="A210" s="47" t="s">
        <v>416</v>
      </c>
      <c r="B210" s="46" t="s">
        <v>532</v>
      </c>
      <c r="C210" s="45" t="s">
        <v>533</v>
      </c>
      <c r="D210" s="45"/>
      <c r="E210" s="44" t="s">
        <v>819</v>
      </c>
      <c r="F210" s="43" t="s">
        <v>259</v>
      </c>
      <c r="G210" s="42" t="s">
        <v>261</v>
      </c>
      <c r="H210" s="42" t="s">
        <v>820</v>
      </c>
      <c r="I210" s="43" t="s">
        <v>816</v>
      </c>
    </row>
    <row r="211" spans="1:9" ht="18" customHeight="1">
      <c r="A211" s="47" t="s">
        <v>416</v>
      </c>
      <c r="B211" s="46" t="s">
        <v>532</v>
      </c>
      <c r="C211" s="45" t="s">
        <v>533</v>
      </c>
      <c r="D211" s="45"/>
      <c r="E211" s="44"/>
      <c r="F211" s="43"/>
      <c r="G211" s="42" t="s">
        <v>261</v>
      </c>
      <c r="H211" s="42" t="s">
        <v>821</v>
      </c>
      <c r="I211" s="43" t="s">
        <v>423</v>
      </c>
    </row>
    <row r="212" spans="1:9" ht="18" customHeight="1">
      <c r="A212" s="47" t="s">
        <v>416</v>
      </c>
      <c r="B212" s="46" t="s">
        <v>532</v>
      </c>
      <c r="C212" s="45" t="s">
        <v>533</v>
      </c>
      <c r="D212" s="45"/>
      <c r="E212" s="44"/>
      <c r="F212" s="43" t="s">
        <v>265</v>
      </c>
      <c r="G212" s="42" t="s">
        <v>419</v>
      </c>
      <c r="H212" s="42" t="s">
        <v>822</v>
      </c>
      <c r="I212" s="43" t="s">
        <v>801</v>
      </c>
    </row>
    <row r="213" spans="1:9" ht="18" customHeight="1">
      <c r="A213" s="47" t="s">
        <v>416</v>
      </c>
      <c r="B213" s="46" t="s">
        <v>532</v>
      </c>
      <c r="C213" s="45" t="s">
        <v>533</v>
      </c>
      <c r="D213" s="45"/>
      <c r="E213" s="44"/>
      <c r="F213" s="43" t="s">
        <v>274</v>
      </c>
      <c r="G213" s="42" t="s">
        <v>274</v>
      </c>
      <c r="H213" s="42" t="s">
        <v>823</v>
      </c>
      <c r="I213" s="43" t="s">
        <v>792</v>
      </c>
    </row>
    <row r="214" spans="1:9" ht="18" customHeight="1">
      <c r="A214" s="47" t="s">
        <v>416</v>
      </c>
      <c r="B214" s="46" t="s">
        <v>532</v>
      </c>
      <c r="C214" s="45" t="s">
        <v>533</v>
      </c>
      <c r="D214" s="45"/>
      <c r="E214" s="44" t="s">
        <v>824</v>
      </c>
      <c r="F214" s="43" t="s">
        <v>259</v>
      </c>
      <c r="G214" s="42" t="s">
        <v>261</v>
      </c>
      <c r="H214" s="42" t="s">
        <v>825</v>
      </c>
      <c r="I214" s="43" t="s">
        <v>784</v>
      </c>
    </row>
    <row r="215" spans="1:9" ht="18" customHeight="1">
      <c r="A215" s="47" t="s">
        <v>416</v>
      </c>
      <c r="B215" s="46" t="s">
        <v>532</v>
      </c>
      <c r="C215" s="45" t="s">
        <v>533</v>
      </c>
      <c r="D215" s="45"/>
      <c r="E215" s="44"/>
      <c r="F215" s="43" t="s">
        <v>265</v>
      </c>
      <c r="G215" s="42" t="s">
        <v>419</v>
      </c>
      <c r="H215" s="42" t="s">
        <v>826</v>
      </c>
      <c r="I215" s="43" t="s">
        <v>816</v>
      </c>
    </row>
    <row r="216" spans="1:9" ht="18" customHeight="1">
      <c r="A216" s="47" t="s">
        <v>416</v>
      </c>
      <c r="B216" s="46" t="s">
        <v>532</v>
      </c>
      <c r="C216" s="45" t="s">
        <v>533</v>
      </c>
      <c r="D216" s="45"/>
      <c r="E216" s="44"/>
      <c r="F216" s="43" t="s">
        <v>274</v>
      </c>
      <c r="G216" s="42" t="s">
        <v>274</v>
      </c>
      <c r="H216" s="42" t="s">
        <v>802</v>
      </c>
      <c r="I216" s="43" t="s">
        <v>792</v>
      </c>
    </row>
    <row r="217" spans="1:9" ht="18" customHeight="1">
      <c r="A217" s="47" t="s">
        <v>416</v>
      </c>
      <c r="B217" s="46" t="s">
        <v>532</v>
      </c>
      <c r="C217" s="45" t="s">
        <v>533</v>
      </c>
      <c r="D217" s="45"/>
      <c r="E217" s="44" t="s">
        <v>827</v>
      </c>
      <c r="F217" s="43" t="s">
        <v>259</v>
      </c>
      <c r="G217" s="42" t="s">
        <v>261</v>
      </c>
      <c r="H217" s="42" t="s">
        <v>820</v>
      </c>
      <c r="I217" s="43" t="s">
        <v>801</v>
      </c>
    </row>
    <row r="218" spans="1:9" ht="18" customHeight="1">
      <c r="A218" s="47" t="s">
        <v>416</v>
      </c>
      <c r="B218" s="46" t="s">
        <v>532</v>
      </c>
      <c r="C218" s="45" t="s">
        <v>533</v>
      </c>
      <c r="D218" s="45"/>
      <c r="E218" s="44"/>
      <c r="F218" s="43" t="s">
        <v>265</v>
      </c>
      <c r="G218" s="42" t="s">
        <v>419</v>
      </c>
      <c r="H218" s="42" t="s">
        <v>828</v>
      </c>
      <c r="I218" s="43" t="s">
        <v>784</v>
      </c>
    </row>
    <row r="219" spans="1:9" ht="18" customHeight="1">
      <c r="A219" s="47" t="s">
        <v>416</v>
      </c>
      <c r="B219" s="46" t="s">
        <v>532</v>
      </c>
      <c r="C219" s="45" t="s">
        <v>533</v>
      </c>
      <c r="D219" s="45"/>
      <c r="E219" s="44"/>
      <c r="F219" s="43" t="s">
        <v>274</v>
      </c>
      <c r="G219" s="42" t="s">
        <v>274</v>
      </c>
      <c r="H219" s="42" t="s">
        <v>829</v>
      </c>
      <c r="I219" s="43" t="s">
        <v>792</v>
      </c>
    </row>
    <row r="220" spans="1:9" ht="18" customHeight="1">
      <c r="A220" s="47" t="s">
        <v>416</v>
      </c>
      <c r="B220" s="46" t="s">
        <v>532</v>
      </c>
      <c r="C220" s="45" t="s">
        <v>533</v>
      </c>
      <c r="D220" s="45"/>
      <c r="E220" s="44" t="s">
        <v>830</v>
      </c>
      <c r="F220" s="43" t="s">
        <v>259</v>
      </c>
      <c r="G220" s="42" t="s">
        <v>261</v>
      </c>
      <c r="H220" s="42" t="s">
        <v>831</v>
      </c>
      <c r="I220" s="43" t="s">
        <v>784</v>
      </c>
    </row>
    <row r="221" spans="1:9" ht="18" customHeight="1">
      <c r="A221" s="47" t="s">
        <v>416</v>
      </c>
      <c r="B221" s="46" t="s">
        <v>532</v>
      </c>
      <c r="C221" s="45" t="s">
        <v>533</v>
      </c>
      <c r="D221" s="45"/>
      <c r="E221" s="44"/>
      <c r="F221" s="43"/>
      <c r="G221" s="42" t="s">
        <v>262</v>
      </c>
      <c r="H221" s="42" t="s">
        <v>832</v>
      </c>
      <c r="I221" s="43" t="s">
        <v>833</v>
      </c>
    </row>
    <row r="222" spans="1:9" ht="18" customHeight="1">
      <c r="A222" s="47" t="s">
        <v>416</v>
      </c>
      <c r="B222" s="46" t="s">
        <v>532</v>
      </c>
      <c r="C222" s="45" t="s">
        <v>533</v>
      </c>
      <c r="D222" s="45"/>
      <c r="E222" s="44"/>
      <c r="F222" s="43" t="s">
        <v>265</v>
      </c>
      <c r="G222" s="42" t="s">
        <v>419</v>
      </c>
      <c r="H222" s="42" t="s">
        <v>834</v>
      </c>
      <c r="I222" s="43" t="s">
        <v>801</v>
      </c>
    </row>
    <row r="223" spans="1:9" ht="18" customHeight="1">
      <c r="A223" s="47" t="s">
        <v>416</v>
      </c>
      <c r="B223" s="46" t="s">
        <v>532</v>
      </c>
      <c r="C223" s="45" t="s">
        <v>533</v>
      </c>
      <c r="D223" s="45"/>
      <c r="E223" s="44" t="s">
        <v>835</v>
      </c>
      <c r="F223" s="43" t="s">
        <v>259</v>
      </c>
      <c r="G223" s="42" t="s">
        <v>260</v>
      </c>
      <c r="H223" s="42" t="s">
        <v>836</v>
      </c>
      <c r="I223" s="43" t="s">
        <v>837</v>
      </c>
    </row>
    <row r="224" spans="1:9" ht="18" customHeight="1">
      <c r="A224" s="47" t="s">
        <v>416</v>
      </c>
      <c r="B224" s="46" t="s">
        <v>532</v>
      </c>
      <c r="C224" s="45" t="s">
        <v>533</v>
      </c>
      <c r="D224" s="45"/>
      <c r="E224" s="44"/>
      <c r="F224" s="43"/>
      <c r="G224" s="42" t="s">
        <v>261</v>
      </c>
      <c r="H224" s="42" t="s">
        <v>810</v>
      </c>
      <c r="I224" s="43" t="s">
        <v>423</v>
      </c>
    </row>
    <row r="225" spans="1:9" ht="18" customHeight="1">
      <c r="A225" s="47" t="s">
        <v>416</v>
      </c>
      <c r="B225" s="46" t="s">
        <v>532</v>
      </c>
      <c r="C225" s="45" t="s">
        <v>533</v>
      </c>
      <c r="D225" s="45"/>
      <c r="E225" s="44"/>
      <c r="F225" s="43" t="s">
        <v>274</v>
      </c>
      <c r="G225" s="42" t="s">
        <v>274</v>
      </c>
      <c r="H225" s="42" t="s">
        <v>829</v>
      </c>
      <c r="I225" s="43" t="s">
        <v>792</v>
      </c>
    </row>
    <row r="226" spans="1:9" ht="18" customHeight="1">
      <c r="A226" s="47" t="s">
        <v>416</v>
      </c>
      <c r="B226" s="46" t="s">
        <v>532</v>
      </c>
      <c r="C226" s="45" t="s">
        <v>533</v>
      </c>
      <c r="D226" s="45"/>
      <c r="E226" s="44" t="s">
        <v>838</v>
      </c>
      <c r="F226" s="43" t="s">
        <v>259</v>
      </c>
      <c r="G226" s="42" t="s">
        <v>261</v>
      </c>
      <c r="H226" s="42" t="s">
        <v>834</v>
      </c>
      <c r="I226" s="43" t="s">
        <v>784</v>
      </c>
    </row>
    <row r="227" spans="1:9" ht="18" customHeight="1">
      <c r="A227" s="47" t="s">
        <v>416</v>
      </c>
      <c r="B227" s="46" t="s">
        <v>532</v>
      </c>
      <c r="C227" s="45" t="s">
        <v>533</v>
      </c>
      <c r="D227" s="45"/>
      <c r="E227" s="44"/>
      <c r="F227" s="43" t="s">
        <v>265</v>
      </c>
      <c r="G227" s="42" t="s">
        <v>419</v>
      </c>
      <c r="H227" s="42" t="s">
        <v>839</v>
      </c>
      <c r="I227" s="43" t="s">
        <v>784</v>
      </c>
    </row>
    <row r="228" spans="1:9" ht="18" customHeight="1">
      <c r="A228" s="47" t="s">
        <v>416</v>
      </c>
      <c r="B228" s="46" t="s">
        <v>532</v>
      </c>
      <c r="C228" s="45" t="s">
        <v>533</v>
      </c>
      <c r="D228" s="45"/>
      <c r="E228" s="44"/>
      <c r="F228" s="43" t="s">
        <v>274</v>
      </c>
      <c r="G228" s="42" t="s">
        <v>274</v>
      </c>
      <c r="H228" s="42" t="s">
        <v>840</v>
      </c>
      <c r="I228" s="43" t="s">
        <v>792</v>
      </c>
    </row>
    <row r="229" spans="1:9" ht="18" customHeight="1">
      <c r="A229" s="47" t="s">
        <v>416</v>
      </c>
      <c r="B229" s="46" t="s">
        <v>532</v>
      </c>
      <c r="C229" s="45" t="s">
        <v>533</v>
      </c>
      <c r="D229" s="45"/>
      <c r="E229" s="44" t="s">
        <v>841</v>
      </c>
      <c r="F229" s="43" t="s">
        <v>259</v>
      </c>
      <c r="G229" s="42" t="s">
        <v>261</v>
      </c>
      <c r="H229" s="42" t="s">
        <v>789</v>
      </c>
      <c r="I229" s="43" t="s">
        <v>816</v>
      </c>
    </row>
    <row r="230" spans="1:9" ht="18" customHeight="1">
      <c r="A230" s="47" t="s">
        <v>416</v>
      </c>
      <c r="B230" s="46" t="s">
        <v>532</v>
      </c>
      <c r="C230" s="45" t="s">
        <v>533</v>
      </c>
      <c r="D230" s="45"/>
      <c r="E230" s="44"/>
      <c r="F230" s="43" t="s">
        <v>265</v>
      </c>
      <c r="G230" s="42" t="s">
        <v>419</v>
      </c>
      <c r="H230" s="42" t="s">
        <v>842</v>
      </c>
      <c r="I230" s="43" t="s">
        <v>784</v>
      </c>
    </row>
    <row r="231" spans="1:9" ht="18" customHeight="1">
      <c r="A231" s="47" t="s">
        <v>416</v>
      </c>
      <c r="B231" s="46" t="s">
        <v>532</v>
      </c>
      <c r="C231" s="45" t="s">
        <v>533</v>
      </c>
      <c r="D231" s="45"/>
      <c r="E231" s="44"/>
      <c r="F231" s="43" t="s">
        <v>274</v>
      </c>
      <c r="G231" s="42" t="s">
        <v>274</v>
      </c>
      <c r="H231" s="42" t="s">
        <v>823</v>
      </c>
      <c r="I231" s="43" t="s">
        <v>792</v>
      </c>
    </row>
    <row r="232" spans="1:9" ht="18" customHeight="1">
      <c r="A232" s="47" t="s">
        <v>416</v>
      </c>
      <c r="B232" s="46" t="s">
        <v>539</v>
      </c>
      <c r="C232" s="45" t="s">
        <v>540</v>
      </c>
      <c r="D232" s="45"/>
      <c r="E232" s="44" t="s">
        <v>149</v>
      </c>
      <c r="F232" s="43" t="s">
        <v>259</v>
      </c>
      <c r="G232" s="42" t="s">
        <v>260</v>
      </c>
      <c r="H232" s="42" t="s">
        <v>843</v>
      </c>
      <c r="I232" s="43" t="s">
        <v>844</v>
      </c>
    </row>
    <row r="233" spans="1:9" ht="18" customHeight="1">
      <c r="A233" s="47" t="s">
        <v>416</v>
      </c>
      <c r="B233" s="46" t="s">
        <v>539</v>
      </c>
      <c r="C233" s="45" t="s">
        <v>540</v>
      </c>
      <c r="D233" s="45"/>
      <c r="E233" s="44"/>
      <c r="F233" s="43"/>
      <c r="G233" s="42" t="s">
        <v>261</v>
      </c>
      <c r="H233" s="42" t="s">
        <v>845</v>
      </c>
      <c r="I233" s="43" t="s">
        <v>846</v>
      </c>
    </row>
    <row r="234" spans="1:9" ht="18" customHeight="1">
      <c r="A234" s="47" t="s">
        <v>416</v>
      </c>
      <c r="B234" s="46" t="s">
        <v>539</v>
      </c>
      <c r="C234" s="45" t="s">
        <v>540</v>
      </c>
      <c r="D234" s="45"/>
      <c r="E234" s="44"/>
      <c r="F234" s="43"/>
      <c r="G234" s="42" t="s">
        <v>262</v>
      </c>
      <c r="H234" s="42" t="s">
        <v>702</v>
      </c>
      <c r="I234" s="43" t="s">
        <v>844</v>
      </c>
    </row>
    <row r="235" spans="1:9" ht="18" customHeight="1">
      <c r="A235" s="47" t="s">
        <v>416</v>
      </c>
      <c r="B235" s="46" t="s">
        <v>539</v>
      </c>
      <c r="C235" s="45" t="s">
        <v>540</v>
      </c>
      <c r="D235" s="45"/>
      <c r="E235" s="44" t="s">
        <v>847</v>
      </c>
      <c r="F235" s="43"/>
      <c r="G235" s="42" t="s">
        <v>260</v>
      </c>
      <c r="H235" s="42" t="s">
        <v>848</v>
      </c>
      <c r="I235" s="43" t="s">
        <v>849</v>
      </c>
    </row>
    <row r="236" spans="1:9" ht="18" customHeight="1">
      <c r="A236" s="47" t="s">
        <v>416</v>
      </c>
      <c r="B236" s="46" t="s">
        <v>539</v>
      </c>
      <c r="C236" s="45" t="s">
        <v>540</v>
      </c>
      <c r="D236" s="45"/>
      <c r="E236" s="44"/>
      <c r="F236" s="43"/>
      <c r="G236" s="42" t="s">
        <v>261</v>
      </c>
      <c r="H236" s="42" t="s">
        <v>850</v>
      </c>
      <c r="I236" s="43" t="s">
        <v>849</v>
      </c>
    </row>
    <row r="237" spans="1:9" ht="18" customHeight="1">
      <c r="A237" s="47" t="s">
        <v>416</v>
      </c>
      <c r="B237" s="46" t="s">
        <v>539</v>
      </c>
      <c r="C237" s="45" t="s">
        <v>540</v>
      </c>
      <c r="D237" s="45"/>
      <c r="E237" s="44"/>
      <c r="F237" s="43"/>
      <c r="G237" s="42" t="s">
        <v>262</v>
      </c>
      <c r="H237" s="42" t="s">
        <v>702</v>
      </c>
      <c r="I237" s="43" t="s">
        <v>849</v>
      </c>
    </row>
    <row r="238" spans="1:9" ht="18" customHeight="1">
      <c r="A238" s="47" t="s">
        <v>416</v>
      </c>
      <c r="B238" s="46" t="s">
        <v>539</v>
      </c>
      <c r="C238" s="45" t="s">
        <v>540</v>
      </c>
      <c r="D238" s="45"/>
      <c r="E238" s="44" t="s">
        <v>851</v>
      </c>
      <c r="F238" s="43"/>
      <c r="G238" s="42" t="s">
        <v>260</v>
      </c>
      <c r="H238" s="42" t="s">
        <v>852</v>
      </c>
      <c r="I238" s="43" t="s">
        <v>844</v>
      </c>
    </row>
    <row r="239" spans="1:9" ht="18" customHeight="1">
      <c r="A239" s="47" t="s">
        <v>416</v>
      </c>
      <c r="B239" s="46" t="s">
        <v>539</v>
      </c>
      <c r="C239" s="45" t="s">
        <v>540</v>
      </c>
      <c r="D239" s="45"/>
      <c r="E239" s="44"/>
      <c r="F239" s="43"/>
      <c r="G239" s="42" t="s">
        <v>261</v>
      </c>
      <c r="H239" s="42" t="s">
        <v>853</v>
      </c>
      <c r="I239" s="43" t="s">
        <v>846</v>
      </c>
    </row>
    <row r="240" spans="1:9" ht="18" customHeight="1">
      <c r="A240" s="47" t="s">
        <v>416</v>
      </c>
      <c r="B240" s="46" t="s">
        <v>539</v>
      </c>
      <c r="C240" s="45" t="s">
        <v>540</v>
      </c>
      <c r="D240" s="45"/>
      <c r="E240" s="44"/>
      <c r="F240" s="43"/>
      <c r="G240" s="42" t="s">
        <v>262</v>
      </c>
      <c r="H240" s="42" t="s">
        <v>702</v>
      </c>
      <c r="I240" s="43" t="s">
        <v>844</v>
      </c>
    </row>
    <row r="241" spans="1:9" ht="18" customHeight="1">
      <c r="A241" s="47" t="s">
        <v>416</v>
      </c>
      <c r="B241" s="46" t="s">
        <v>541</v>
      </c>
      <c r="C241" s="45" t="s">
        <v>542</v>
      </c>
      <c r="D241" s="45"/>
      <c r="E241" s="44" t="s">
        <v>854</v>
      </c>
      <c r="F241" s="43" t="s">
        <v>417</v>
      </c>
      <c r="G241" s="42" t="s">
        <v>417</v>
      </c>
      <c r="H241" s="42" t="s">
        <v>854</v>
      </c>
      <c r="I241" s="43" t="s">
        <v>855</v>
      </c>
    </row>
    <row r="242" spans="1:9" ht="18" customHeight="1">
      <c r="A242" s="47" t="s">
        <v>416</v>
      </c>
      <c r="B242" s="46" t="s">
        <v>541</v>
      </c>
      <c r="C242" s="45" t="s">
        <v>542</v>
      </c>
      <c r="D242" s="45"/>
      <c r="E242" s="44"/>
      <c r="F242" s="43" t="s">
        <v>259</v>
      </c>
      <c r="G242" s="42" t="s">
        <v>260</v>
      </c>
      <c r="H242" s="42" t="s">
        <v>856</v>
      </c>
      <c r="I242" s="43" t="s">
        <v>726</v>
      </c>
    </row>
    <row r="243" spans="1:9" ht="18" customHeight="1">
      <c r="A243" s="47" t="s">
        <v>416</v>
      </c>
      <c r="B243" s="46" t="s">
        <v>541</v>
      </c>
      <c r="C243" s="45" t="s">
        <v>542</v>
      </c>
      <c r="D243" s="45"/>
      <c r="E243" s="44"/>
      <c r="F243" s="43"/>
      <c r="G243" s="42" t="s">
        <v>261</v>
      </c>
      <c r="H243" s="42" t="s">
        <v>857</v>
      </c>
      <c r="I243" s="43" t="s">
        <v>858</v>
      </c>
    </row>
    <row r="244" spans="1:9" ht="18" customHeight="1">
      <c r="A244" s="47" t="s">
        <v>416</v>
      </c>
      <c r="B244" s="46" t="s">
        <v>541</v>
      </c>
      <c r="C244" s="45" t="s">
        <v>542</v>
      </c>
      <c r="D244" s="45"/>
      <c r="E244" s="44"/>
      <c r="F244" s="43"/>
      <c r="G244" s="42" t="s">
        <v>262</v>
      </c>
      <c r="H244" s="42" t="s">
        <v>859</v>
      </c>
      <c r="I244" s="43" t="s">
        <v>718</v>
      </c>
    </row>
    <row r="245" spans="1:9" ht="18" customHeight="1">
      <c r="A245" s="47" t="s">
        <v>416</v>
      </c>
      <c r="B245" s="46" t="s">
        <v>541</v>
      </c>
      <c r="C245" s="45" t="s">
        <v>542</v>
      </c>
      <c r="D245" s="45"/>
      <c r="E245" s="44"/>
      <c r="F245" s="43" t="s">
        <v>265</v>
      </c>
      <c r="G245" s="42" t="s">
        <v>419</v>
      </c>
      <c r="H245" s="42" t="s">
        <v>860</v>
      </c>
      <c r="I245" s="43" t="s">
        <v>726</v>
      </c>
    </row>
    <row r="246" spans="1:9" ht="18" customHeight="1">
      <c r="A246" s="47" t="s">
        <v>416</v>
      </c>
      <c r="B246" s="46" t="s">
        <v>541</v>
      </c>
      <c r="C246" s="45" t="s">
        <v>542</v>
      </c>
      <c r="D246" s="45"/>
      <c r="E246" s="44" t="s">
        <v>861</v>
      </c>
      <c r="F246" s="43" t="s">
        <v>417</v>
      </c>
      <c r="G246" s="42" t="s">
        <v>417</v>
      </c>
      <c r="H246" s="42" t="s">
        <v>861</v>
      </c>
      <c r="I246" s="43" t="s">
        <v>718</v>
      </c>
    </row>
    <row r="247" spans="1:9" ht="18" customHeight="1">
      <c r="A247" s="47" t="s">
        <v>416</v>
      </c>
      <c r="B247" s="46" t="s">
        <v>541</v>
      </c>
      <c r="C247" s="45" t="s">
        <v>542</v>
      </c>
      <c r="D247" s="45"/>
      <c r="E247" s="44"/>
      <c r="F247" s="43" t="s">
        <v>259</v>
      </c>
      <c r="G247" s="42" t="s">
        <v>260</v>
      </c>
      <c r="H247" s="42" t="s">
        <v>862</v>
      </c>
      <c r="I247" s="43" t="s">
        <v>863</v>
      </c>
    </row>
    <row r="248" spans="1:9" ht="18" customHeight="1">
      <c r="A248" s="47" t="s">
        <v>416</v>
      </c>
      <c r="B248" s="46" t="s">
        <v>541</v>
      </c>
      <c r="C248" s="45" t="s">
        <v>542</v>
      </c>
      <c r="D248" s="45"/>
      <c r="E248" s="44"/>
      <c r="F248" s="43"/>
      <c r="G248" s="42" t="s">
        <v>261</v>
      </c>
      <c r="H248" s="42" t="s">
        <v>864</v>
      </c>
      <c r="I248" s="43" t="s">
        <v>718</v>
      </c>
    </row>
    <row r="249" spans="1:9" ht="18" customHeight="1">
      <c r="A249" s="47" t="s">
        <v>416</v>
      </c>
      <c r="B249" s="46" t="s">
        <v>541</v>
      </c>
      <c r="C249" s="45" t="s">
        <v>542</v>
      </c>
      <c r="D249" s="45"/>
      <c r="E249" s="44"/>
      <c r="F249" s="43"/>
      <c r="G249" s="42" t="s">
        <v>262</v>
      </c>
      <c r="H249" s="42" t="s">
        <v>865</v>
      </c>
      <c r="I249" s="43" t="s">
        <v>863</v>
      </c>
    </row>
    <row r="250" spans="1:9" ht="18" customHeight="1">
      <c r="A250" s="47" t="s">
        <v>416</v>
      </c>
      <c r="B250" s="46" t="s">
        <v>541</v>
      </c>
      <c r="C250" s="45" t="s">
        <v>542</v>
      </c>
      <c r="D250" s="45"/>
      <c r="E250" s="44"/>
      <c r="F250" s="43" t="s">
        <v>265</v>
      </c>
      <c r="G250" s="42" t="s">
        <v>419</v>
      </c>
      <c r="H250" s="42" t="s">
        <v>866</v>
      </c>
      <c r="I250" s="43"/>
    </row>
    <row r="251" spans="1:9" ht="18" customHeight="1">
      <c r="A251" s="47" t="s">
        <v>416</v>
      </c>
      <c r="B251" s="46" t="s">
        <v>541</v>
      </c>
      <c r="C251" s="45" t="s">
        <v>542</v>
      </c>
      <c r="D251" s="45"/>
      <c r="E251" s="44" t="s">
        <v>867</v>
      </c>
      <c r="F251" s="43" t="s">
        <v>417</v>
      </c>
      <c r="G251" s="42" t="s">
        <v>417</v>
      </c>
      <c r="H251" s="42" t="s">
        <v>868</v>
      </c>
      <c r="I251" s="43" t="s">
        <v>869</v>
      </c>
    </row>
    <row r="252" spans="1:9" ht="18" customHeight="1">
      <c r="A252" s="47" t="s">
        <v>416</v>
      </c>
      <c r="B252" s="46" t="s">
        <v>541</v>
      </c>
      <c r="C252" s="45" t="s">
        <v>542</v>
      </c>
      <c r="D252" s="45"/>
      <c r="E252" s="44"/>
      <c r="F252" s="43" t="s">
        <v>259</v>
      </c>
      <c r="G252" s="42" t="s">
        <v>260</v>
      </c>
      <c r="H252" s="42" t="s">
        <v>870</v>
      </c>
      <c r="I252" s="43" t="s">
        <v>718</v>
      </c>
    </row>
    <row r="253" spans="1:9" ht="18" customHeight="1">
      <c r="A253" s="47" t="s">
        <v>416</v>
      </c>
      <c r="B253" s="46" t="s">
        <v>541</v>
      </c>
      <c r="C253" s="45" t="s">
        <v>542</v>
      </c>
      <c r="D253" s="45"/>
      <c r="E253" s="44"/>
      <c r="F253" s="43"/>
      <c r="G253" s="42" t="s">
        <v>261</v>
      </c>
      <c r="H253" s="42" t="s">
        <v>871</v>
      </c>
      <c r="I253" s="43" t="s">
        <v>718</v>
      </c>
    </row>
    <row r="254" spans="1:9" ht="18" customHeight="1">
      <c r="A254" s="47" t="s">
        <v>416</v>
      </c>
      <c r="B254" s="46" t="s">
        <v>541</v>
      </c>
      <c r="C254" s="45" t="s">
        <v>542</v>
      </c>
      <c r="D254" s="45"/>
      <c r="E254" s="44"/>
      <c r="F254" s="43"/>
      <c r="G254" s="42" t="s">
        <v>263</v>
      </c>
      <c r="H254" s="42" t="s">
        <v>872</v>
      </c>
      <c r="I254" s="43" t="s">
        <v>718</v>
      </c>
    </row>
    <row r="255" spans="1:9" ht="18" customHeight="1">
      <c r="A255" s="47" t="s">
        <v>416</v>
      </c>
      <c r="B255" s="46" t="s">
        <v>541</v>
      </c>
      <c r="C255" s="45" t="s">
        <v>542</v>
      </c>
      <c r="D255" s="45"/>
      <c r="E255" s="44"/>
      <c r="F255" s="43" t="s">
        <v>265</v>
      </c>
      <c r="G255" s="42" t="s">
        <v>418</v>
      </c>
      <c r="H255" s="42" t="s">
        <v>873</v>
      </c>
      <c r="I255" s="43" t="s">
        <v>721</v>
      </c>
    </row>
    <row r="256" spans="1:9" ht="18" customHeight="1">
      <c r="A256" s="47" t="s">
        <v>416</v>
      </c>
      <c r="B256" s="46" t="s">
        <v>541</v>
      </c>
      <c r="C256" s="45" t="s">
        <v>542</v>
      </c>
      <c r="D256" s="45"/>
      <c r="E256" s="44" t="s">
        <v>874</v>
      </c>
      <c r="F256" s="43" t="s">
        <v>417</v>
      </c>
      <c r="G256" s="42" t="s">
        <v>417</v>
      </c>
      <c r="H256" s="42" t="s">
        <v>875</v>
      </c>
      <c r="I256" s="43" t="s">
        <v>751</v>
      </c>
    </row>
    <row r="257" spans="1:9" ht="18" customHeight="1">
      <c r="A257" s="47" t="s">
        <v>416</v>
      </c>
      <c r="B257" s="46" t="s">
        <v>541</v>
      </c>
      <c r="C257" s="45" t="s">
        <v>542</v>
      </c>
      <c r="D257" s="45"/>
      <c r="E257" s="44"/>
      <c r="F257" s="43" t="s">
        <v>259</v>
      </c>
      <c r="G257" s="42" t="s">
        <v>260</v>
      </c>
      <c r="H257" s="42" t="s">
        <v>876</v>
      </c>
      <c r="I257" s="43" t="s">
        <v>721</v>
      </c>
    </row>
    <row r="258" spans="1:9" ht="18" customHeight="1">
      <c r="A258" s="47" t="s">
        <v>416</v>
      </c>
      <c r="B258" s="46" t="s">
        <v>541</v>
      </c>
      <c r="C258" s="45" t="s">
        <v>542</v>
      </c>
      <c r="D258" s="45"/>
      <c r="E258" s="44"/>
      <c r="F258" s="43"/>
      <c r="G258" s="42" t="s">
        <v>261</v>
      </c>
      <c r="H258" s="42" t="s">
        <v>877</v>
      </c>
      <c r="I258" s="43" t="s">
        <v>863</v>
      </c>
    </row>
    <row r="259" spans="1:9" ht="18" customHeight="1">
      <c r="A259" s="47" t="s">
        <v>416</v>
      </c>
      <c r="B259" s="46" t="s">
        <v>541</v>
      </c>
      <c r="C259" s="45" t="s">
        <v>542</v>
      </c>
      <c r="D259" s="45"/>
      <c r="E259" s="44"/>
      <c r="F259" s="43"/>
      <c r="G259" s="42" t="s">
        <v>262</v>
      </c>
      <c r="H259" s="42" t="s">
        <v>878</v>
      </c>
      <c r="I259" s="43" t="s">
        <v>879</v>
      </c>
    </row>
    <row r="260" spans="1:9" ht="18" customHeight="1">
      <c r="A260" s="47" t="s">
        <v>416</v>
      </c>
      <c r="B260" s="46" t="s">
        <v>541</v>
      </c>
      <c r="C260" s="45" t="s">
        <v>542</v>
      </c>
      <c r="D260" s="45"/>
      <c r="E260" s="44"/>
      <c r="F260" s="43" t="s">
        <v>265</v>
      </c>
      <c r="G260" s="42" t="s">
        <v>419</v>
      </c>
      <c r="H260" s="42" t="s">
        <v>880</v>
      </c>
      <c r="I260" s="43" t="s">
        <v>881</v>
      </c>
    </row>
    <row r="261" spans="1:9" ht="18" customHeight="1">
      <c r="A261" s="47" t="s">
        <v>416</v>
      </c>
      <c r="B261" s="46" t="s">
        <v>541</v>
      </c>
      <c r="C261" s="45" t="s">
        <v>542</v>
      </c>
      <c r="D261" s="45"/>
      <c r="E261" s="44" t="s">
        <v>882</v>
      </c>
      <c r="F261" s="43" t="s">
        <v>417</v>
      </c>
      <c r="G261" s="42" t="s">
        <v>417</v>
      </c>
      <c r="H261" s="42" t="s">
        <v>882</v>
      </c>
      <c r="I261" s="43" t="s">
        <v>883</v>
      </c>
    </row>
    <row r="262" spans="1:9" ht="18" customHeight="1">
      <c r="A262" s="47" t="s">
        <v>416</v>
      </c>
      <c r="B262" s="46" t="s">
        <v>541</v>
      </c>
      <c r="C262" s="45" t="s">
        <v>542</v>
      </c>
      <c r="D262" s="45"/>
      <c r="E262" s="44"/>
      <c r="F262" s="43" t="s">
        <v>259</v>
      </c>
      <c r="G262" s="42" t="s">
        <v>260</v>
      </c>
      <c r="H262" s="42" t="s">
        <v>884</v>
      </c>
      <c r="I262" s="43" t="s">
        <v>885</v>
      </c>
    </row>
    <row r="263" spans="1:9" ht="18" customHeight="1">
      <c r="A263" s="47" t="s">
        <v>416</v>
      </c>
      <c r="B263" s="46" t="s">
        <v>541</v>
      </c>
      <c r="C263" s="45" t="s">
        <v>542</v>
      </c>
      <c r="D263" s="45"/>
      <c r="E263" s="44"/>
      <c r="F263" s="43"/>
      <c r="G263" s="42" t="s">
        <v>260</v>
      </c>
      <c r="H263" s="42" t="s">
        <v>886</v>
      </c>
      <c r="I263" s="43" t="s">
        <v>887</v>
      </c>
    </row>
    <row r="264" spans="1:9" ht="18" customHeight="1">
      <c r="A264" s="47" t="s">
        <v>416</v>
      </c>
      <c r="B264" s="46" t="s">
        <v>541</v>
      </c>
      <c r="C264" s="45" t="s">
        <v>542</v>
      </c>
      <c r="D264" s="45"/>
      <c r="E264" s="44"/>
      <c r="F264" s="43"/>
      <c r="G264" s="42" t="s">
        <v>260</v>
      </c>
      <c r="H264" s="42" t="s">
        <v>888</v>
      </c>
      <c r="I264" s="43" t="s">
        <v>887</v>
      </c>
    </row>
    <row r="265" spans="1:9" ht="18" customHeight="1">
      <c r="A265" s="47" t="s">
        <v>416</v>
      </c>
      <c r="B265" s="46" t="s">
        <v>541</v>
      </c>
      <c r="C265" s="45" t="s">
        <v>542</v>
      </c>
      <c r="D265" s="45"/>
      <c r="E265" s="44"/>
      <c r="F265" s="43"/>
      <c r="G265" s="42" t="s">
        <v>260</v>
      </c>
      <c r="H265" s="42" t="s">
        <v>889</v>
      </c>
      <c r="I265" s="43" t="s">
        <v>718</v>
      </c>
    </row>
    <row r="266" spans="1:9" ht="18" customHeight="1">
      <c r="A266" s="47" t="s">
        <v>416</v>
      </c>
      <c r="B266" s="46" t="s">
        <v>541</v>
      </c>
      <c r="C266" s="45" t="s">
        <v>542</v>
      </c>
      <c r="D266" s="45"/>
      <c r="E266" s="44"/>
      <c r="F266" s="43"/>
      <c r="G266" s="42" t="s">
        <v>261</v>
      </c>
      <c r="H266" s="42" t="s">
        <v>890</v>
      </c>
      <c r="I266" s="43" t="s">
        <v>721</v>
      </c>
    </row>
    <row r="267" spans="1:9" ht="18" customHeight="1">
      <c r="A267" s="47" t="s">
        <v>416</v>
      </c>
      <c r="B267" s="46" t="s">
        <v>541</v>
      </c>
      <c r="C267" s="45" t="s">
        <v>542</v>
      </c>
      <c r="D267" s="45"/>
      <c r="E267" s="44"/>
      <c r="F267" s="43"/>
      <c r="G267" s="42" t="s">
        <v>262</v>
      </c>
      <c r="H267" s="42" t="s">
        <v>891</v>
      </c>
      <c r="I267" s="43" t="s">
        <v>721</v>
      </c>
    </row>
    <row r="268" spans="1:9" ht="18" customHeight="1">
      <c r="A268" s="47" t="s">
        <v>416</v>
      </c>
      <c r="B268" s="46" t="s">
        <v>541</v>
      </c>
      <c r="C268" s="45" t="s">
        <v>542</v>
      </c>
      <c r="D268" s="45"/>
      <c r="E268" s="44"/>
      <c r="F268" s="43" t="s">
        <v>265</v>
      </c>
      <c r="G268" s="42" t="s">
        <v>419</v>
      </c>
      <c r="H268" s="42" t="s">
        <v>892</v>
      </c>
      <c r="I268" s="43" t="s">
        <v>726</v>
      </c>
    </row>
    <row r="269" spans="1:9" ht="18" customHeight="1">
      <c r="A269" s="47" t="s">
        <v>416</v>
      </c>
      <c r="B269" s="46" t="s">
        <v>541</v>
      </c>
      <c r="C269" s="45" t="s">
        <v>542</v>
      </c>
      <c r="D269" s="45"/>
      <c r="E269" s="44" t="s">
        <v>893</v>
      </c>
      <c r="F269" s="43" t="s">
        <v>417</v>
      </c>
      <c r="G269" s="42" t="s">
        <v>417</v>
      </c>
      <c r="H269" s="42" t="s">
        <v>894</v>
      </c>
      <c r="I269" s="43" t="s">
        <v>863</v>
      </c>
    </row>
    <row r="270" spans="1:9" ht="18" customHeight="1">
      <c r="A270" s="47" t="s">
        <v>416</v>
      </c>
      <c r="B270" s="46" t="s">
        <v>541</v>
      </c>
      <c r="C270" s="45" t="s">
        <v>542</v>
      </c>
      <c r="D270" s="45"/>
      <c r="E270" s="44"/>
      <c r="F270" s="43" t="s">
        <v>259</v>
      </c>
      <c r="G270" s="42" t="s">
        <v>260</v>
      </c>
      <c r="H270" s="42" t="s">
        <v>895</v>
      </c>
      <c r="I270" s="43" t="s">
        <v>721</v>
      </c>
    </row>
    <row r="271" spans="1:9" ht="18" customHeight="1">
      <c r="A271" s="47" t="s">
        <v>416</v>
      </c>
      <c r="B271" s="46" t="s">
        <v>541</v>
      </c>
      <c r="C271" s="45" t="s">
        <v>542</v>
      </c>
      <c r="D271" s="45"/>
      <c r="E271" s="44"/>
      <c r="F271" s="43"/>
      <c r="G271" s="42" t="s">
        <v>262</v>
      </c>
      <c r="H271" s="42" t="s">
        <v>857</v>
      </c>
      <c r="I271" s="43" t="s">
        <v>718</v>
      </c>
    </row>
    <row r="272" spans="1:9" ht="18" customHeight="1">
      <c r="A272" s="47" t="s">
        <v>416</v>
      </c>
      <c r="B272" s="46" t="s">
        <v>541</v>
      </c>
      <c r="C272" s="45" t="s">
        <v>542</v>
      </c>
      <c r="D272" s="45"/>
      <c r="E272" s="44"/>
      <c r="F272" s="43" t="s">
        <v>265</v>
      </c>
      <c r="G272" s="42" t="s">
        <v>419</v>
      </c>
      <c r="H272" s="42" t="s">
        <v>896</v>
      </c>
      <c r="I272" s="43" t="s">
        <v>863</v>
      </c>
    </row>
    <row r="273" spans="1:9" ht="18" customHeight="1">
      <c r="A273" s="47" t="s">
        <v>416</v>
      </c>
      <c r="B273" s="46" t="s">
        <v>541</v>
      </c>
      <c r="C273" s="45" t="s">
        <v>542</v>
      </c>
      <c r="D273" s="45"/>
      <c r="E273" s="44" t="s">
        <v>897</v>
      </c>
      <c r="F273" s="43" t="s">
        <v>417</v>
      </c>
      <c r="G273" s="42" t="s">
        <v>417</v>
      </c>
      <c r="H273" s="42" t="s">
        <v>898</v>
      </c>
      <c r="I273" s="43" t="s">
        <v>899</v>
      </c>
    </row>
    <row r="274" spans="1:9" ht="18" customHeight="1">
      <c r="A274" s="47" t="s">
        <v>416</v>
      </c>
      <c r="B274" s="46" t="s">
        <v>541</v>
      </c>
      <c r="C274" s="45" t="s">
        <v>542</v>
      </c>
      <c r="D274" s="45"/>
      <c r="E274" s="44"/>
      <c r="F274" s="43" t="s">
        <v>259</v>
      </c>
      <c r="G274" s="42" t="s">
        <v>260</v>
      </c>
      <c r="H274" s="42" t="s">
        <v>900</v>
      </c>
      <c r="I274" s="43" t="s">
        <v>901</v>
      </c>
    </row>
    <row r="275" spans="1:9" ht="18" customHeight="1">
      <c r="A275" s="47" t="s">
        <v>416</v>
      </c>
      <c r="B275" s="46" t="s">
        <v>541</v>
      </c>
      <c r="C275" s="45" t="s">
        <v>542</v>
      </c>
      <c r="D275" s="45"/>
      <c r="E275" s="44"/>
      <c r="F275" s="43"/>
      <c r="G275" s="42" t="s">
        <v>260</v>
      </c>
      <c r="H275" s="42" t="s">
        <v>902</v>
      </c>
      <c r="I275" s="43" t="s">
        <v>871</v>
      </c>
    </row>
    <row r="276" spans="1:9" ht="18" customHeight="1">
      <c r="A276" s="47" t="s">
        <v>416</v>
      </c>
      <c r="B276" s="46" t="s">
        <v>541</v>
      </c>
      <c r="C276" s="45" t="s">
        <v>542</v>
      </c>
      <c r="D276" s="45"/>
      <c r="E276" s="44"/>
      <c r="F276" s="43"/>
      <c r="G276" s="42" t="s">
        <v>260</v>
      </c>
      <c r="H276" s="42" t="s">
        <v>903</v>
      </c>
      <c r="I276" s="43" t="s">
        <v>904</v>
      </c>
    </row>
    <row r="277" spans="1:9" ht="18" customHeight="1">
      <c r="A277" s="47" t="s">
        <v>416</v>
      </c>
      <c r="B277" s="46" t="s">
        <v>541</v>
      </c>
      <c r="C277" s="45" t="s">
        <v>542</v>
      </c>
      <c r="D277" s="45"/>
      <c r="E277" s="44"/>
      <c r="F277" s="43"/>
      <c r="G277" s="42" t="s">
        <v>260</v>
      </c>
      <c r="H277" s="42" t="s">
        <v>905</v>
      </c>
      <c r="I277" s="43" t="s">
        <v>906</v>
      </c>
    </row>
    <row r="278" spans="1:9" ht="18" customHeight="1">
      <c r="A278" s="47" t="s">
        <v>416</v>
      </c>
      <c r="B278" s="46" t="s">
        <v>541</v>
      </c>
      <c r="C278" s="45" t="s">
        <v>542</v>
      </c>
      <c r="D278" s="45"/>
      <c r="E278" s="44"/>
      <c r="F278" s="43"/>
      <c r="G278" s="42" t="s">
        <v>260</v>
      </c>
      <c r="H278" s="42" t="s">
        <v>907</v>
      </c>
      <c r="I278" s="43" t="s">
        <v>908</v>
      </c>
    </row>
    <row r="279" spans="1:9" ht="18" customHeight="1">
      <c r="A279" s="47" t="s">
        <v>416</v>
      </c>
      <c r="B279" s="46" t="s">
        <v>541</v>
      </c>
      <c r="C279" s="45" t="s">
        <v>542</v>
      </c>
      <c r="D279" s="45"/>
      <c r="E279" s="44"/>
      <c r="F279" s="43"/>
      <c r="G279" s="42" t="s">
        <v>261</v>
      </c>
      <c r="H279" s="42" t="s">
        <v>909</v>
      </c>
      <c r="I279" s="43" t="s">
        <v>721</v>
      </c>
    </row>
    <row r="280" spans="1:9" ht="18" customHeight="1">
      <c r="A280" s="47" t="s">
        <v>416</v>
      </c>
      <c r="B280" s="46" t="s">
        <v>541</v>
      </c>
      <c r="C280" s="45" t="s">
        <v>542</v>
      </c>
      <c r="D280" s="45"/>
      <c r="E280" s="44"/>
      <c r="F280" s="43"/>
      <c r="G280" s="42" t="s">
        <v>262</v>
      </c>
      <c r="H280" s="42" t="s">
        <v>910</v>
      </c>
      <c r="I280" s="43" t="s">
        <v>721</v>
      </c>
    </row>
    <row r="281" spans="1:9" ht="18" customHeight="1">
      <c r="A281" s="47" t="s">
        <v>416</v>
      </c>
      <c r="B281" s="46" t="s">
        <v>541</v>
      </c>
      <c r="C281" s="45" t="s">
        <v>542</v>
      </c>
      <c r="D281" s="45"/>
      <c r="E281" s="44"/>
      <c r="F281" s="43" t="s">
        <v>265</v>
      </c>
      <c r="G281" s="42" t="s">
        <v>419</v>
      </c>
      <c r="H281" s="42" t="s">
        <v>901</v>
      </c>
      <c r="I281" s="43" t="s">
        <v>726</v>
      </c>
    </row>
    <row r="282" spans="1:9" ht="18" customHeight="1">
      <c r="A282" s="47" t="s">
        <v>416</v>
      </c>
      <c r="B282" s="46" t="s">
        <v>545</v>
      </c>
      <c r="C282" s="45" t="s">
        <v>546</v>
      </c>
      <c r="D282" s="45"/>
      <c r="E282" s="44" t="s">
        <v>911</v>
      </c>
      <c r="F282" s="43" t="s">
        <v>417</v>
      </c>
      <c r="G282" s="42" t="s">
        <v>417</v>
      </c>
      <c r="H282" s="42" t="s">
        <v>911</v>
      </c>
      <c r="I282" s="43" t="s">
        <v>912</v>
      </c>
    </row>
    <row r="283" spans="1:9" ht="18" customHeight="1">
      <c r="A283" s="47" t="s">
        <v>416</v>
      </c>
      <c r="B283" s="46" t="s">
        <v>545</v>
      </c>
      <c r="C283" s="45" t="s">
        <v>546</v>
      </c>
      <c r="D283" s="45"/>
      <c r="E283" s="44"/>
      <c r="F283" s="43" t="s">
        <v>259</v>
      </c>
      <c r="G283" s="42" t="s">
        <v>260</v>
      </c>
      <c r="H283" s="42" t="s">
        <v>913</v>
      </c>
      <c r="I283" s="43"/>
    </row>
    <row r="284" spans="1:9" ht="18" customHeight="1">
      <c r="A284" s="47" t="s">
        <v>416</v>
      </c>
      <c r="B284" s="46" t="s">
        <v>545</v>
      </c>
      <c r="C284" s="45" t="s">
        <v>546</v>
      </c>
      <c r="D284" s="45"/>
      <c r="E284" s="44"/>
      <c r="F284" s="43"/>
      <c r="G284" s="42" t="s">
        <v>262</v>
      </c>
      <c r="H284" s="42" t="s">
        <v>914</v>
      </c>
      <c r="I284" s="43" t="s">
        <v>421</v>
      </c>
    </row>
    <row r="285" spans="1:9" ht="18" customHeight="1">
      <c r="A285" s="47" t="s">
        <v>416</v>
      </c>
      <c r="B285" s="46" t="s">
        <v>545</v>
      </c>
      <c r="C285" s="45" t="s">
        <v>546</v>
      </c>
      <c r="D285" s="45"/>
      <c r="E285" s="44"/>
      <c r="F285" s="43" t="s">
        <v>274</v>
      </c>
      <c r="G285" s="42" t="s">
        <v>274</v>
      </c>
      <c r="H285" s="42" t="s">
        <v>915</v>
      </c>
      <c r="I285" s="43" t="s">
        <v>421</v>
      </c>
    </row>
    <row r="286" spans="1:9" ht="18" customHeight="1">
      <c r="A286" s="47" t="s">
        <v>416</v>
      </c>
      <c r="B286" s="46" t="s">
        <v>545</v>
      </c>
      <c r="C286" s="45" t="s">
        <v>546</v>
      </c>
      <c r="D286" s="45"/>
      <c r="E286" s="44" t="s">
        <v>916</v>
      </c>
      <c r="F286" s="43" t="s">
        <v>417</v>
      </c>
      <c r="G286" s="42" t="s">
        <v>417</v>
      </c>
      <c r="H286" s="42" t="s">
        <v>916</v>
      </c>
      <c r="I286" s="43" t="s">
        <v>917</v>
      </c>
    </row>
    <row r="287" spans="1:9" ht="18" customHeight="1">
      <c r="A287" s="47" t="s">
        <v>416</v>
      </c>
      <c r="B287" s="46" t="s">
        <v>545</v>
      </c>
      <c r="C287" s="45" t="s">
        <v>546</v>
      </c>
      <c r="D287" s="45"/>
      <c r="E287" s="44"/>
      <c r="F287" s="43" t="s">
        <v>259</v>
      </c>
      <c r="G287" s="42" t="s">
        <v>260</v>
      </c>
      <c r="H287" s="42" t="s">
        <v>918</v>
      </c>
      <c r="I287" s="43" t="s">
        <v>919</v>
      </c>
    </row>
    <row r="288" spans="1:9" ht="18" customHeight="1">
      <c r="A288" s="47" t="s">
        <v>416</v>
      </c>
      <c r="B288" s="46" t="s">
        <v>545</v>
      </c>
      <c r="C288" s="45" t="s">
        <v>546</v>
      </c>
      <c r="D288" s="45"/>
      <c r="E288" s="44"/>
      <c r="F288" s="43"/>
      <c r="G288" s="42" t="s">
        <v>261</v>
      </c>
      <c r="H288" s="42" t="s">
        <v>920</v>
      </c>
      <c r="I288" s="43" t="s">
        <v>421</v>
      </c>
    </row>
    <row r="289" spans="1:9" ht="18" customHeight="1">
      <c r="A289" s="47" t="s">
        <v>416</v>
      </c>
      <c r="B289" s="46" t="s">
        <v>545</v>
      </c>
      <c r="C289" s="45" t="s">
        <v>546</v>
      </c>
      <c r="D289" s="45"/>
      <c r="E289" s="44"/>
      <c r="F289" s="43"/>
      <c r="G289" s="42" t="s">
        <v>262</v>
      </c>
      <c r="H289" s="42" t="s">
        <v>921</v>
      </c>
      <c r="I289" s="43" t="s">
        <v>922</v>
      </c>
    </row>
    <row r="290" spans="1:9" ht="18" customHeight="1">
      <c r="A290" s="47" t="s">
        <v>416</v>
      </c>
      <c r="B290" s="46" t="s">
        <v>545</v>
      </c>
      <c r="C290" s="45" t="s">
        <v>546</v>
      </c>
      <c r="D290" s="45"/>
      <c r="E290" s="44" t="s">
        <v>629</v>
      </c>
      <c r="F290" s="43" t="s">
        <v>417</v>
      </c>
      <c r="G290" s="42" t="s">
        <v>417</v>
      </c>
      <c r="H290" s="42" t="s">
        <v>629</v>
      </c>
      <c r="I290" s="43" t="s">
        <v>923</v>
      </c>
    </row>
    <row r="291" spans="1:9" ht="18" customHeight="1">
      <c r="A291" s="47" t="s">
        <v>416</v>
      </c>
      <c r="B291" s="46" t="s">
        <v>545</v>
      </c>
      <c r="C291" s="45" t="s">
        <v>546</v>
      </c>
      <c r="D291" s="45"/>
      <c r="E291" s="44"/>
      <c r="F291" s="43" t="s">
        <v>259</v>
      </c>
      <c r="G291" s="42" t="s">
        <v>260</v>
      </c>
      <c r="H291" s="42" t="s">
        <v>924</v>
      </c>
      <c r="I291" s="43" t="s">
        <v>925</v>
      </c>
    </row>
    <row r="292" spans="1:9" ht="18" customHeight="1">
      <c r="A292" s="47" t="s">
        <v>416</v>
      </c>
      <c r="B292" s="46" t="s">
        <v>545</v>
      </c>
      <c r="C292" s="45" t="s">
        <v>546</v>
      </c>
      <c r="D292" s="45"/>
      <c r="E292" s="44"/>
      <c r="F292" s="43"/>
      <c r="G292" s="42" t="s">
        <v>262</v>
      </c>
      <c r="H292" s="42" t="s">
        <v>926</v>
      </c>
      <c r="I292" s="43"/>
    </row>
    <row r="293" spans="1:9" ht="18" customHeight="1">
      <c r="A293" s="47" t="s">
        <v>416</v>
      </c>
      <c r="B293" s="46" t="s">
        <v>545</v>
      </c>
      <c r="C293" s="45" t="s">
        <v>546</v>
      </c>
      <c r="D293" s="45"/>
      <c r="E293" s="44"/>
      <c r="F293" s="43" t="s">
        <v>274</v>
      </c>
      <c r="G293" s="42" t="s">
        <v>274</v>
      </c>
      <c r="H293" s="42" t="s">
        <v>927</v>
      </c>
      <c r="I293" s="43" t="s">
        <v>421</v>
      </c>
    </row>
    <row r="294" spans="1:9" ht="18" customHeight="1">
      <c r="A294" s="47" t="s">
        <v>416</v>
      </c>
      <c r="B294" s="46" t="s">
        <v>545</v>
      </c>
      <c r="C294" s="45" t="s">
        <v>546</v>
      </c>
      <c r="D294" s="45"/>
      <c r="E294" s="44" t="s">
        <v>928</v>
      </c>
      <c r="F294" s="43" t="s">
        <v>417</v>
      </c>
      <c r="G294" s="42" t="s">
        <v>417</v>
      </c>
      <c r="H294" s="42" t="s">
        <v>928</v>
      </c>
      <c r="I294" s="43" t="s">
        <v>929</v>
      </c>
    </row>
    <row r="295" spans="1:9" ht="18" customHeight="1">
      <c r="A295" s="47" t="s">
        <v>416</v>
      </c>
      <c r="B295" s="46" t="s">
        <v>545</v>
      </c>
      <c r="C295" s="45" t="s">
        <v>546</v>
      </c>
      <c r="D295" s="45"/>
      <c r="E295" s="44"/>
      <c r="F295" s="43" t="s">
        <v>259</v>
      </c>
      <c r="G295" s="42" t="s">
        <v>260</v>
      </c>
      <c r="H295" s="42" t="s">
        <v>930</v>
      </c>
      <c r="I295" s="43" t="s">
        <v>931</v>
      </c>
    </row>
    <row r="296" spans="1:9" ht="18" customHeight="1">
      <c r="A296" s="47" t="s">
        <v>416</v>
      </c>
      <c r="B296" s="46" t="s">
        <v>545</v>
      </c>
      <c r="C296" s="45" t="s">
        <v>546</v>
      </c>
      <c r="D296" s="45"/>
      <c r="E296" s="44"/>
      <c r="F296" s="43"/>
      <c r="G296" s="42" t="s">
        <v>262</v>
      </c>
      <c r="H296" s="42" t="s">
        <v>932</v>
      </c>
      <c r="I296" s="43" t="s">
        <v>933</v>
      </c>
    </row>
    <row r="297" spans="1:9" ht="18" customHeight="1">
      <c r="A297" s="47" t="s">
        <v>416</v>
      </c>
      <c r="B297" s="46" t="s">
        <v>545</v>
      </c>
      <c r="C297" s="45" t="s">
        <v>546</v>
      </c>
      <c r="D297" s="45"/>
      <c r="E297" s="44" t="s">
        <v>934</v>
      </c>
      <c r="F297" s="43" t="s">
        <v>417</v>
      </c>
      <c r="G297" s="42" t="s">
        <v>417</v>
      </c>
      <c r="H297" s="42" t="s">
        <v>934</v>
      </c>
      <c r="I297" s="43" t="s">
        <v>935</v>
      </c>
    </row>
    <row r="298" spans="1:9" ht="18" customHeight="1">
      <c r="A298" s="47" t="s">
        <v>416</v>
      </c>
      <c r="B298" s="46" t="s">
        <v>545</v>
      </c>
      <c r="C298" s="45" t="s">
        <v>546</v>
      </c>
      <c r="D298" s="45"/>
      <c r="E298" s="44"/>
      <c r="F298" s="43" t="s">
        <v>259</v>
      </c>
      <c r="G298" s="42" t="s">
        <v>260</v>
      </c>
      <c r="H298" s="42" t="s">
        <v>936</v>
      </c>
      <c r="I298" s="43" t="s">
        <v>421</v>
      </c>
    </row>
    <row r="299" spans="1:9" ht="18" customHeight="1">
      <c r="A299" s="47" t="s">
        <v>416</v>
      </c>
      <c r="B299" s="46" t="s">
        <v>545</v>
      </c>
      <c r="C299" s="45" t="s">
        <v>546</v>
      </c>
      <c r="D299" s="45"/>
      <c r="E299" s="44"/>
      <c r="F299" s="43"/>
      <c r="G299" s="42" t="s">
        <v>261</v>
      </c>
      <c r="H299" s="42" t="s">
        <v>937</v>
      </c>
      <c r="I299" s="43" t="s">
        <v>421</v>
      </c>
    </row>
    <row r="300" spans="1:9" ht="18" customHeight="1">
      <c r="A300" s="47" t="s">
        <v>416</v>
      </c>
      <c r="B300" s="46" t="s">
        <v>545</v>
      </c>
      <c r="C300" s="45" t="s">
        <v>546</v>
      </c>
      <c r="D300" s="45"/>
      <c r="E300" s="44"/>
      <c r="F300" s="43"/>
      <c r="G300" s="42" t="s">
        <v>262</v>
      </c>
      <c r="H300" s="42" t="s">
        <v>938</v>
      </c>
      <c r="I300" s="43" t="s">
        <v>933</v>
      </c>
    </row>
    <row r="301" spans="1:9" ht="18" customHeight="1">
      <c r="A301" s="47" t="s">
        <v>416</v>
      </c>
      <c r="B301" s="46" t="s">
        <v>545</v>
      </c>
      <c r="C301" s="45" t="s">
        <v>546</v>
      </c>
      <c r="D301" s="45"/>
      <c r="E301" s="44"/>
      <c r="F301" s="43" t="s">
        <v>274</v>
      </c>
      <c r="G301" s="42" t="s">
        <v>274</v>
      </c>
      <c r="H301" s="42" t="s">
        <v>939</v>
      </c>
      <c r="I301" s="43" t="s">
        <v>421</v>
      </c>
    </row>
    <row r="302" spans="1:9" ht="18" customHeight="1">
      <c r="A302" s="47" t="s">
        <v>416</v>
      </c>
      <c r="B302" s="46" t="s">
        <v>545</v>
      </c>
      <c r="C302" s="45" t="s">
        <v>546</v>
      </c>
      <c r="D302" s="45"/>
      <c r="E302" s="44" t="s">
        <v>940</v>
      </c>
      <c r="F302" s="43" t="s">
        <v>417</v>
      </c>
      <c r="G302" s="42" t="s">
        <v>417</v>
      </c>
      <c r="H302" s="42" t="s">
        <v>940</v>
      </c>
      <c r="I302" s="43" t="s">
        <v>941</v>
      </c>
    </row>
    <row r="303" spans="1:9" ht="18" customHeight="1">
      <c r="A303" s="47" t="s">
        <v>416</v>
      </c>
      <c r="B303" s="46" t="s">
        <v>545</v>
      </c>
      <c r="C303" s="45" t="s">
        <v>546</v>
      </c>
      <c r="D303" s="45"/>
      <c r="E303" s="44"/>
      <c r="F303" s="43" t="s">
        <v>259</v>
      </c>
      <c r="G303" s="42" t="s">
        <v>260</v>
      </c>
      <c r="H303" s="42" t="s">
        <v>942</v>
      </c>
      <c r="I303" s="43" t="s">
        <v>943</v>
      </c>
    </row>
    <row r="304" spans="1:9" ht="18" customHeight="1">
      <c r="A304" s="47" t="s">
        <v>416</v>
      </c>
      <c r="B304" s="46" t="s">
        <v>545</v>
      </c>
      <c r="C304" s="45" t="s">
        <v>546</v>
      </c>
      <c r="D304" s="45"/>
      <c r="E304" s="44"/>
      <c r="F304" s="43"/>
      <c r="G304" s="42" t="s">
        <v>261</v>
      </c>
      <c r="H304" s="42" t="s">
        <v>944</v>
      </c>
      <c r="I304" s="43" t="s">
        <v>933</v>
      </c>
    </row>
    <row r="305" spans="1:9" ht="18" customHeight="1">
      <c r="A305" s="47" t="s">
        <v>416</v>
      </c>
      <c r="B305" s="46" t="s">
        <v>545</v>
      </c>
      <c r="C305" s="45" t="s">
        <v>546</v>
      </c>
      <c r="D305" s="45"/>
      <c r="E305" s="44"/>
      <c r="F305" s="43"/>
      <c r="G305" s="42" t="s">
        <v>262</v>
      </c>
      <c r="H305" s="42" t="s">
        <v>945</v>
      </c>
      <c r="I305" s="43"/>
    </row>
  </sheetData>
  <sheetProtection formatCells="0" formatColumns="0" formatRows="0"/>
  <mergeCells count="9">
    <mergeCell ref="H5:H6"/>
    <mergeCell ref="I5:I6"/>
    <mergeCell ref="E5:E6"/>
    <mergeCell ref="F5:F6"/>
    <mergeCell ref="A5:A6"/>
    <mergeCell ref="B5:B6"/>
    <mergeCell ref="C5:C6"/>
    <mergeCell ref="D5:D6"/>
    <mergeCell ref="G5:G6"/>
  </mergeCells>
  <phoneticPr fontId="39" type="noConversion"/>
  <printOptions horizontalCentered="1"/>
  <pageMargins left="0.35433070866141736" right="0.35433070866141736" top="0.39370078740157483" bottom="0.39370078740157483" header="0.51181102362204722" footer="0.31496062992125984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80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21" width="15.33203125" style="1" customWidth="1"/>
    <col min="22" max="255" width="9.1640625" style="1" customWidth="1"/>
  </cols>
  <sheetData>
    <row r="1" spans="1:255" ht="14.25" customHeight="1">
      <c r="A1" s="84"/>
      <c r="B1" s="85"/>
      <c r="C1" s="85"/>
      <c r="D1" s="85"/>
      <c r="E1" s="89"/>
      <c r="F1" s="89"/>
      <c r="G1" s="89"/>
      <c r="H1" s="89"/>
      <c r="I1" s="94"/>
      <c r="J1" s="94"/>
      <c r="K1" s="94"/>
      <c r="L1" s="94"/>
      <c r="M1" s="94"/>
      <c r="N1" s="94"/>
      <c r="O1" s="94"/>
      <c r="P1" s="94"/>
      <c r="Q1" s="95"/>
      <c r="R1" s="95"/>
      <c r="S1" s="95"/>
      <c r="T1" s="95"/>
      <c r="U1" s="86" t="s">
        <v>43</v>
      </c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</row>
    <row r="2" spans="1:255" ht="20.100000000000001" customHeight="1">
      <c r="A2" s="90" t="s">
        <v>439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</row>
    <row r="3" spans="1:255" ht="14.25" customHeight="1">
      <c r="A3" s="28" t="s">
        <v>516</v>
      </c>
      <c r="B3" s="85"/>
      <c r="C3" s="85"/>
      <c r="D3" s="85"/>
      <c r="E3" s="85"/>
      <c r="F3" s="89"/>
      <c r="G3" s="89"/>
      <c r="H3" s="89"/>
      <c r="I3" s="94"/>
      <c r="J3" s="94"/>
      <c r="K3" s="94"/>
      <c r="L3" s="94"/>
      <c r="M3" s="94"/>
      <c r="N3" s="94"/>
      <c r="O3" s="94"/>
      <c r="P3" s="94"/>
      <c r="Q3" s="95"/>
      <c r="R3" s="95"/>
      <c r="S3" s="95"/>
      <c r="T3" s="95"/>
      <c r="U3" s="96" t="s">
        <v>1</v>
      </c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</row>
    <row r="4" spans="1:255" ht="14.25" customHeight="1">
      <c r="A4" s="380" t="s">
        <v>44</v>
      </c>
      <c r="B4" s="380"/>
      <c r="C4" s="380"/>
      <c r="D4" s="381"/>
      <c r="E4" s="382"/>
      <c r="F4" s="378" t="s">
        <v>54</v>
      </c>
      <c r="G4" s="101" t="s">
        <v>440</v>
      </c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3"/>
      <c r="U4" s="387" t="s">
        <v>441</v>
      </c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</row>
    <row r="5" spans="1:255" ht="14.25" customHeight="1">
      <c r="A5" s="380" t="s">
        <v>46</v>
      </c>
      <c r="B5" s="380"/>
      <c r="C5" s="383"/>
      <c r="D5" s="383" t="s">
        <v>47</v>
      </c>
      <c r="E5" s="383" t="s">
        <v>48</v>
      </c>
      <c r="F5" s="378"/>
      <c r="G5" s="384" t="s">
        <v>45</v>
      </c>
      <c r="H5" s="100" t="s">
        <v>442</v>
      </c>
      <c r="I5" s="100"/>
      <c r="J5" s="100"/>
      <c r="K5" s="100"/>
      <c r="L5" s="100"/>
      <c r="M5" s="100"/>
      <c r="N5" s="386" t="s">
        <v>10</v>
      </c>
      <c r="O5" s="386" t="s">
        <v>443</v>
      </c>
      <c r="P5" s="386" t="s">
        <v>444</v>
      </c>
      <c r="Q5" s="390" t="s">
        <v>445</v>
      </c>
      <c r="R5" s="392" t="s">
        <v>17</v>
      </c>
      <c r="S5" s="392" t="s">
        <v>20</v>
      </c>
      <c r="T5" s="392" t="s">
        <v>23</v>
      </c>
      <c r="U5" s="388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</row>
    <row r="6" spans="1:255" ht="14.25" customHeight="1">
      <c r="A6" s="92" t="s">
        <v>50</v>
      </c>
      <c r="B6" s="92" t="s">
        <v>51</v>
      </c>
      <c r="C6" s="93" t="s">
        <v>52</v>
      </c>
      <c r="D6" s="382"/>
      <c r="E6" s="382"/>
      <c r="F6" s="379"/>
      <c r="G6" s="385"/>
      <c r="H6" s="97" t="s">
        <v>7</v>
      </c>
      <c r="I6" s="98" t="s">
        <v>446</v>
      </c>
      <c r="J6" s="98" t="s">
        <v>447</v>
      </c>
      <c r="K6" s="99" t="s">
        <v>448</v>
      </c>
      <c r="L6" s="99" t="s">
        <v>449</v>
      </c>
      <c r="M6" s="97" t="s">
        <v>450</v>
      </c>
      <c r="N6" s="386"/>
      <c r="O6" s="386"/>
      <c r="P6" s="386"/>
      <c r="Q6" s="391"/>
      <c r="R6" s="392"/>
      <c r="S6" s="392"/>
      <c r="T6" s="392"/>
      <c r="U6" s="389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</row>
    <row r="7" spans="1:255" s="33" customFormat="1" ht="14.25" customHeight="1">
      <c r="A7" s="87"/>
      <c r="B7" s="87"/>
      <c r="C7" s="87"/>
      <c r="D7" s="87"/>
      <c r="E7" s="87" t="s">
        <v>45</v>
      </c>
      <c r="F7" s="32">
        <f t="shared" ref="F7:N7" si="0">F8</f>
        <v>119960173.16</v>
      </c>
      <c r="G7" s="35">
        <f t="shared" si="0"/>
        <v>119960173.16</v>
      </c>
      <c r="H7" s="35">
        <f t="shared" si="0"/>
        <v>30874570.360000003</v>
      </c>
      <c r="I7" s="31">
        <f t="shared" si="0"/>
        <v>30874570.360000003</v>
      </c>
      <c r="J7" s="31">
        <f t="shared" si="0"/>
        <v>0</v>
      </c>
      <c r="K7" s="35">
        <f t="shared" si="0"/>
        <v>0</v>
      </c>
      <c r="L7" s="35">
        <f t="shared" si="0"/>
        <v>0</v>
      </c>
      <c r="M7" s="30">
        <f t="shared" si="0"/>
        <v>0</v>
      </c>
      <c r="N7" s="35">
        <f t="shared" si="0"/>
        <v>89085602.799999997</v>
      </c>
      <c r="O7" s="35">
        <f>SUM(0)</f>
        <v>0</v>
      </c>
      <c r="P7" s="35">
        <f>SUM(0)</f>
        <v>0</v>
      </c>
      <c r="Q7" s="35">
        <f>Q8</f>
        <v>0</v>
      </c>
      <c r="R7" s="29">
        <f>R8</f>
        <v>0</v>
      </c>
      <c r="S7" s="29">
        <f>S8</f>
        <v>0</v>
      </c>
      <c r="T7" s="29">
        <f>T8</f>
        <v>0</v>
      </c>
      <c r="U7" s="88">
        <f>U8</f>
        <v>0</v>
      </c>
    </row>
    <row r="8" spans="1:255" ht="14.25" customHeight="1">
      <c r="A8" s="87"/>
      <c r="B8" s="87"/>
      <c r="C8" s="87"/>
      <c r="D8" s="87" t="s">
        <v>474</v>
      </c>
      <c r="E8" s="87" t="s">
        <v>475</v>
      </c>
      <c r="F8" s="32">
        <f t="shared" ref="F8:N8" si="1">F9+F25+F35+F44+F55+F63+F73</f>
        <v>119960173.16</v>
      </c>
      <c r="G8" s="35">
        <f t="shared" si="1"/>
        <v>119960173.16</v>
      </c>
      <c r="H8" s="35">
        <f t="shared" si="1"/>
        <v>30874570.360000003</v>
      </c>
      <c r="I8" s="31">
        <f t="shared" si="1"/>
        <v>30874570.360000003</v>
      </c>
      <c r="J8" s="31">
        <f t="shared" si="1"/>
        <v>0</v>
      </c>
      <c r="K8" s="35">
        <f t="shared" si="1"/>
        <v>0</v>
      </c>
      <c r="L8" s="35">
        <f t="shared" si="1"/>
        <v>0</v>
      </c>
      <c r="M8" s="30">
        <f t="shared" si="1"/>
        <v>0</v>
      </c>
      <c r="N8" s="35">
        <f t="shared" si="1"/>
        <v>89085602.799999997</v>
      </c>
      <c r="O8" s="35">
        <f t="shared" ref="O8:P71" si="2">SUM(0)</f>
        <v>0</v>
      </c>
      <c r="P8" s="35">
        <f t="shared" si="2"/>
        <v>0</v>
      </c>
      <c r="Q8" s="35">
        <f>Q9+Q25+Q35+Q44+Q55+Q63+Q73</f>
        <v>0</v>
      </c>
      <c r="R8" s="29">
        <f>R9+R25+R35+R44+R55+R63+R73</f>
        <v>0</v>
      </c>
      <c r="S8" s="29">
        <f>S9+S25+S35+S44+S55+S63+S73</f>
        <v>0</v>
      </c>
      <c r="T8" s="29">
        <f>T9+T25+T35+T44+T55+T63+T73</f>
        <v>0</v>
      </c>
      <c r="U8" s="88">
        <f>U9+U25+U35+U44+U55+U63+U73</f>
        <v>0</v>
      </c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</row>
    <row r="9" spans="1:255" ht="14.25" customHeight="1">
      <c r="A9" s="87"/>
      <c r="B9" s="87"/>
      <c r="C9" s="87"/>
      <c r="D9" s="87" t="s">
        <v>476</v>
      </c>
      <c r="E9" s="87" t="s">
        <v>477</v>
      </c>
      <c r="F9" s="32">
        <f t="shared" ref="F9:N9" si="3">SUM(F10:F24)</f>
        <v>56156226.279999994</v>
      </c>
      <c r="G9" s="35">
        <f t="shared" si="3"/>
        <v>56156226.279999994</v>
      </c>
      <c r="H9" s="35">
        <f t="shared" si="3"/>
        <v>2384226.2799999998</v>
      </c>
      <c r="I9" s="31">
        <f t="shared" si="3"/>
        <v>2384226.2799999998</v>
      </c>
      <c r="J9" s="31">
        <f t="shared" si="3"/>
        <v>0</v>
      </c>
      <c r="K9" s="35">
        <f t="shared" si="3"/>
        <v>0</v>
      </c>
      <c r="L9" s="35">
        <f t="shared" si="3"/>
        <v>0</v>
      </c>
      <c r="M9" s="30">
        <f t="shared" si="3"/>
        <v>0</v>
      </c>
      <c r="N9" s="35">
        <f t="shared" si="3"/>
        <v>53772000</v>
      </c>
      <c r="O9" s="35">
        <f t="shared" si="2"/>
        <v>0</v>
      </c>
      <c r="P9" s="35">
        <f t="shared" si="2"/>
        <v>0</v>
      </c>
      <c r="Q9" s="35">
        <f>SUM(Q10:Q24)</f>
        <v>0</v>
      </c>
      <c r="R9" s="29">
        <f>SUM(R10:R24)</f>
        <v>0</v>
      </c>
      <c r="S9" s="29">
        <f>SUM(S10:S24)</f>
        <v>0</v>
      </c>
      <c r="T9" s="29">
        <f>SUM(T10:T24)</f>
        <v>0</v>
      </c>
      <c r="U9" s="88">
        <f>SUM(U10:U24)</f>
        <v>0</v>
      </c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</row>
    <row r="10" spans="1:255" ht="14.25" customHeight="1">
      <c r="A10" s="87" t="s">
        <v>285</v>
      </c>
      <c r="B10" s="87" t="s">
        <v>286</v>
      </c>
      <c r="C10" s="87" t="s">
        <v>286</v>
      </c>
      <c r="D10" s="87" t="s">
        <v>478</v>
      </c>
      <c r="E10" s="87" t="s">
        <v>287</v>
      </c>
      <c r="F10" s="32">
        <v>165186.4</v>
      </c>
      <c r="G10" s="35">
        <v>165186.4</v>
      </c>
      <c r="H10" s="35">
        <v>165186.4</v>
      </c>
      <c r="I10" s="31">
        <v>165186.4</v>
      </c>
      <c r="J10" s="31">
        <v>0</v>
      </c>
      <c r="K10" s="35">
        <v>0</v>
      </c>
      <c r="L10" s="35">
        <v>0</v>
      </c>
      <c r="M10" s="30">
        <v>0</v>
      </c>
      <c r="N10" s="35">
        <v>0</v>
      </c>
      <c r="O10" s="35">
        <f t="shared" si="2"/>
        <v>0</v>
      </c>
      <c r="P10" s="35">
        <f t="shared" si="2"/>
        <v>0</v>
      </c>
      <c r="Q10" s="35">
        <v>0</v>
      </c>
      <c r="R10" s="29">
        <v>0</v>
      </c>
      <c r="S10" s="29">
        <v>0</v>
      </c>
      <c r="T10" s="29">
        <v>0</v>
      </c>
      <c r="U10" s="88">
        <v>0</v>
      </c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</row>
    <row r="11" spans="1:255" ht="14.25" customHeight="1">
      <c r="A11" s="87" t="s">
        <v>285</v>
      </c>
      <c r="B11" s="87" t="s">
        <v>286</v>
      </c>
      <c r="C11" s="87" t="s">
        <v>288</v>
      </c>
      <c r="D11" s="87" t="s">
        <v>478</v>
      </c>
      <c r="E11" s="87" t="s">
        <v>289</v>
      </c>
      <c r="F11" s="32">
        <v>82593.2</v>
      </c>
      <c r="G11" s="35">
        <v>82593.2</v>
      </c>
      <c r="H11" s="35">
        <v>82593.2</v>
      </c>
      <c r="I11" s="31">
        <v>82593.2</v>
      </c>
      <c r="J11" s="31">
        <v>0</v>
      </c>
      <c r="K11" s="35">
        <v>0</v>
      </c>
      <c r="L11" s="35">
        <v>0</v>
      </c>
      <c r="M11" s="30">
        <v>0</v>
      </c>
      <c r="N11" s="35">
        <v>0</v>
      </c>
      <c r="O11" s="35">
        <f t="shared" si="2"/>
        <v>0</v>
      </c>
      <c r="P11" s="35">
        <f t="shared" si="2"/>
        <v>0</v>
      </c>
      <c r="Q11" s="35">
        <v>0</v>
      </c>
      <c r="R11" s="29">
        <v>0</v>
      </c>
      <c r="S11" s="29">
        <v>0</v>
      </c>
      <c r="T11" s="29">
        <v>0</v>
      </c>
      <c r="U11" s="88">
        <v>0</v>
      </c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</row>
    <row r="12" spans="1:255" ht="14.25" customHeight="1">
      <c r="A12" s="87" t="s">
        <v>285</v>
      </c>
      <c r="B12" s="87" t="s">
        <v>290</v>
      </c>
      <c r="C12" s="87" t="s">
        <v>291</v>
      </c>
      <c r="D12" s="87" t="s">
        <v>478</v>
      </c>
      <c r="E12" s="87" t="s">
        <v>292</v>
      </c>
      <c r="F12" s="32">
        <v>11787.96</v>
      </c>
      <c r="G12" s="35">
        <v>11787.96</v>
      </c>
      <c r="H12" s="35">
        <v>11787.96</v>
      </c>
      <c r="I12" s="31">
        <v>11787.96</v>
      </c>
      <c r="J12" s="31">
        <v>0</v>
      </c>
      <c r="K12" s="35">
        <v>0</v>
      </c>
      <c r="L12" s="35">
        <v>0</v>
      </c>
      <c r="M12" s="30">
        <v>0</v>
      </c>
      <c r="N12" s="35">
        <v>0</v>
      </c>
      <c r="O12" s="35">
        <f t="shared" si="2"/>
        <v>0</v>
      </c>
      <c r="P12" s="35">
        <f t="shared" si="2"/>
        <v>0</v>
      </c>
      <c r="Q12" s="35">
        <v>0</v>
      </c>
      <c r="R12" s="29">
        <v>0</v>
      </c>
      <c r="S12" s="29">
        <v>0</v>
      </c>
      <c r="T12" s="29">
        <v>0</v>
      </c>
      <c r="U12" s="88">
        <v>0</v>
      </c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</row>
    <row r="13" spans="1:255" ht="14.25" customHeight="1">
      <c r="A13" s="87" t="s">
        <v>285</v>
      </c>
      <c r="B13" s="87" t="s">
        <v>296</v>
      </c>
      <c r="C13" s="87" t="s">
        <v>291</v>
      </c>
      <c r="D13" s="87" t="s">
        <v>478</v>
      </c>
      <c r="E13" s="87" t="s">
        <v>479</v>
      </c>
      <c r="F13" s="32">
        <v>13200</v>
      </c>
      <c r="G13" s="35">
        <v>13200</v>
      </c>
      <c r="H13" s="35">
        <v>13200</v>
      </c>
      <c r="I13" s="31">
        <v>13200</v>
      </c>
      <c r="J13" s="31">
        <v>0</v>
      </c>
      <c r="K13" s="35">
        <v>0</v>
      </c>
      <c r="L13" s="35">
        <v>0</v>
      </c>
      <c r="M13" s="30">
        <v>0</v>
      </c>
      <c r="N13" s="35">
        <v>0</v>
      </c>
      <c r="O13" s="35">
        <f t="shared" si="2"/>
        <v>0</v>
      </c>
      <c r="P13" s="35">
        <f t="shared" si="2"/>
        <v>0</v>
      </c>
      <c r="Q13" s="35">
        <v>0</v>
      </c>
      <c r="R13" s="29">
        <v>0</v>
      </c>
      <c r="S13" s="29">
        <v>0</v>
      </c>
      <c r="T13" s="29">
        <v>0</v>
      </c>
      <c r="U13" s="88">
        <v>0</v>
      </c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</row>
    <row r="14" spans="1:255" ht="14.25" customHeight="1">
      <c r="A14" s="87" t="s">
        <v>285</v>
      </c>
      <c r="B14" s="87" t="s">
        <v>291</v>
      </c>
      <c r="C14" s="87" t="s">
        <v>293</v>
      </c>
      <c r="D14" s="87" t="s">
        <v>478</v>
      </c>
      <c r="E14" s="87" t="s">
        <v>294</v>
      </c>
      <c r="F14" s="32">
        <v>8296.77</v>
      </c>
      <c r="G14" s="35">
        <v>8296.77</v>
      </c>
      <c r="H14" s="35">
        <v>8296.77</v>
      </c>
      <c r="I14" s="31">
        <v>8296.77</v>
      </c>
      <c r="J14" s="31">
        <v>0</v>
      </c>
      <c r="K14" s="35">
        <v>0</v>
      </c>
      <c r="L14" s="35">
        <v>0</v>
      </c>
      <c r="M14" s="30">
        <v>0</v>
      </c>
      <c r="N14" s="35">
        <v>0</v>
      </c>
      <c r="O14" s="35">
        <f t="shared" si="2"/>
        <v>0</v>
      </c>
      <c r="P14" s="35">
        <f t="shared" si="2"/>
        <v>0</v>
      </c>
      <c r="Q14" s="35">
        <v>0</v>
      </c>
      <c r="R14" s="29">
        <v>0</v>
      </c>
      <c r="S14" s="29">
        <v>0</v>
      </c>
      <c r="T14" s="29">
        <v>0</v>
      </c>
      <c r="U14" s="88">
        <v>0</v>
      </c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</row>
    <row r="15" spans="1:255" ht="14.25" customHeight="1">
      <c r="A15" s="87" t="s">
        <v>295</v>
      </c>
      <c r="B15" s="87" t="s">
        <v>296</v>
      </c>
      <c r="C15" s="87" t="s">
        <v>293</v>
      </c>
      <c r="D15" s="87" t="s">
        <v>478</v>
      </c>
      <c r="E15" s="87" t="s">
        <v>297</v>
      </c>
      <c r="F15" s="32">
        <v>63262.79</v>
      </c>
      <c r="G15" s="35">
        <v>63262.79</v>
      </c>
      <c r="H15" s="35">
        <v>63262.79</v>
      </c>
      <c r="I15" s="31">
        <v>63262.79</v>
      </c>
      <c r="J15" s="31">
        <v>0</v>
      </c>
      <c r="K15" s="35">
        <v>0</v>
      </c>
      <c r="L15" s="35">
        <v>0</v>
      </c>
      <c r="M15" s="30">
        <v>0</v>
      </c>
      <c r="N15" s="35">
        <v>0</v>
      </c>
      <c r="O15" s="35">
        <f t="shared" si="2"/>
        <v>0</v>
      </c>
      <c r="P15" s="35">
        <f t="shared" si="2"/>
        <v>0</v>
      </c>
      <c r="Q15" s="35">
        <v>0</v>
      </c>
      <c r="R15" s="29">
        <v>0</v>
      </c>
      <c r="S15" s="29">
        <v>0</v>
      </c>
      <c r="T15" s="29">
        <v>0</v>
      </c>
      <c r="U15" s="88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87" t="s">
        <v>300</v>
      </c>
      <c r="B16" s="87" t="s">
        <v>290</v>
      </c>
      <c r="C16" s="87" t="s">
        <v>298</v>
      </c>
      <c r="D16" s="87" t="s">
        <v>478</v>
      </c>
      <c r="E16" s="87" t="s">
        <v>480</v>
      </c>
      <c r="F16" s="32">
        <v>14000000</v>
      </c>
      <c r="G16" s="35">
        <v>14000000</v>
      </c>
      <c r="H16" s="35">
        <v>0</v>
      </c>
      <c r="I16" s="31">
        <v>0</v>
      </c>
      <c r="J16" s="31">
        <v>0</v>
      </c>
      <c r="K16" s="35">
        <v>0</v>
      </c>
      <c r="L16" s="35">
        <v>0</v>
      </c>
      <c r="M16" s="30">
        <v>0</v>
      </c>
      <c r="N16" s="35">
        <v>14000000</v>
      </c>
      <c r="O16" s="35">
        <f t="shared" si="2"/>
        <v>0</v>
      </c>
      <c r="P16" s="35">
        <f t="shared" si="2"/>
        <v>0</v>
      </c>
      <c r="Q16" s="35">
        <v>0</v>
      </c>
      <c r="R16" s="29">
        <v>0</v>
      </c>
      <c r="S16" s="29">
        <v>0</v>
      </c>
      <c r="T16" s="29">
        <v>0</v>
      </c>
      <c r="U16" s="88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14.25" customHeight="1">
      <c r="A17" s="87" t="s">
        <v>300</v>
      </c>
      <c r="B17" s="87" t="s">
        <v>290</v>
      </c>
      <c r="C17" s="87" t="s">
        <v>481</v>
      </c>
      <c r="D17" s="87" t="s">
        <v>478</v>
      </c>
      <c r="E17" s="87" t="s">
        <v>482</v>
      </c>
      <c r="F17" s="32">
        <v>13600000</v>
      </c>
      <c r="G17" s="35">
        <v>13600000</v>
      </c>
      <c r="H17" s="35">
        <v>0</v>
      </c>
      <c r="I17" s="31">
        <v>0</v>
      </c>
      <c r="J17" s="31">
        <v>0</v>
      </c>
      <c r="K17" s="35">
        <v>0</v>
      </c>
      <c r="L17" s="35">
        <v>0</v>
      </c>
      <c r="M17" s="30">
        <v>0</v>
      </c>
      <c r="N17" s="35">
        <v>13600000</v>
      </c>
      <c r="O17" s="35">
        <f t="shared" si="2"/>
        <v>0</v>
      </c>
      <c r="P17" s="35">
        <f t="shared" si="2"/>
        <v>0</v>
      </c>
      <c r="Q17" s="35">
        <v>0</v>
      </c>
      <c r="R17" s="29">
        <v>0</v>
      </c>
      <c r="S17" s="29">
        <v>0</v>
      </c>
      <c r="T17" s="29">
        <v>0</v>
      </c>
      <c r="U17" s="88">
        <v>0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14.25" customHeight="1">
      <c r="A18" s="87" t="s">
        <v>300</v>
      </c>
      <c r="B18" s="87" t="s">
        <v>290</v>
      </c>
      <c r="C18" s="87" t="s">
        <v>483</v>
      </c>
      <c r="D18" s="87" t="s">
        <v>478</v>
      </c>
      <c r="E18" s="87" t="s">
        <v>484</v>
      </c>
      <c r="F18" s="32">
        <v>12600000</v>
      </c>
      <c r="G18" s="35">
        <v>12600000</v>
      </c>
      <c r="H18" s="35">
        <v>0</v>
      </c>
      <c r="I18" s="31">
        <v>0</v>
      </c>
      <c r="J18" s="31">
        <v>0</v>
      </c>
      <c r="K18" s="35">
        <v>0</v>
      </c>
      <c r="L18" s="35">
        <v>0</v>
      </c>
      <c r="M18" s="30">
        <v>0</v>
      </c>
      <c r="N18" s="35">
        <v>12600000</v>
      </c>
      <c r="O18" s="35">
        <f t="shared" si="2"/>
        <v>0</v>
      </c>
      <c r="P18" s="35">
        <f t="shared" si="2"/>
        <v>0</v>
      </c>
      <c r="Q18" s="35">
        <v>0</v>
      </c>
      <c r="R18" s="29">
        <v>0</v>
      </c>
      <c r="S18" s="29">
        <v>0</v>
      </c>
      <c r="T18" s="29">
        <v>0</v>
      </c>
      <c r="U18" s="88">
        <v>0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pans="1:255" ht="14.25" customHeight="1">
      <c r="A19" s="87" t="s">
        <v>300</v>
      </c>
      <c r="B19" s="87" t="s">
        <v>290</v>
      </c>
      <c r="C19" s="87" t="s">
        <v>288</v>
      </c>
      <c r="D19" s="87" t="s">
        <v>478</v>
      </c>
      <c r="E19" s="87" t="s">
        <v>485</v>
      </c>
      <c r="F19" s="32">
        <v>1500000</v>
      </c>
      <c r="G19" s="35">
        <v>1500000</v>
      </c>
      <c r="H19" s="35">
        <v>0</v>
      </c>
      <c r="I19" s="31">
        <v>0</v>
      </c>
      <c r="J19" s="31">
        <v>0</v>
      </c>
      <c r="K19" s="35">
        <v>0</v>
      </c>
      <c r="L19" s="35">
        <v>0</v>
      </c>
      <c r="M19" s="30">
        <v>0</v>
      </c>
      <c r="N19" s="35">
        <v>1500000</v>
      </c>
      <c r="O19" s="35">
        <f t="shared" si="2"/>
        <v>0</v>
      </c>
      <c r="P19" s="35">
        <f t="shared" si="2"/>
        <v>0</v>
      </c>
      <c r="Q19" s="35">
        <v>0</v>
      </c>
      <c r="R19" s="29">
        <v>0</v>
      </c>
      <c r="S19" s="29">
        <v>0</v>
      </c>
      <c r="T19" s="29">
        <v>0</v>
      </c>
      <c r="U19" s="88">
        <v>0</v>
      </c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spans="1:255" ht="14.25" customHeight="1">
      <c r="A20" s="87" t="s">
        <v>300</v>
      </c>
      <c r="B20" s="87" t="s">
        <v>290</v>
      </c>
      <c r="C20" s="87" t="s">
        <v>291</v>
      </c>
      <c r="D20" s="87" t="s">
        <v>478</v>
      </c>
      <c r="E20" s="87" t="s">
        <v>486</v>
      </c>
      <c r="F20" s="32">
        <v>12072000</v>
      </c>
      <c r="G20" s="35">
        <v>12072000</v>
      </c>
      <c r="H20" s="35">
        <v>0</v>
      </c>
      <c r="I20" s="31">
        <v>0</v>
      </c>
      <c r="J20" s="31">
        <v>0</v>
      </c>
      <c r="K20" s="35">
        <v>0</v>
      </c>
      <c r="L20" s="35">
        <v>0</v>
      </c>
      <c r="M20" s="30">
        <v>0</v>
      </c>
      <c r="N20" s="35">
        <v>12072000</v>
      </c>
      <c r="O20" s="35">
        <f t="shared" si="2"/>
        <v>0</v>
      </c>
      <c r="P20" s="35">
        <f t="shared" si="2"/>
        <v>0</v>
      </c>
      <c r="Q20" s="35">
        <v>0</v>
      </c>
      <c r="R20" s="29">
        <v>0</v>
      </c>
      <c r="S20" s="29">
        <v>0</v>
      </c>
      <c r="T20" s="29">
        <v>0</v>
      </c>
      <c r="U20" s="88">
        <v>0</v>
      </c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spans="1:255" ht="14.25" customHeight="1">
      <c r="A21" s="87" t="s">
        <v>487</v>
      </c>
      <c r="B21" s="87" t="s">
        <v>293</v>
      </c>
      <c r="C21" s="87" t="s">
        <v>293</v>
      </c>
      <c r="D21" s="87" t="s">
        <v>478</v>
      </c>
      <c r="E21" s="87" t="s">
        <v>488</v>
      </c>
      <c r="F21" s="32">
        <v>1623935.16</v>
      </c>
      <c r="G21" s="35">
        <v>1623935.16</v>
      </c>
      <c r="H21" s="35">
        <v>1623935.16</v>
      </c>
      <c r="I21" s="31">
        <v>1623935.16</v>
      </c>
      <c r="J21" s="31">
        <v>0</v>
      </c>
      <c r="K21" s="35">
        <v>0</v>
      </c>
      <c r="L21" s="35">
        <v>0</v>
      </c>
      <c r="M21" s="30">
        <v>0</v>
      </c>
      <c r="N21" s="35">
        <v>0</v>
      </c>
      <c r="O21" s="35">
        <f t="shared" si="2"/>
        <v>0</v>
      </c>
      <c r="P21" s="35">
        <f t="shared" si="2"/>
        <v>0</v>
      </c>
      <c r="Q21" s="35">
        <v>0</v>
      </c>
      <c r="R21" s="29">
        <v>0</v>
      </c>
      <c r="S21" s="29">
        <v>0</v>
      </c>
      <c r="T21" s="29">
        <v>0</v>
      </c>
      <c r="U21" s="88">
        <v>0</v>
      </c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spans="1:255" ht="14.25" customHeight="1">
      <c r="A22" s="87" t="s">
        <v>487</v>
      </c>
      <c r="B22" s="87" t="s">
        <v>293</v>
      </c>
      <c r="C22" s="87" t="s">
        <v>298</v>
      </c>
      <c r="D22" s="87" t="s">
        <v>478</v>
      </c>
      <c r="E22" s="87" t="s">
        <v>489</v>
      </c>
      <c r="F22" s="32">
        <v>70000</v>
      </c>
      <c r="G22" s="35">
        <v>70000</v>
      </c>
      <c r="H22" s="35">
        <v>70000</v>
      </c>
      <c r="I22" s="31">
        <v>70000</v>
      </c>
      <c r="J22" s="31">
        <v>0</v>
      </c>
      <c r="K22" s="35">
        <v>0</v>
      </c>
      <c r="L22" s="35">
        <v>0</v>
      </c>
      <c r="M22" s="30">
        <v>0</v>
      </c>
      <c r="N22" s="35">
        <v>0</v>
      </c>
      <c r="O22" s="35">
        <f t="shared" si="2"/>
        <v>0</v>
      </c>
      <c r="P22" s="35">
        <f t="shared" si="2"/>
        <v>0</v>
      </c>
      <c r="Q22" s="35">
        <v>0</v>
      </c>
      <c r="R22" s="29">
        <v>0</v>
      </c>
      <c r="S22" s="29">
        <v>0</v>
      </c>
      <c r="T22" s="29">
        <v>0</v>
      </c>
      <c r="U22" s="88">
        <v>0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spans="1:255" ht="14.25" customHeight="1">
      <c r="A23" s="87" t="s">
        <v>487</v>
      </c>
      <c r="B23" s="87" t="s">
        <v>293</v>
      </c>
      <c r="C23" s="87" t="s">
        <v>490</v>
      </c>
      <c r="D23" s="87" t="s">
        <v>478</v>
      </c>
      <c r="E23" s="87" t="s">
        <v>491</v>
      </c>
      <c r="F23" s="32">
        <v>100000</v>
      </c>
      <c r="G23" s="35">
        <v>100000</v>
      </c>
      <c r="H23" s="35">
        <v>100000</v>
      </c>
      <c r="I23" s="31">
        <v>100000</v>
      </c>
      <c r="J23" s="31">
        <v>0</v>
      </c>
      <c r="K23" s="35">
        <v>0</v>
      </c>
      <c r="L23" s="35">
        <v>0</v>
      </c>
      <c r="M23" s="30">
        <v>0</v>
      </c>
      <c r="N23" s="35">
        <v>0</v>
      </c>
      <c r="O23" s="35">
        <f t="shared" si="2"/>
        <v>0</v>
      </c>
      <c r="P23" s="35">
        <f t="shared" si="2"/>
        <v>0</v>
      </c>
      <c r="Q23" s="35">
        <v>0</v>
      </c>
      <c r="R23" s="29">
        <v>0</v>
      </c>
      <c r="S23" s="29">
        <v>0</v>
      </c>
      <c r="T23" s="29">
        <v>0</v>
      </c>
      <c r="U23" s="88">
        <v>0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spans="1:255" ht="14.25" customHeight="1">
      <c r="A24" s="87" t="s">
        <v>301</v>
      </c>
      <c r="B24" s="87" t="s">
        <v>298</v>
      </c>
      <c r="C24" s="87" t="s">
        <v>293</v>
      </c>
      <c r="D24" s="87" t="s">
        <v>478</v>
      </c>
      <c r="E24" s="87" t="s">
        <v>302</v>
      </c>
      <c r="F24" s="32">
        <v>245964</v>
      </c>
      <c r="G24" s="35">
        <v>245964</v>
      </c>
      <c r="H24" s="35">
        <v>245964</v>
      </c>
      <c r="I24" s="31">
        <v>245964</v>
      </c>
      <c r="J24" s="31">
        <v>0</v>
      </c>
      <c r="K24" s="35">
        <v>0</v>
      </c>
      <c r="L24" s="35">
        <v>0</v>
      </c>
      <c r="M24" s="30">
        <v>0</v>
      </c>
      <c r="N24" s="35">
        <v>0</v>
      </c>
      <c r="O24" s="35">
        <f t="shared" si="2"/>
        <v>0</v>
      </c>
      <c r="P24" s="35">
        <f t="shared" si="2"/>
        <v>0</v>
      </c>
      <c r="Q24" s="35">
        <v>0</v>
      </c>
      <c r="R24" s="29">
        <v>0</v>
      </c>
      <c r="S24" s="29">
        <v>0</v>
      </c>
      <c r="T24" s="29">
        <v>0</v>
      </c>
      <c r="U24" s="88">
        <v>0</v>
      </c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spans="1:255" ht="14.25" customHeight="1">
      <c r="A25" s="87"/>
      <c r="B25" s="87"/>
      <c r="C25" s="87"/>
      <c r="D25" s="87" t="s">
        <v>492</v>
      </c>
      <c r="E25" s="87" t="s">
        <v>493</v>
      </c>
      <c r="F25" s="32">
        <f t="shared" ref="F25:N25" si="4">SUM(F26:F34)</f>
        <v>4759116.38</v>
      </c>
      <c r="G25" s="35">
        <f t="shared" si="4"/>
        <v>4759116.38</v>
      </c>
      <c r="H25" s="35">
        <f t="shared" si="4"/>
        <v>4759116.38</v>
      </c>
      <c r="I25" s="31">
        <f t="shared" si="4"/>
        <v>4759116.38</v>
      </c>
      <c r="J25" s="31">
        <f t="shared" si="4"/>
        <v>0</v>
      </c>
      <c r="K25" s="35">
        <f t="shared" si="4"/>
        <v>0</v>
      </c>
      <c r="L25" s="35">
        <f t="shared" si="4"/>
        <v>0</v>
      </c>
      <c r="M25" s="30">
        <f t="shared" si="4"/>
        <v>0</v>
      </c>
      <c r="N25" s="35">
        <f t="shared" si="4"/>
        <v>0</v>
      </c>
      <c r="O25" s="35">
        <f t="shared" si="2"/>
        <v>0</v>
      </c>
      <c r="P25" s="35">
        <f t="shared" si="2"/>
        <v>0</v>
      </c>
      <c r="Q25" s="35">
        <f>SUM(Q26:Q34)</f>
        <v>0</v>
      </c>
      <c r="R25" s="29">
        <f>SUM(R26:R34)</f>
        <v>0</v>
      </c>
      <c r="S25" s="29">
        <f>SUM(S26:S34)</f>
        <v>0</v>
      </c>
      <c r="T25" s="29">
        <f>SUM(T26:T34)</f>
        <v>0</v>
      </c>
      <c r="U25" s="88">
        <f>SUM(U26:U34)</f>
        <v>0</v>
      </c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spans="1:255" ht="14.25" customHeight="1">
      <c r="A26" s="87" t="s">
        <v>285</v>
      </c>
      <c r="B26" s="87" t="s">
        <v>286</v>
      </c>
      <c r="C26" s="87" t="s">
        <v>286</v>
      </c>
      <c r="D26" s="87" t="s">
        <v>494</v>
      </c>
      <c r="E26" s="87" t="s">
        <v>287</v>
      </c>
      <c r="F26" s="32">
        <v>340927.84</v>
      </c>
      <c r="G26" s="35">
        <v>340927.84</v>
      </c>
      <c r="H26" s="35">
        <v>340927.84</v>
      </c>
      <c r="I26" s="31">
        <v>340927.84</v>
      </c>
      <c r="J26" s="31">
        <v>0</v>
      </c>
      <c r="K26" s="35">
        <v>0</v>
      </c>
      <c r="L26" s="35">
        <v>0</v>
      </c>
      <c r="M26" s="30">
        <v>0</v>
      </c>
      <c r="N26" s="35">
        <v>0</v>
      </c>
      <c r="O26" s="35">
        <f t="shared" si="2"/>
        <v>0</v>
      </c>
      <c r="P26" s="35">
        <f t="shared" si="2"/>
        <v>0</v>
      </c>
      <c r="Q26" s="35">
        <v>0</v>
      </c>
      <c r="R26" s="29">
        <v>0</v>
      </c>
      <c r="S26" s="29">
        <v>0</v>
      </c>
      <c r="T26" s="29">
        <v>0</v>
      </c>
      <c r="U26" s="88">
        <v>0</v>
      </c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spans="1:255" ht="14.25" customHeight="1">
      <c r="A27" s="87" t="s">
        <v>285</v>
      </c>
      <c r="B27" s="87" t="s">
        <v>286</v>
      </c>
      <c r="C27" s="87" t="s">
        <v>288</v>
      </c>
      <c r="D27" s="87" t="s">
        <v>494</v>
      </c>
      <c r="E27" s="87" t="s">
        <v>289</v>
      </c>
      <c r="F27" s="32">
        <v>170463.92</v>
      </c>
      <c r="G27" s="35">
        <v>170463.92</v>
      </c>
      <c r="H27" s="35">
        <v>170463.92</v>
      </c>
      <c r="I27" s="31">
        <v>170463.92</v>
      </c>
      <c r="J27" s="31">
        <v>0</v>
      </c>
      <c r="K27" s="35">
        <v>0</v>
      </c>
      <c r="L27" s="35">
        <v>0</v>
      </c>
      <c r="M27" s="30">
        <v>0</v>
      </c>
      <c r="N27" s="35">
        <v>0</v>
      </c>
      <c r="O27" s="35">
        <f t="shared" si="2"/>
        <v>0</v>
      </c>
      <c r="P27" s="35">
        <f t="shared" si="2"/>
        <v>0</v>
      </c>
      <c r="Q27" s="35">
        <v>0</v>
      </c>
      <c r="R27" s="29">
        <v>0</v>
      </c>
      <c r="S27" s="29">
        <v>0</v>
      </c>
      <c r="T27" s="29">
        <v>0</v>
      </c>
      <c r="U27" s="88">
        <v>0</v>
      </c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spans="1:255" ht="14.25" customHeight="1">
      <c r="A28" s="87" t="s">
        <v>285</v>
      </c>
      <c r="B28" s="87" t="s">
        <v>290</v>
      </c>
      <c r="C28" s="87" t="s">
        <v>291</v>
      </c>
      <c r="D28" s="87" t="s">
        <v>494</v>
      </c>
      <c r="E28" s="87" t="s">
        <v>292</v>
      </c>
      <c r="F28" s="32">
        <v>6588</v>
      </c>
      <c r="G28" s="35">
        <v>6588</v>
      </c>
      <c r="H28" s="35">
        <v>6588</v>
      </c>
      <c r="I28" s="31">
        <v>6588</v>
      </c>
      <c r="J28" s="31">
        <v>0</v>
      </c>
      <c r="K28" s="35">
        <v>0</v>
      </c>
      <c r="L28" s="35">
        <v>0</v>
      </c>
      <c r="M28" s="30">
        <v>0</v>
      </c>
      <c r="N28" s="35">
        <v>0</v>
      </c>
      <c r="O28" s="35">
        <f t="shared" si="2"/>
        <v>0</v>
      </c>
      <c r="P28" s="35">
        <f t="shared" si="2"/>
        <v>0</v>
      </c>
      <c r="Q28" s="35">
        <v>0</v>
      </c>
      <c r="R28" s="29">
        <v>0</v>
      </c>
      <c r="S28" s="29">
        <v>0</v>
      </c>
      <c r="T28" s="29">
        <v>0</v>
      </c>
      <c r="U28" s="88">
        <v>0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  <row r="29" spans="1:255" ht="14.25" customHeight="1">
      <c r="A29" s="87" t="s">
        <v>285</v>
      </c>
      <c r="B29" s="87" t="s">
        <v>291</v>
      </c>
      <c r="C29" s="87" t="s">
        <v>293</v>
      </c>
      <c r="D29" s="87" t="s">
        <v>494</v>
      </c>
      <c r="E29" s="87" t="s">
        <v>294</v>
      </c>
      <c r="F29" s="32">
        <v>17046.400000000001</v>
      </c>
      <c r="G29" s="35">
        <v>17046.400000000001</v>
      </c>
      <c r="H29" s="35">
        <v>17046.400000000001</v>
      </c>
      <c r="I29" s="31">
        <v>17046.400000000001</v>
      </c>
      <c r="J29" s="31">
        <v>0</v>
      </c>
      <c r="K29" s="35">
        <v>0</v>
      </c>
      <c r="L29" s="35">
        <v>0</v>
      </c>
      <c r="M29" s="30">
        <v>0</v>
      </c>
      <c r="N29" s="35">
        <v>0</v>
      </c>
      <c r="O29" s="35">
        <f t="shared" si="2"/>
        <v>0</v>
      </c>
      <c r="P29" s="35">
        <f t="shared" si="2"/>
        <v>0</v>
      </c>
      <c r="Q29" s="35">
        <v>0</v>
      </c>
      <c r="R29" s="29">
        <v>0</v>
      </c>
      <c r="S29" s="29">
        <v>0</v>
      </c>
      <c r="T29" s="29">
        <v>0</v>
      </c>
      <c r="U29" s="88">
        <v>0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</row>
    <row r="30" spans="1:255" ht="14.25" customHeight="1">
      <c r="A30" s="87" t="s">
        <v>295</v>
      </c>
      <c r="B30" s="87" t="s">
        <v>296</v>
      </c>
      <c r="C30" s="87" t="s">
        <v>293</v>
      </c>
      <c r="D30" s="87" t="s">
        <v>494</v>
      </c>
      <c r="E30" s="87" t="s">
        <v>297</v>
      </c>
      <c r="F30" s="32">
        <v>129309.1</v>
      </c>
      <c r="G30" s="35">
        <v>129309.1</v>
      </c>
      <c r="H30" s="35">
        <v>129309.1</v>
      </c>
      <c r="I30" s="31">
        <v>129309.1</v>
      </c>
      <c r="J30" s="31">
        <v>0</v>
      </c>
      <c r="K30" s="35">
        <v>0</v>
      </c>
      <c r="L30" s="35">
        <v>0</v>
      </c>
      <c r="M30" s="30">
        <v>0</v>
      </c>
      <c r="N30" s="35">
        <v>0</v>
      </c>
      <c r="O30" s="35">
        <f t="shared" si="2"/>
        <v>0</v>
      </c>
      <c r="P30" s="35">
        <f t="shared" si="2"/>
        <v>0</v>
      </c>
      <c r="Q30" s="35">
        <v>0</v>
      </c>
      <c r="R30" s="29">
        <v>0</v>
      </c>
      <c r="S30" s="29">
        <v>0</v>
      </c>
      <c r="T30" s="29">
        <v>0</v>
      </c>
      <c r="U30" s="88">
        <v>0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</row>
    <row r="31" spans="1:255" ht="14.25" customHeight="1">
      <c r="A31" s="87" t="s">
        <v>487</v>
      </c>
      <c r="B31" s="87" t="s">
        <v>293</v>
      </c>
      <c r="C31" s="87" t="s">
        <v>293</v>
      </c>
      <c r="D31" s="87" t="s">
        <v>494</v>
      </c>
      <c r="E31" s="87" t="s">
        <v>488</v>
      </c>
      <c r="F31" s="32">
        <v>3106789.12</v>
      </c>
      <c r="G31" s="35">
        <v>3106789.12</v>
      </c>
      <c r="H31" s="35">
        <v>3106789.12</v>
      </c>
      <c r="I31" s="31">
        <v>3106789.12</v>
      </c>
      <c r="J31" s="31">
        <v>0</v>
      </c>
      <c r="K31" s="35">
        <v>0</v>
      </c>
      <c r="L31" s="35">
        <v>0</v>
      </c>
      <c r="M31" s="30">
        <v>0</v>
      </c>
      <c r="N31" s="35">
        <v>0</v>
      </c>
      <c r="O31" s="35">
        <f t="shared" si="2"/>
        <v>0</v>
      </c>
      <c r="P31" s="35">
        <f t="shared" si="2"/>
        <v>0</v>
      </c>
      <c r="Q31" s="35">
        <v>0</v>
      </c>
      <c r="R31" s="29">
        <v>0</v>
      </c>
      <c r="S31" s="29">
        <v>0</v>
      </c>
      <c r="T31" s="29">
        <v>0</v>
      </c>
      <c r="U31" s="88">
        <v>0</v>
      </c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</row>
    <row r="32" spans="1:255" ht="14.25" customHeight="1">
      <c r="A32" s="87" t="s">
        <v>487</v>
      </c>
      <c r="B32" s="87" t="s">
        <v>293</v>
      </c>
      <c r="C32" s="87" t="s">
        <v>490</v>
      </c>
      <c r="D32" s="87" t="s">
        <v>494</v>
      </c>
      <c r="E32" s="87" t="s">
        <v>491</v>
      </c>
      <c r="F32" s="32">
        <v>250000</v>
      </c>
      <c r="G32" s="35">
        <v>250000</v>
      </c>
      <c r="H32" s="35">
        <v>250000</v>
      </c>
      <c r="I32" s="31">
        <v>250000</v>
      </c>
      <c r="J32" s="31">
        <v>0</v>
      </c>
      <c r="K32" s="35">
        <v>0</v>
      </c>
      <c r="L32" s="35">
        <v>0</v>
      </c>
      <c r="M32" s="30">
        <v>0</v>
      </c>
      <c r="N32" s="35">
        <v>0</v>
      </c>
      <c r="O32" s="35">
        <f t="shared" si="2"/>
        <v>0</v>
      </c>
      <c r="P32" s="35">
        <f t="shared" si="2"/>
        <v>0</v>
      </c>
      <c r="Q32" s="35">
        <v>0</v>
      </c>
      <c r="R32" s="29">
        <v>0</v>
      </c>
      <c r="S32" s="29">
        <v>0</v>
      </c>
      <c r="T32" s="29">
        <v>0</v>
      </c>
      <c r="U32" s="88">
        <v>0</v>
      </c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</row>
    <row r="33" spans="1:255" ht="14.25" customHeight="1">
      <c r="A33" s="87" t="s">
        <v>487</v>
      </c>
      <c r="B33" s="87" t="s">
        <v>293</v>
      </c>
      <c r="C33" s="87" t="s">
        <v>495</v>
      </c>
      <c r="D33" s="87" t="s">
        <v>494</v>
      </c>
      <c r="E33" s="87" t="s">
        <v>496</v>
      </c>
      <c r="F33" s="32">
        <v>250000</v>
      </c>
      <c r="G33" s="35">
        <v>250000</v>
      </c>
      <c r="H33" s="35">
        <v>250000</v>
      </c>
      <c r="I33" s="31">
        <v>250000</v>
      </c>
      <c r="J33" s="31">
        <v>0</v>
      </c>
      <c r="K33" s="35">
        <v>0</v>
      </c>
      <c r="L33" s="35">
        <v>0</v>
      </c>
      <c r="M33" s="30">
        <v>0</v>
      </c>
      <c r="N33" s="35">
        <v>0</v>
      </c>
      <c r="O33" s="35">
        <f t="shared" si="2"/>
        <v>0</v>
      </c>
      <c r="P33" s="35">
        <f t="shared" si="2"/>
        <v>0</v>
      </c>
      <c r="Q33" s="35">
        <v>0</v>
      </c>
      <c r="R33" s="29">
        <v>0</v>
      </c>
      <c r="S33" s="29">
        <v>0</v>
      </c>
      <c r="T33" s="29">
        <v>0</v>
      </c>
      <c r="U33" s="88">
        <v>0</v>
      </c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</row>
    <row r="34" spans="1:255" ht="14.25" customHeight="1">
      <c r="A34" s="87" t="s">
        <v>301</v>
      </c>
      <c r="B34" s="87" t="s">
        <v>298</v>
      </c>
      <c r="C34" s="87" t="s">
        <v>293</v>
      </c>
      <c r="D34" s="87" t="s">
        <v>494</v>
      </c>
      <c r="E34" s="87" t="s">
        <v>302</v>
      </c>
      <c r="F34" s="32">
        <v>487992</v>
      </c>
      <c r="G34" s="35">
        <v>487992</v>
      </c>
      <c r="H34" s="35">
        <v>487992</v>
      </c>
      <c r="I34" s="31">
        <v>487992</v>
      </c>
      <c r="J34" s="31">
        <v>0</v>
      </c>
      <c r="K34" s="35">
        <v>0</v>
      </c>
      <c r="L34" s="35">
        <v>0</v>
      </c>
      <c r="M34" s="30">
        <v>0</v>
      </c>
      <c r="N34" s="35">
        <v>0</v>
      </c>
      <c r="O34" s="35">
        <f t="shared" si="2"/>
        <v>0</v>
      </c>
      <c r="P34" s="35">
        <f t="shared" si="2"/>
        <v>0</v>
      </c>
      <c r="Q34" s="35">
        <v>0</v>
      </c>
      <c r="R34" s="29">
        <v>0</v>
      </c>
      <c r="S34" s="29">
        <v>0</v>
      </c>
      <c r="T34" s="29">
        <v>0</v>
      </c>
      <c r="U34" s="88">
        <v>0</v>
      </c>
    </row>
    <row r="35" spans="1:255" ht="14.25" customHeight="1">
      <c r="A35" s="87"/>
      <c r="B35" s="87"/>
      <c r="C35" s="87"/>
      <c r="D35" s="87" t="s">
        <v>497</v>
      </c>
      <c r="E35" s="87" t="s">
        <v>498</v>
      </c>
      <c r="F35" s="32">
        <f t="shared" ref="F35:N35" si="5">SUM(F36:F43)</f>
        <v>8978731.4100000001</v>
      </c>
      <c r="G35" s="35">
        <f t="shared" si="5"/>
        <v>8978731.4100000001</v>
      </c>
      <c r="H35" s="35">
        <f t="shared" si="5"/>
        <v>6978731.4099999992</v>
      </c>
      <c r="I35" s="31">
        <f t="shared" si="5"/>
        <v>6978731.4099999992</v>
      </c>
      <c r="J35" s="31">
        <f t="shared" si="5"/>
        <v>0</v>
      </c>
      <c r="K35" s="35">
        <f t="shared" si="5"/>
        <v>0</v>
      </c>
      <c r="L35" s="35">
        <f t="shared" si="5"/>
        <v>0</v>
      </c>
      <c r="M35" s="30">
        <f t="shared" si="5"/>
        <v>0</v>
      </c>
      <c r="N35" s="35">
        <f t="shared" si="5"/>
        <v>2000000</v>
      </c>
      <c r="O35" s="35">
        <f t="shared" si="2"/>
        <v>0</v>
      </c>
      <c r="P35" s="35">
        <f t="shared" si="2"/>
        <v>0</v>
      </c>
      <c r="Q35" s="35">
        <f>SUM(Q36:Q43)</f>
        <v>0</v>
      </c>
      <c r="R35" s="29">
        <f>SUM(R36:R43)</f>
        <v>0</v>
      </c>
      <c r="S35" s="29">
        <f>SUM(S36:S43)</f>
        <v>0</v>
      </c>
      <c r="T35" s="29">
        <f>SUM(T36:T43)</f>
        <v>0</v>
      </c>
      <c r="U35" s="88">
        <f>SUM(U36:U43)</f>
        <v>0</v>
      </c>
    </row>
    <row r="36" spans="1:255" ht="14.25" customHeight="1">
      <c r="A36" s="87" t="s">
        <v>285</v>
      </c>
      <c r="B36" s="87" t="s">
        <v>286</v>
      </c>
      <c r="C36" s="87" t="s">
        <v>286</v>
      </c>
      <c r="D36" s="87" t="s">
        <v>499</v>
      </c>
      <c r="E36" s="87" t="s">
        <v>287</v>
      </c>
      <c r="F36" s="32">
        <v>162602.4</v>
      </c>
      <c r="G36" s="35">
        <v>162602.4</v>
      </c>
      <c r="H36" s="35">
        <v>162602.4</v>
      </c>
      <c r="I36" s="31">
        <v>162602.4</v>
      </c>
      <c r="J36" s="31">
        <v>0</v>
      </c>
      <c r="K36" s="35">
        <v>0</v>
      </c>
      <c r="L36" s="35">
        <v>0</v>
      </c>
      <c r="M36" s="30">
        <v>0</v>
      </c>
      <c r="N36" s="35">
        <v>0</v>
      </c>
      <c r="O36" s="35">
        <f t="shared" si="2"/>
        <v>0</v>
      </c>
      <c r="P36" s="35">
        <f t="shared" si="2"/>
        <v>0</v>
      </c>
      <c r="Q36" s="35">
        <v>0</v>
      </c>
      <c r="R36" s="29">
        <v>0</v>
      </c>
      <c r="S36" s="29">
        <v>0</v>
      </c>
      <c r="T36" s="29">
        <v>0</v>
      </c>
      <c r="U36" s="88">
        <v>0</v>
      </c>
    </row>
    <row r="37" spans="1:255" ht="14.25" customHeight="1">
      <c r="A37" s="87" t="s">
        <v>285</v>
      </c>
      <c r="B37" s="87" t="s">
        <v>286</v>
      </c>
      <c r="C37" s="87" t="s">
        <v>288</v>
      </c>
      <c r="D37" s="87" t="s">
        <v>499</v>
      </c>
      <c r="E37" s="87" t="s">
        <v>289</v>
      </c>
      <c r="F37" s="32">
        <v>81301.2</v>
      </c>
      <c r="G37" s="35">
        <v>81301.2</v>
      </c>
      <c r="H37" s="35">
        <v>81301.2</v>
      </c>
      <c r="I37" s="31">
        <v>81301.2</v>
      </c>
      <c r="J37" s="31">
        <v>0</v>
      </c>
      <c r="K37" s="35">
        <v>0</v>
      </c>
      <c r="L37" s="35">
        <v>0</v>
      </c>
      <c r="M37" s="30">
        <v>0</v>
      </c>
      <c r="N37" s="35">
        <v>0</v>
      </c>
      <c r="O37" s="35">
        <f t="shared" si="2"/>
        <v>0</v>
      </c>
      <c r="P37" s="35">
        <f t="shared" si="2"/>
        <v>0</v>
      </c>
      <c r="Q37" s="35">
        <v>0</v>
      </c>
      <c r="R37" s="29">
        <v>0</v>
      </c>
      <c r="S37" s="29">
        <v>0</v>
      </c>
      <c r="T37" s="29">
        <v>0</v>
      </c>
      <c r="U37" s="88">
        <v>0</v>
      </c>
    </row>
    <row r="38" spans="1:255" ht="14.25" customHeight="1">
      <c r="A38" s="87" t="s">
        <v>285</v>
      </c>
      <c r="B38" s="87" t="s">
        <v>291</v>
      </c>
      <c r="C38" s="87" t="s">
        <v>293</v>
      </c>
      <c r="D38" s="87" t="s">
        <v>499</v>
      </c>
      <c r="E38" s="87" t="s">
        <v>294</v>
      </c>
      <c r="F38" s="32">
        <v>8130.12</v>
      </c>
      <c r="G38" s="35">
        <v>8130.12</v>
      </c>
      <c r="H38" s="35">
        <v>8130.12</v>
      </c>
      <c r="I38" s="31">
        <v>8130.12</v>
      </c>
      <c r="J38" s="31">
        <v>0</v>
      </c>
      <c r="K38" s="35">
        <v>0</v>
      </c>
      <c r="L38" s="35">
        <v>0</v>
      </c>
      <c r="M38" s="30">
        <v>0</v>
      </c>
      <c r="N38" s="35">
        <v>0</v>
      </c>
      <c r="O38" s="35">
        <f t="shared" si="2"/>
        <v>0</v>
      </c>
      <c r="P38" s="35">
        <f t="shared" si="2"/>
        <v>0</v>
      </c>
      <c r="Q38" s="35">
        <v>0</v>
      </c>
      <c r="R38" s="29">
        <v>0</v>
      </c>
      <c r="S38" s="29">
        <v>0</v>
      </c>
      <c r="T38" s="29">
        <v>0</v>
      </c>
      <c r="U38" s="88">
        <v>0</v>
      </c>
    </row>
    <row r="39" spans="1:255" ht="14.25" customHeight="1">
      <c r="A39" s="87" t="s">
        <v>295</v>
      </c>
      <c r="B39" s="87" t="s">
        <v>296</v>
      </c>
      <c r="C39" s="87" t="s">
        <v>293</v>
      </c>
      <c r="D39" s="87" t="s">
        <v>499</v>
      </c>
      <c r="E39" s="87" t="s">
        <v>297</v>
      </c>
      <c r="F39" s="32">
        <v>61992.17</v>
      </c>
      <c r="G39" s="35">
        <v>61992.17</v>
      </c>
      <c r="H39" s="35">
        <v>61992.17</v>
      </c>
      <c r="I39" s="31">
        <v>61992.17</v>
      </c>
      <c r="J39" s="31">
        <v>0</v>
      </c>
      <c r="K39" s="35">
        <v>0</v>
      </c>
      <c r="L39" s="35">
        <v>0</v>
      </c>
      <c r="M39" s="30">
        <v>0</v>
      </c>
      <c r="N39" s="35">
        <v>0</v>
      </c>
      <c r="O39" s="35">
        <f t="shared" si="2"/>
        <v>0</v>
      </c>
      <c r="P39" s="35">
        <f t="shared" si="2"/>
        <v>0</v>
      </c>
      <c r="Q39" s="35">
        <v>0</v>
      </c>
      <c r="R39" s="29">
        <v>0</v>
      </c>
      <c r="S39" s="29">
        <v>0</v>
      </c>
      <c r="T39" s="29">
        <v>0</v>
      </c>
      <c r="U39" s="88">
        <v>0</v>
      </c>
    </row>
    <row r="40" spans="1:255" ht="14.25" customHeight="1">
      <c r="A40" s="87" t="s">
        <v>300</v>
      </c>
      <c r="B40" s="87" t="s">
        <v>290</v>
      </c>
      <c r="C40" s="87" t="s">
        <v>291</v>
      </c>
      <c r="D40" s="87" t="s">
        <v>499</v>
      </c>
      <c r="E40" s="87" t="s">
        <v>486</v>
      </c>
      <c r="F40" s="32">
        <v>2000000</v>
      </c>
      <c r="G40" s="35">
        <v>2000000</v>
      </c>
      <c r="H40" s="35">
        <v>0</v>
      </c>
      <c r="I40" s="31">
        <v>0</v>
      </c>
      <c r="J40" s="31">
        <v>0</v>
      </c>
      <c r="K40" s="35">
        <v>0</v>
      </c>
      <c r="L40" s="35">
        <v>0</v>
      </c>
      <c r="M40" s="30">
        <v>0</v>
      </c>
      <c r="N40" s="35">
        <v>2000000</v>
      </c>
      <c r="O40" s="35">
        <f t="shared" si="2"/>
        <v>0</v>
      </c>
      <c r="P40" s="35">
        <f t="shared" si="2"/>
        <v>0</v>
      </c>
      <c r="Q40" s="35">
        <v>0</v>
      </c>
      <c r="R40" s="29">
        <v>0</v>
      </c>
      <c r="S40" s="29">
        <v>0</v>
      </c>
      <c r="T40" s="29">
        <v>0</v>
      </c>
      <c r="U40" s="88">
        <v>0</v>
      </c>
    </row>
    <row r="41" spans="1:255" ht="14.25" customHeight="1">
      <c r="A41" s="87" t="s">
        <v>487</v>
      </c>
      <c r="B41" s="87" t="s">
        <v>293</v>
      </c>
      <c r="C41" s="87" t="s">
        <v>293</v>
      </c>
      <c r="D41" s="87" t="s">
        <v>499</v>
      </c>
      <c r="E41" s="87" t="s">
        <v>488</v>
      </c>
      <c r="F41" s="32">
        <v>1422695</v>
      </c>
      <c r="G41" s="35">
        <v>1422695</v>
      </c>
      <c r="H41" s="35">
        <v>1422695</v>
      </c>
      <c r="I41" s="31">
        <v>1422695</v>
      </c>
      <c r="J41" s="31">
        <v>0</v>
      </c>
      <c r="K41" s="35">
        <v>0</v>
      </c>
      <c r="L41" s="35">
        <v>0</v>
      </c>
      <c r="M41" s="30">
        <v>0</v>
      </c>
      <c r="N41" s="35">
        <v>0</v>
      </c>
      <c r="O41" s="35">
        <f t="shared" si="2"/>
        <v>0</v>
      </c>
      <c r="P41" s="35">
        <f t="shared" si="2"/>
        <v>0</v>
      </c>
      <c r="Q41" s="35">
        <v>0</v>
      </c>
      <c r="R41" s="29">
        <v>0</v>
      </c>
      <c r="S41" s="29">
        <v>0</v>
      </c>
      <c r="T41" s="29">
        <v>0</v>
      </c>
      <c r="U41" s="88">
        <v>0</v>
      </c>
    </row>
    <row r="42" spans="1:255" ht="14.25" customHeight="1">
      <c r="A42" s="87" t="s">
        <v>487</v>
      </c>
      <c r="B42" s="87" t="s">
        <v>293</v>
      </c>
      <c r="C42" s="87" t="s">
        <v>495</v>
      </c>
      <c r="D42" s="87" t="s">
        <v>499</v>
      </c>
      <c r="E42" s="87" t="s">
        <v>496</v>
      </c>
      <c r="F42" s="32">
        <v>5007242.5199999996</v>
      </c>
      <c r="G42" s="35">
        <v>5007242.5199999996</v>
      </c>
      <c r="H42" s="35">
        <v>5007242.5199999996</v>
      </c>
      <c r="I42" s="31">
        <v>5007242.5199999996</v>
      </c>
      <c r="J42" s="31">
        <v>0</v>
      </c>
      <c r="K42" s="35">
        <v>0</v>
      </c>
      <c r="L42" s="35">
        <v>0</v>
      </c>
      <c r="M42" s="30">
        <v>0</v>
      </c>
      <c r="N42" s="35">
        <v>0</v>
      </c>
      <c r="O42" s="35">
        <f t="shared" si="2"/>
        <v>0</v>
      </c>
      <c r="P42" s="35">
        <f t="shared" si="2"/>
        <v>0</v>
      </c>
      <c r="Q42" s="35">
        <v>0</v>
      </c>
      <c r="R42" s="29">
        <v>0</v>
      </c>
      <c r="S42" s="29">
        <v>0</v>
      </c>
      <c r="T42" s="29">
        <v>0</v>
      </c>
      <c r="U42" s="88">
        <v>0</v>
      </c>
    </row>
    <row r="43" spans="1:255" ht="14.25" customHeight="1">
      <c r="A43" s="87" t="s">
        <v>301</v>
      </c>
      <c r="B43" s="87" t="s">
        <v>298</v>
      </c>
      <c r="C43" s="87" t="s">
        <v>293</v>
      </c>
      <c r="D43" s="87" t="s">
        <v>499</v>
      </c>
      <c r="E43" s="87" t="s">
        <v>302</v>
      </c>
      <c r="F43" s="32">
        <v>234768</v>
      </c>
      <c r="G43" s="35">
        <v>234768</v>
      </c>
      <c r="H43" s="35">
        <v>234768</v>
      </c>
      <c r="I43" s="31">
        <v>234768</v>
      </c>
      <c r="J43" s="31">
        <v>0</v>
      </c>
      <c r="K43" s="35">
        <v>0</v>
      </c>
      <c r="L43" s="35">
        <v>0</v>
      </c>
      <c r="M43" s="30">
        <v>0</v>
      </c>
      <c r="N43" s="35">
        <v>0</v>
      </c>
      <c r="O43" s="35">
        <f t="shared" si="2"/>
        <v>0</v>
      </c>
      <c r="P43" s="35">
        <f t="shared" si="2"/>
        <v>0</v>
      </c>
      <c r="Q43" s="35">
        <v>0</v>
      </c>
      <c r="R43" s="29">
        <v>0</v>
      </c>
      <c r="S43" s="29">
        <v>0</v>
      </c>
      <c r="T43" s="29">
        <v>0</v>
      </c>
      <c r="U43" s="88">
        <v>0</v>
      </c>
    </row>
    <row r="44" spans="1:255" ht="14.25" customHeight="1">
      <c r="A44" s="87"/>
      <c r="B44" s="87"/>
      <c r="C44" s="87"/>
      <c r="D44" s="87" t="s">
        <v>500</v>
      </c>
      <c r="E44" s="87" t="s">
        <v>501</v>
      </c>
      <c r="F44" s="32">
        <f t="shared" ref="F44:N44" si="6">SUM(F45:F54)</f>
        <v>39761585.530000001</v>
      </c>
      <c r="G44" s="35">
        <f t="shared" si="6"/>
        <v>39761585.530000001</v>
      </c>
      <c r="H44" s="35">
        <f t="shared" si="6"/>
        <v>9797982.7300000004</v>
      </c>
      <c r="I44" s="31">
        <f t="shared" si="6"/>
        <v>9797982.7300000004</v>
      </c>
      <c r="J44" s="31">
        <f t="shared" si="6"/>
        <v>0</v>
      </c>
      <c r="K44" s="35">
        <f t="shared" si="6"/>
        <v>0</v>
      </c>
      <c r="L44" s="35">
        <f t="shared" si="6"/>
        <v>0</v>
      </c>
      <c r="M44" s="30">
        <f t="shared" si="6"/>
        <v>0</v>
      </c>
      <c r="N44" s="35">
        <f t="shared" si="6"/>
        <v>29963602.800000001</v>
      </c>
      <c r="O44" s="35">
        <f t="shared" si="2"/>
        <v>0</v>
      </c>
      <c r="P44" s="35">
        <f t="shared" si="2"/>
        <v>0</v>
      </c>
      <c r="Q44" s="35">
        <f>SUM(Q45:Q54)</f>
        <v>0</v>
      </c>
      <c r="R44" s="29">
        <f>SUM(R45:R54)</f>
        <v>0</v>
      </c>
      <c r="S44" s="29">
        <f>SUM(S45:S54)</f>
        <v>0</v>
      </c>
      <c r="T44" s="29">
        <f>SUM(T45:T54)</f>
        <v>0</v>
      </c>
      <c r="U44" s="88">
        <f>SUM(U45:U54)</f>
        <v>0</v>
      </c>
    </row>
    <row r="45" spans="1:255" ht="14.25" customHeight="1">
      <c r="A45" s="87" t="s">
        <v>285</v>
      </c>
      <c r="B45" s="87" t="s">
        <v>286</v>
      </c>
      <c r="C45" s="87" t="s">
        <v>286</v>
      </c>
      <c r="D45" s="87" t="s">
        <v>502</v>
      </c>
      <c r="E45" s="87" t="s">
        <v>287</v>
      </c>
      <c r="F45" s="32">
        <v>835527.68000000005</v>
      </c>
      <c r="G45" s="35">
        <v>835527.68000000005</v>
      </c>
      <c r="H45" s="35">
        <v>835527.68000000005</v>
      </c>
      <c r="I45" s="31">
        <v>835527.68000000005</v>
      </c>
      <c r="J45" s="31">
        <v>0</v>
      </c>
      <c r="K45" s="35">
        <v>0</v>
      </c>
      <c r="L45" s="35">
        <v>0</v>
      </c>
      <c r="M45" s="30">
        <v>0</v>
      </c>
      <c r="N45" s="35">
        <v>0</v>
      </c>
      <c r="O45" s="35">
        <f t="shared" si="2"/>
        <v>0</v>
      </c>
      <c r="P45" s="35">
        <f t="shared" si="2"/>
        <v>0</v>
      </c>
      <c r="Q45" s="35">
        <v>0</v>
      </c>
      <c r="R45" s="29">
        <v>0</v>
      </c>
      <c r="S45" s="29">
        <v>0</v>
      </c>
      <c r="T45" s="29">
        <v>0</v>
      </c>
      <c r="U45" s="88">
        <v>0</v>
      </c>
    </row>
    <row r="46" spans="1:255" ht="14.25" customHeight="1">
      <c r="A46" s="87" t="s">
        <v>285</v>
      </c>
      <c r="B46" s="87" t="s">
        <v>286</v>
      </c>
      <c r="C46" s="87" t="s">
        <v>288</v>
      </c>
      <c r="D46" s="87" t="s">
        <v>502</v>
      </c>
      <c r="E46" s="87" t="s">
        <v>289</v>
      </c>
      <c r="F46" s="32">
        <v>417763.84000000003</v>
      </c>
      <c r="G46" s="35">
        <v>417763.84000000003</v>
      </c>
      <c r="H46" s="35">
        <v>417763.84000000003</v>
      </c>
      <c r="I46" s="31">
        <v>417763.84000000003</v>
      </c>
      <c r="J46" s="31">
        <v>0</v>
      </c>
      <c r="K46" s="35">
        <v>0</v>
      </c>
      <c r="L46" s="35">
        <v>0</v>
      </c>
      <c r="M46" s="30">
        <v>0</v>
      </c>
      <c r="N46" s="35">
        <v>0</v>
      </c>
      <c r="O46" s="35">
        <f t="shared" si="2"/>
        <v>0</v>
      </c>
      <c r="P46" s="35">
        <f t="shared" si="2"/>
        <v>0</v>
      </c>
      <c r="Q46" s="35">
        <v>0</v>
      </c>
      <c r="R46" s="29">
        <v>0</v>
      </c>
      <c r="S46" s="29">
        <v>0</v>
      </c>
      <c r="T46" s="29">
        <v>0</v>
      </c>
      <c r="U46" s="88">
        <v>0</v>
      </c>
    </row>
    <row r="47" spans="1:255" ht="14.25" customHeight="1">
      <c r="A47" s="87" t="s">
        <v>285</v>
      </c>
      <c r="B47" s="87" t="s">
        <v>290</v>
      </c>
      <c r="C47" s="87" t="s">
        <v>291</v>
      </c>
      <c r="D47" s="87" t="s">
        <v>502</v>
      </c>
      <c r="E47" s="87" t="s">
        <v>292</v>
      </c>
      <c r="F47" s="32">
        <v>172836</v>
      </c>
      <c r="G47" s="35">
        <v>172836</v>
      </c>
      <c r="H47" s="35">
        <v>172836</v>
      </c>
      <c r="I47" s="31">
        <v>172836</v>
      </c>
      <c r="J47" s="31">
        <v>0</v>
      </c>
      <c r="K47" s="35">
        <v>0</v>
      </c>
      <c r="L47" s="35">
        <v>0</v>
      </c>
      <c r="M47" s="30">
        <v>0</v>
      </c>
      <c r="N47" s="35">
        <v>0</v>
      </c>
      <c r="O47" s="35">
        <f t="shared" si="2"/>
        <v>0</v>
      </c>
      <c r="P47" s="35">
        <f t="shared" si="2"/>
        <v>0</v>
      </c>
      <c r="Q47" s="35">
        <v>0</v>
      </c>
      <c r="R47" s="29">
        <v>0</v>
      </c>
      <c r="S47" s="29">
        <v>0</v>
      </c>
      <c r="T47" s="29">
        <v>0</v>
      </c>
      <c r="U47" s="88">
        <v>0</v>
      </c>
    </row>
    <row r="48" spans="1:255" ht="14.25" customHeight="1">
      <c r="A48" s="87" t="s">
        <v>285</v>
      </c>
      <c r="B48" s="87" t="s">
        <v>291</v>
      </c>
      <c r="C48" s="87" t="s">
        <v>293</v>
      </c>
      <c r="D48" s="87" t="s">
        <v>502</v>
      </c>
      <c r="E48" s="87" t="s">
        <v>294</v>
      </c>
      <c r="F48" s="32">
        <v>41776.29</v>
      </c>
      <c r="G48" s="35">
        <v>41776.29</v>
      </c>
      <c r="H48" s="35">
        <v>41776.29</v>
      </c>
      <c r="I48" s="31">
        <v>41776.29</v>
      </c>
      <c r="J48" s="31">
        <v>0</v>
      </c>
      <c r="K48" s="35">
        <v>0</v>
      </c>
      <c r="L48" s="35">
        <v>0</v>
      </c>
      <c r="M48" s="30">
        <v>0</v>
      </c>
      <c r="N48" s="35">
        <v>0</v>
      </c>
      <c r="O48" s="35">
        <f t="shared" si="2"/>
        <v>0</v>
      </c>
      <c r="P48" s="35">
        <f t="shared" si="2"/>
        <v>0</v>
      </c>
      <c r="Q48" s="35">
        <v>0</v>
      </c>
      <c r="R48" s="29">
        <v>0</v>
      </c>
      <c r="S48" s="29">
        <v>0</v>
      </c>
      <c r="T48" s="29">
        <v>0</v>
      </c>
      <c r="U48" s="88">
        <v>0</v>
      </c>
    </row>
    <row r="49" spans="1:21" ht="14.25" customHeight="1">
      <c r="A49" s="87" t="s">
        <v>295</v>
      </c>
      <c r="B49" s="87" t="s">
        <v>296</v>
      </c>
      <c r="C49" s="87" t="s">
        <v>298</v>
      </c>
      <c r="D49" s="87" t="s">
        <v>502</v>
      </c>
      <c r="E49" s="87" t="s">
        <v>299</v>
      </c>
      <c r="F49" s="32">
        <v>318544.92</v>
      </c>
      <c r="G49" s="35">
        <v>318544.92</v>
      </c>
      <c r="H49" s="35">
        <v>318544.92</v>
      </c>
      <c r="I49" s="31">
        <v>318544.92</v>
      </c>
      <c r="J49" s="31">
        <v>0</v>
      </c>
      <c r="K49" s="35">
        <v>0</v>
      </c>
      <c r="L49" s="35">
        <v>0</v>
      </c>
      <c r="M49" s="30">
        <v>0</v>
      </c>
      <c r="N49" s="35">
        <v>0</v>
      </c>
      <c r="O49" s="35">
        <f t="shared" si="2"/>
        <v>0</v>
      </c>
      <c r="P49" s="35">
        <f t="shared" si="2"/>
        <v>0</v>
      </c>
      <c r="Q49" s="35">
        <v>0</v>
      </c>
      <c r="R49" s="29">
        <v>0</v>
      </c>
      <c r="S49" s="29">
        <v>0</v>
      </c>
      <c r="T49" s="29">
        <v>0</v>
      </c>
      <c r="U49" s="88">
        <v>0</v>
      </c>
    </row>
    <row r="50" spans="1:21" ht="14.25" customHeight="1">
      <c r="A50" s="87" t="s">
        <v>300</v>
      </c>
      <c r="B50" s="87" t="s">
        <v>290</v>
      </c>
      <c r="C50" s="87" t="s">
        <v>298</v>
      </c>
      <c r="D50" s="87" t="s">
        <v>502</v>
      </c>
      <c r="E50" s="87" t="s">
        <v>480</v>
      </c>
      <c r="F50" s="32">
        <v>16000000</v>
      </c>
      <c r="G50" s="35">
        <v>16000000</v>
      </c>
      <c r="H50" s="35">
        <v>0</v>
      </c>
      <c r="I50" s="31">
        <v>0</v>
      </c>
      <c r="J50" s="31">
        <v>0</v>
      </c>
      <c r="K50" s="35">
        <v>0</v>
      </c>
      <c r="L50" s="35">
        <v>0</v>
      </c>
      <c r="M50" s="30">
        <v>0</v>
      </c>
      <c r="N50" s="35">
        <v>16000000</v>
      </c>
      <c r="O50" s="35">
        <f t="shared" si="2"/>
        <v>0</v>
      </c>
      <c r="P50" s="35">
        <f t="shared" si="2"/>
        <v>0</v>
      </c>
      <c r="Q50" s="35">
        <v>0</v>
      </c>
      <c r="R50" s="29">
        <v>0</v>
      </c>
      <c r="S50" s="29">
        <v>0</v>
      </c>
      <c r="T50" s="29">
        <v>0</v>
      </c>
      <c r="U50" s="88">
        <v>0</v>
      </c>
    </row>
    <row r="51" spans="1:21" ht="14.25" customHeight="1">
      <c r="A51" s="87" t="s">
        <v>300</v>
      </c>
      <c r="B51" s="87" t="s">
        <v>290</v>
      </c>
      <c r="C51" s="87" t="s">
        <v>483</v>
      </c>
      <c r="D51" s="87" t="s">
        <v>502</v>
      </c>
      <c r="E51" s="87" t="s">
        <v>484</v>
      </c>
      <c r="F51" s="32">
        <v>8163602.7999999998</v>
      </c>
      <c r="G51" s="35">
        <v>8163602.7999999998</v>
      </c>
      <c r="H51" s="35">
        <v>0</v>
      </c>
      <c r="I51" s="31">
        <v>0</v>
      </c>
      <c r="J51" s="31">
        <v>0</v>
      </c>
      <c r="K51" s="35">
        <v>0</v>
      </c>
      <c r="L51" s="35">
        <v>0</v>
      </c>
      <c r="M51" s="30">
        <v>0</v>
      </c>
      <c r="N51" s="35">
        <v>8163602.7999999998</v>
      </c>
      <c r="O51" s="35">
        <f t="shared" si="2"/>
        <v>0</v>
      </c>
      <c r="P51" s="35">
        <f t="shared" si="2"/>
        <v>0</v>
      </c>
      <c r="Q51" s="35">
        <v>0</v>
      </c>
      <c r="R51" s="29">
        <v>0</v>
      </c>
      <c r="S51" s="29">
        <v>0</v>
      </c>
      <c r="T51" s="29">
        <v>0</v>
      </c>
      <c r="U51" s="88">
        <v>0</v>
      </c>
    </row>
    <row r="52" spans="1:21" ht="14.25" customHeight="1">
      <c r="A52" s="87" t="s">
        <v>300</v>
      </c>
      <c r="B52" s="87" t="s">
        <v>290</v>
      </c>
      <c r="C52" s="87" t="s">
        <v>291</v>
      </c>
      <c r="D52" s="87" t="s">
        <v>502</v>
      </c>
      <c r="E52" s="87" t="s">
        <v>486</v>
      </c>
      <c r="F52" s="32">
        <v>5800000</v>
      </c>
      <c r="G52" s="35">
        <v>5800000</v>
      </c>
      <c r="H52" s="35">
        <v>0</v>
      </c>
      <c r="I52" s="31">
        <v>0</v>
      </c>
      <c r="J52" s="31">
        <v>0</v>
      </c>
      <c r="K52" s="35">
        <v>0</v>
      </c>
      <c r="L52" s="35">
        <v>0</v>
      </c>
      <c r="M52" s="30">
        <v>0</v>
      </c>
      <c r="N52" s="35">
        <v>5800000</v>
      </c>
      <c r="O52" s="35">
        <f t="shared" si="2"/>
        <v>0</v>
      </c>
      <c r="P52" s="35">
        <f t="shared" si="2"/>
        <v>0</v>
      </c>
      <c r="Q52" s="35">
        <v>0</v>
      </c>
      <c r="R52" s="29">
        <v>0</v>
      </c>
      <c r="S52" s="29">
        <v>0</v>
      </c>
      <c r="T52" s="29">
        <v>0</v>
      </c>
      <c r="U52" s="88">
        <v>0</v>
      </c>
    </row>
    <row r="53" spans="1:21" ht="14.25" customHeight="1">
      <c r="A53" s="87" t="s">
        <v>487</v>
      </c>
      <c r="B53" s="87" t="s">
        <v>293</v>
      </c>
      <c r="C53" s="87" t="s">
        <v>288</v>
      </c>
      <c r="D53" s="87" t="s">
        <v>502</v>
      </c>
      <c r="E53" s="87" t="s">
        <v>503</v>
      </c>
      <c r="F53" s="32">
        <v>7005670</v>
      </c>
      <c r="G53" s="35">
        <v>7005670</v>
      </c>
      <c r="H53" s="35">
        <v>7005670</v>
      </c>
      <c r="I53" s="31">
        <v>7005670</v>
      </c>
      <c r="J53" s="31">
        <v>0</v>
      </c>
      <c r="K53" s="35">
        <v>0</v>
      </c>
      <c r="L53" s="35">
        <v>0</v>
      </c>
      <c r="M53" s="30">
        <v>0</v>
      </c>
      <c r="N53" s="35">
        <v>0</v>
      </c>
      <c r="O53" s="35">
        <f t="shared" si="2"/>
        <v>0</v>
      </c>
      <c r="P53" s="35">
        <f t="shared" si="2"/>
        <v>0</v>
      </c>
      <c r="Q53" s="35">
        <v>0</v>
      </c>
      <c r="R53" s="29">
        <v>0</v>
      </c>
      <c r="S53" s="29">
        <v>0</v>
      </c>
      <c r="T53" s="29">
        <v>0</v>
      </c>
      <c r="U53" s="88">
        <v>0</v>
      </c>
    </row>
    <row r="54" spans="1:21" ht="14.25" customHeight="1">
      <c r="A54" s="87" t="s">
        <v>301</v>
      </c>
      <c r="B54" s="87" t="s">
        <v>298</v>
      </c>
      <c r="C54" s="87" t="s">
        <v>293</v>
      </c>
      <c r="D54" s="87" t="s">
        <v>502</v>
      </c>
      <c r="E54" s="87" t="s">
        <v>302</v>
      </c>
      <c r="F54" s="32">
        <v>1005864</v>
      </c>
      <c r="G54" s="35">
        <v>1005864</v>
      </c>
      <c r="H54" s="35">
        <v>1005864</v>
      </c>
      <c r="I54" s="31">
        <v>1005864</v>
      </c>
      <c r="J54" s="31">
        <v>0</v>
      </c>
      <c r="K54" s="35">
        <v>0</v>
      </c>
      <c r="L54" s="35">
        <v>0</v>
      </c>
      <c r="M54" s="30">
        <v>0</v>
      </c>
      <c r="N54" s="35">
        <v>0</v>
      </c>
      <c r="O54" s="35">
        <f t="shared" si="2"/>
        <v>0</v>
      </c>
      <c r="P54" s="35">
        <f t="shared" si="2"/>
        <v>0</v>
      </c>
      <c r="Q54" s="35">
        <v>0</v>
      </c>
      <c r="R54" s="29">
        <v>0</v>
      </c>
      <c r="S54" s="29">
        <v>0</v>
      </c>
      <c r="T54" s="29">
        <v>0</v>
      </c>
      <c r="U54" s="88">
        <v>0</v>
      </c>
    </row>
    <row r="55" spans="1:21" ht="14.25" customHeight="1">
      <c r="A55" s="87"/>
      <c r="B55" s="87"/>
      <c r="C55" s="87"/>
      <c r="D55" s="87" t="s">
        <v>504</v>
      </c>
      <c r="E55" s="87" t="s">
        <v>505</v>
      </c>
      <c r="F55" s="32">
        <f t="shared" ref="F55:N55" si="7">SUM(F56:F62)</f>
        <v>6166676.7599999998</v>
      </c>
      <c r="G55" s="35">
        <f t="shared" si="7"/>
        <v>6166676.7599999998</v>
      </c>
      <c r="H55" s="35">
        <f t="shared" si="7"/>
        <v>2816676.7600000002</v>
      </c>
      <c r="I55" s="31">
        <f t="shared" si="7"/>
        <v>2816676.7600000002</v>
      </c>
      <c r="J55" s="31">
        <f t="shared" si="7"/>
        <v>0</v>
      </c>
      <c r="K55" s="35">
        <f t="shared" si="7"/>
        <v>0</v>
      </c>
      <c r="L55" s="35">
        <f t="shared" si="7"/>
        <v>0</v>
      </c>
      <c r="M55" s="30">
        <f t="shared" si="7"/>
        <v>0</v>
      </c>
      <c r="N55" s="35">
        <f t="shared" si="7"/>
        <v>3350000</v>
      </c>
      <c r="O55" s="35">
        <f t="shared" si="2"/>
        <v>0</v>
      </c>
      <c r="P55" s="35">
        <f t="shared" si="2"/>
        <v>0</v>
      </c>
      <c r="Q55" s="35">
        <f>SUM(Q56:Q62)</f>
        <v>0</v>
      </c>
      <c r="R55" s="29">
        <f>SUM(R56:R62)</f>
        <v>0</v>
      </c>
      <c r="S55" s="29">
        <f>SUM(S56:S62)</f>
        <v>0</v>
      </c>
      <c r="T55" s="29">
        <f>SUM(T56:T62)</f>
        <v>0</v>
      </c>
      <c r="U55" s="88">
        <f>SUM(U56:U62)</f>
        <v>0</v>
      </c>
    </row>
    <row r="56" spans="1:21" ht="14.25" customHeight="1">
      <c r="A56" s="87" t="s">
        <v>285</v>
      </c>
      <c r="B56" s="87" t="s">
        <v>286</v>
      </c>
      <c r="C56" s="87" t="s">
        <v>286</v>
      </c>
      <c r="D56" s="87" t="s">
        <v>506</v>
      </c>
      <c r="E56" s="87" t="s">
        <v>287</v>
      </c>
      <c r="F56" s="32">
        <v>202688.32</v>
      </c>
      <c r="G56" s="35">
        <v>202688.32</v>
      </c>
      <c r="H56" s="35">
        <v>202688.32</v>
      </c>
      <c r="I56" s="31">
        <v>202688.32</v>
      </c>
      <c r="J56" s="31">
        <v>0</v>
      </c>
      <c r="K56" s="35">
        <v>0</v>
      </c>
      <c r="L56" s="35">
        <v>0</v>
      </c>
      <c r="M56" s="30">
        <v>0</v>
      </c>
      <c r="N56" s="35">
        <v>0</v>
      </c>
      <c r="O56" s="35">
        <f t="shared" si="2"/>
        <v>0</v>
      </c>
      <c r="P56" s="35">
        <f t="shared" si="2"/>
        <v>0</v>
      </c>
      <c r="Q56" s="35">
        <v>0</v>
      </c>
      <c r="R56" s="29">
        <v>0</v>
      </c>
      <c r="S56" s="29">
        <v>0</v>
      </c>
      <c r="T56" s="29">
        <v>0</v>
      </c>
      <c r="U56" s="88">
        <v>0</v>
      </c>
    </row>
    <row r="57" spans="1:21" ht="14.25" customHeight="1">
      <c r="A57" s="87" t="s">
        <v>285</v>
      </c>
      <c r="B57" s="87" t="s">
        <v>286</v>
      </c>
      <c r="C57" s="87" t="s">
        <v>288</v>
      </c>
      <c r="D57" s="87" t="s">
        <v>506</v>
      </c>
      <c r="E57" s="87" t="s">
        <v>289</v>
      </c>
      <c r="F57" s="32">
        <v>101344.16</v>
      </c>
      <c r="G57" s="35">
        <v>101344.16</v>
      </c>
      <c r="H57" s="35">
        <v>101344.16</v>
      </c>
      <c r="I57" s="31">
        <v>101344.16</v>
      </c>
      <c r="J57" s="31">
        <v>0</v>
      </c>
      <c r="K57" s="35">
        <v>0</v>
      </c>
      <c r="L57" s="35">
        <v>0</v>
      </c>
      <c r="M57" s="30">
        <v>0</v>
      </c>
      <c r="N57" s="35">
        <v>0</v>
      </c>
      <c r="O57" s="35">
        <f t="shared" si="2"/>
        <v>0</v>
      </c>
      <c r="P57" s="35">
        <f t="shared" si="2"/>
        <v>0</v>
      </c>
      <c r="Q57" s="35">
        <v>0</v>
      </c>
      <c r="R57" s="29">
        <v>0</v>
      </c>
      <c r="S57" s="29">
        <v>0</v>
      </c>
      <c r="T57" s="29">
        <v>0</v>
      </c>
      <c r="U57" s="88">
        <v>0</v>
      </c>
    </row>
    <row r="58" spans="1:21" ht="14.25" customHeight="1">
      <c r="A58" s="87" t="s">
        <v>285</v>
      </c>
      <c r="B58" s="87" t="s">
        <v>291</v>
      </c>
      <c r="C58" s="87" t="s">
        <v>293</v>
      </c>
      <c r="D58" s="87" t="s">
        <v>506</v>
      </c>
      <c r="E58" s="87" t="s">
        <v>294</v>
      </c>
      <c r="F58" s="32">
        <v>10134.4</v>
      </c>
      <c r="G58" s="35">
        <v>10134.4</v>
      </c>
      <c r="H58" s="35">
        <v>10134.4</v>
      </c>
      <c r="I58" s="31">
        <v>10134.4</v>
      </c>
      <c r="J58" s="31">
        <v>0</v>
      </c>
      <c r="K58" s="35">
        <v>0</v>
      </c>
      <c r="L58" s="35">
        <v>0</v>
      </c>
      <c r="M58" s="30">
        <v>0</v>
      </c>
      <c r="N58" s="35">
        <v>0</v>
      </c>
      <c r="O58" s="35">
        <f t="shared" si="2"/>
        <v>0</v>
      </c>
      <c r="P58" s="35">
        <f t="shared" si="2"/>
        <v>0</v>
      </c>
      <c r="Q58" s="35">
        <v>0</v>
      </c>
      <c r="R58" s="29">
        <v>0</v>
      </c>
      <c r="S58" s="29">
        <v>0</v>
      </c>
      <c r="T58" s="29">
        <v>0</v>
      </c>
      <c r="U58" s="88">
        <v>0</v>
      </c>
    </row>
    <row r="59" spans="1:21" ht="14.25" customHeight="1">
      <c r="A59" s="87" t="s">
        <v>295</v>
      </c>
      <c r="B59" s="87" t="s">
        <v>296</v>
      </c>
      <c r="C59" s="87" t="s">
        <v>298</v>
      </c>
      <c r="D59" s="87" t="s">
        <v>506</v>
      </c>
      <c r="E59" s="87" t="s">
        <v>299</v>
      </c>
      <c r="F59" s="32">
        <v>77245.679999999993</v>
      </c>
      <c r="G59" s="35">
        <v>77245.679999999993</v>
      </c>
      <c r="H59" s="35">
        <v>77245.679999999993</v>
      </c>
      <c r="I59" s="31">
        <v>77245.679999999993</v>
      </c>
      <c r="J59" s="31">
        <v>0</v>
      </c>
      <c r="K59" s="35">
        <v>0</v>
      </c>
      <c r="L59" s="35">
        <v>0</v>
      </c>
      <c r="M59" s="30">
        <v>0</v>
      </c>
      <c r="N59" s="35">
        <v>0</v>
      </c>
      <c r="O59" s="35">
        <f t="shared" si="2"/>
        <v>0</v>
      </c>
      <c r="P59" s="35">
        <f t="shared" si="2"/>
        <v>0</v>
      </c>
      <c r="Q59" s="35">
        <v>0</v>
      </c>
      <c r="R59" s="29">
        <v>0</v>
      </c>
      <c r="S59" s="29">
        <v>0</v>
      </c>
      <c r="T59" s="29">
        <v>0</v>
      </c>
      <c r="U59" s="88">
        <v>0</v>
      </c>
    </row>
    <row r="60" spans="1:21" ht="14.25" customHeight="1">
      <c r="A60" s="87" t="s">
        <v>300</v>
      </c>
      <c r="B60" s="87" t="s">
        <v>290</v>
      </c>
      <c r="C60" s="87" t="s">
        <v>298</v>
      </c>
      <c r="D60" s="87" t="s">
        <v>506</v>
      </c>
      <c r="E60" s="87" t="s">
        <v>480</v>
      </c>
      <c r="F60" s="32">
        <v>3350000</v>
      </c>
      <c r="G60" s="35">
        <v>3350000</v>
      </c>
      <c r="H60" s="35">
        <v>0</v>
      </c>
      <c r="I60" s="31">
        <v>0</v>
      </c>
      <c r="J60" s="31">
        <v>0</v>
      </c>
      <c r="K60" s="35">
        <v>0</v>
      </c>
      <c r="L60" s="35">
        <v>0</v>
      </c>
      <c r="M60" s="30">
        <v>0</v>
      </c>
      <c r="N60" s="35">
        <v>3350000</v>
      </c>
      <c r="O60" s="35">
        <f t="shared" si="2"/>
        <v>0</v>
      </c>
      <c r="P60" s="35">
        <f t="shared" si="2"/>
        <v>0</v>
      </c>
      <c r="Q60" s="35">
        <v>0</v>
      </c>
      <c r="R60" s="29">
        <v>0</v>
      </c>
      <c r="S60" s="29">
        <v>0</v>
      </c>
      <c r="T60" s="29">
        <v>0</v>
      </c>
      <c r="U60" s="88">
        <v>0</v>
      </c>
    </row>
    <row r="61" spans="1:21" ht="14.25" customHeight="1">
      <c r="A61" s="87" t="s">
        <v>487</v>
      </c>
      <c r="B61" s="87" t="s">
        <v>293</v>
      </c>
      <c r="C61" s="87" t="s">
        <v>495</v>
      </c>
      <c r="D61" s="87" t="s">
        <v>506</v>
      </c>
      <c r="E61" s="87" t="s">
        <v>496</v>
      </c>
      <c r="F61" s="32">
        <v>2169532.2000000002</v>
      </c>
      <c r="G61" s="35">
        <v>2169532.2000000002</v>
      </c>
      <c r="H61" s="35">
        <v>2169532.2000000002</v>
      </c>
      <c r="I61" s="31">
        <v>2169532.2000000002</v>
      </c>
      <c r="J61" s="31">
        <v>0</v>
      </c>
      <c r="K61" s="35">
        <v>0</v>
      </c>
      <c r="L61" s="35">
        <v>0</v>
      </c>
      <c r="M61" s="30">
        <v>0</v>
      </c>
      <c r="N61" s="35">
        <v>0</v>
      </c>
      <c r="O61" s="35">
        <f t="shared" si="2"/>
        <v>0</v>
      </c>
      <c r="P61" s="35">
        <f t="shared" si="2"/>
        <v>0</v>
      </c>
      <c r="Q61" s="35">
        <v>0</v>
      </c>
      <c r="R61" s="29">
        <v>0</v>
      </c>
      <c r="S61" s="29">
        <v>0</v>
      </c>
      <c r="T61" s="29">
        <v>0</v>
      </c>
      <c r="U61" s="88">
        <v>0</v>
      </c>
    </row>
    <row r="62" spans="1:21" ht="14.25" customHeight="1">
      <c r="A62" s="87" t="s">
        <v>301</v>
      </c>
      <c r="B62" s="87" t="s">
        <v>298</v>
      </c>
      <c r="C62" s="87" t="s">
        <v>293</v>
      </c>
      <c r="D62" s="87" t="s">
        <v>506</v>
      </c>
      <c r="E62" s="87" t="s">
        <v>302</v>
      </c>
      <c r="F62" s="32">
        <v>255732</v>
      </c>
      <c r="G62" s="35">
        <v>255732</v>
      </c>
      <c r="H62" s="35">
        <v>255732</v>
      </c>
      <c r="I62" s="31">
        <v>255732</v>
      </c>
      <c r="J62" s="31">
        <v>0</v>
      </c>
      <c r="K62" s="35">
        <v>0</v>
      </c>
      <c r="L62" s="35">
        <v>0</v>
      </c>
      <c r="M62" s="30">
        <v>0</v>
      </c>
      <c r="N62" s="35">
        <v>0</v>
      </c>
      <c r="O62" s="35">
        <f t="shared" si="2"/>
        <v>0</v>
      </c>
      <c r="P62" s="35">
        <f t="shared" si="2"/>
        <v>0</v>
      </c>
      <c r="Q62" s="35">
        <v>0</v>
      </c>
      <c r="R62" s="29">
        <v>0</v>
      </c>
      <c r="S62" s="29">
        <v>0</v>
      </c>
      <c r="T62" s="29">
        <v>0</v>
      </c>
      <c r="U62" s="88">
        <v>0</v>
      </c>
    </row>
    <row r="63" spans="1:21" ht="14.25" customHeight="1">
      <c r="A63" s="87"/>
      <c r="B63" s="87"/>
      <c r="C63" s="87"/>
      <c r="D63" s="87" t="s">
        <v>507</v>
      </c>
      <c r="E63" s="87" t="s">
        <v>508</v>
      </c>
      <c r="F63" s="32">
        <f t="shared" ref="F63:N63" si="8">SUM(F64:F72)</f>
        <v>1679690.8399999999</v>
      </c>
      <c r="G63" s="35">
        <f t="shared" si="8"/>
        <v>1679690.8399999999</v>
      </c>
      <c r="H63" s="35">
        <f t="shared" si="8"/>
        <v>1679690.8399999999</v>
      </c>
      <c r="I63" s="31">
        <f t="shared" si="8"/>
        <v>1679690.8399999999</v>
      </c>
      <c r="J63" s="31">
        <f t="shared" si="8"/>
        <v>0</v>
      </c>
      <c r="K63" s="35">
        <f t="shared" si="8"/>
        <v>0</v>
      </c>
      <c r="L63" s="35">
        <f t="shared" si="8"/>
        <v>0</v>
      </c>
      <c r="M63" s="30">
        <f t="shared" si="8"/>
        <v>0</v>
      </c>
      <c r="N63" s="35">
        <f t="shared" si="8"/>
        <v>0</v>
      </c>
      <c r="O63" s="35">
        <f t="shared" si="2"/>
        <v>0</v>
      </c>
      <c r="P63" s="35">
        <f t="shared" si="2"/>
        <v>0</v>
      </c>
      <c r="Q63" s="35">
        <f>SUM(Q64:Q72)</f>
        <v>0</v>
      </c>
      <c r="R63" s="29">
        <f>SUM(R64:R72)</f>
        <v>0</v>
      </c>
      <c r="S63" s="29">
        <f>SUM(S64:S72)</f>
        <v>0</v>
      </c>
      <c r="T63" s="29">
        <f>SUM(T64:T72)</f>
        <v>0</v>
      </c>
      <c r="U63" s="88">
        <f>SUM(U64:U72)</f>
        <v>0</v>
      </c>
    </row>
    <row r="64" spans="1:21" ht="14.25" customHeight="1">
      <c r="A64" s="87" t="s">
        <v>285</v>
      </c>
      <c r="B64" s="87" t="s">
        <v>286</v>
      </c>
      <c r="C64" s="87" t="s">
        <v>286</v>
      </c>
      <c r="D64" s="87" t="s">
        <v>509</v>
      </c>
      <c r="E64" s="87" t="s">
        <v>287</v>
      </c>
      <c r="F64" s="32">
        <v>58014.879999999997</v>
      </c>
      <c r="G64" s="35">
        <v>58014.879999999997</v>
      </c>
      <c r="H64" s="35">
        <v>58014.879999999997</v>
      </c>
      <c r="I64" s="31">
        <v>58014.879999999997</v>
      </c>
      <c r="J64" s="31">
        <v>0</v>
      </c>
      <c r="K64" s="35">
        <v>0</v>
      </c>
      <c r="L64" s="35">
        <v>0</v>
      </c>
      <c r="M64" s="30">
        <v>0</v>
      </c>
      <c r="N64" s="35">
        <v>0</v>
      </c>
      <c r="O64" s="35">
        <f t="shared" si="2"/>
        <v>0</v>
      </c>
      <c r="P64" s="35">
        <f t="shared" si="2"/>
        <v>0</v>
      </c>
      <c r="Q64" s="35">
        <v>0</v>
      </c>
      <c r="R64" s="29">
        <v>0</v>
      </c>
      <c r="S64" s="29">
        <v>0</v>
      </c>
      <c r="T64" s="29">
        <v>0</v>
      </c>
      <c r="U64" s="88">
        <v>0</v>
      </c>
    </row>
    <row r="65" spans="1:21" ht="14.25" customHeight="1">
      <c r="A65" s="87" t="s">
        <v>285</v>
      </c>
      <c r="B65" s="87" t="s">
        <v>286</v>
      </c>
      <c r="C65" s="87" t="s">
        <v>288</v>
      </c>
      <c r="D65" s="87" t="s">
        <v>509</v>
      </c>
      <c r="E65" s="87" t="s">
        <v>289</v>
      </c>
      <c r="F65" s="32">
        <v>29007.439999999999</v>
      </c>
      <c r="G65" s="35">
        <v>29007.439999999999</v>
      </c>
      <c r="H65" s="35">
        <v>29007.439999999999</v>
      </c>
      <c r="I65" s="31">
        <v>29007.439999999999</v>
      </c>
      <c r="J65" s="31">
        <v>0</v>
      </c>
      <c r="K65" s="35">
        <v>0</v>
      </c>
      <c r="L65" s="35">
        <v>0</v>
      </c>
      <c r="M65" s="30">
        <v>0</v>
      </c>
      <c r="N65" s="35">
        <v>0</v>
      </c>
      <c r="O65" s="35">
        <f t="shared" si="2"/>
        <v>0</v>
      </c>
      <c r="P65" s="35">
        <f t="shared" si="2"/>
        <v>0</v>
      </c>
      <c r="Q65" s="35">
        <v>0</v>
      </c>
      <c r="R65" s="29">
        <v>0</v>
      </c>
      <c r="S65" s="29">
        <v>0</v>
      </c>
      <c r="T65" s="29">
        <v>0</v>
      </c>
      <c r="U65" s="88">
        <v>0</v>
      </c>
    </row>
    <row r="66" spans="1:21" ht="14.25" customHeight="1">
      <c r="A66" s="87" t="s">
        <v>285</v>
      </c>
      <c r="B66" s="87" t="s">
        <v>291</v>
      </c>
      <c r="C66" s="87" t="s">
        <v>293</v>
      </c>
      <c r="D66" s="87" t="s">
        <v>509</v>
      </c>
      <c r="E66" s="87" t="s">
        <v>294</v>
      </c>
      <c r="F66" s="32">
        <v>3015.94</v>
      </c>
      <c r="G66" s="35">
        <v>3015.94</v>
      </c>
      <c r="H66" s="35">
        <v>3015.94</v>
      </c>
      <c r="I66" s="31">
        <v>3015.94</v>
      </c>
      <c r="J66" s="31">
        <v>0</v>
      </c>
      <c r="K66" s="35">
        <v>0</v>
      </c>
      <c r="L66" s="35">
        <v>0</v>
      </c>
      <c r="M66" s="30">
        <v>0</v>
      </c>
      <c r="N66" s="35">
        <v>0</v>
      </c>
      <c r="O66" s="35">
        <f t="shared" si="2"/>
        <v>0</v>
      </c>
      <c r="P66" s="35">
        <f t="shared" si="2"/>
        <v>0</v>
      </c>
      <c r="Q66" s="35">
        <v>0</v>
      </c>
      <c r="R66" s="29">
        <v>0</v>
      </c>
      <c r="S66" s="29">
        <v>0</v>
      </c>
      <c r="T66" s="29">
        <v>0</v>
      </c>
      <c r="U66" s="88">
        <v>0</v>
      </c>
    </row>
    <row r="67" spans="1:21" ht="14.25" customHeight="1">
      <c r="A67" s="87" t="s">
        <v>295</v>
      </c>
      <c r="B67" s="87" t="s">
        <v>296</v>
      </c>
      <c r="C67" s="87" t="s">
        <v>293</v>
      </c>
      <c r="D67" s="87" t="s">
        <v>509</v>
      </c>
      <c r="E67" s="87" t="s">
        <v>297</v>
      </c>
      <c r="F67" s="32">
        <v>12515.22</v>
      </c>
      <c r="G67" s="35">
        <v>12515.22</v>
      </c>
      <c r="H67" s="35">
        <v>12515.22</v>
      </c>
      <c r="I67" s="31">
        <v>12515.22</v>
      </c>
      <c r="J67" s="31">
        <v>0</v>
      </c>
      <c r="K67" s="35">
        <v>0</v>
      </c>
      <c r="L67" s="35">
        <v>0</v>
      </c>
      <c r="M67" s="30">
        <v>0</v>
      </c>
      <c r="N67" s="35">
        <v>0</v>
      </c>
      <c r="O67" s="35">
        <f t="shared" si="2"/>
        <v>0</v>
      </c>
      <c r="P67" s="35">
        <f t="shared" si="2"/>
        <v>0</v>
      </c>
      <c r="Q67" s="35">
        <v>0</v>
      </c>
      <c r="R67" s="29">
        <v>0</v>
      </c>
      <c r="S67" s="29">
        <v>0</v>
      </c>
      <c r="T67" s="29">
        <v>0</v>
      </c>
      <c r="U67" s="88">
        <v>0</v>
      </c>
    </row>
    <row r="68" spans="1:21" ht="14.25" customHeight="1">
      <c r="A68" s="87" t="s">
        <v>295</v>
      </c>
      <c r="B68" s="87" t="s">
        <v>296</v>
      </c>
      <c r="C68" s="87" t="s">
        <v>298</v>
      </c>
      <c r="D68" s="87" t="s">
        <v>509</v>
      </c>
      <c r="E68" s="87" t="s">
        <v>299</v>
      </c>
      <c r="F68" s="32">
        <v>10104.36</v>
      </c>
      <c r="G68" s="35">
        <v>10104.36</v>
      </c>
      <c r="H68" s="35">
        <v>10104.36</v>
      </c>
      <c r="I68" s="31">
        <v>10104.36</v>
      </c>
      <c r="J68" s="31">
        <v>0</v>
      </c>
      <c r="K68" s="35">
        <v>0</v>
      </c>
      <c r="L68" s="35">
        <v>0</v>
      </c>
      <c r="M68" s="30">
        <v>0</v>
      </c>
      <c r="N68" s="35">
        <v>0</v>
      </c>
      <c r="O68" s="35">
        <f t="shared" si="2"/>
        <v>0</v>
      </c>
      <c r="P68" s="35">
        <f t="shared" si="2"/>
        <v>0</v>
      </c>
      <c r="Q68" s="35">
        <v>0</v>
      </c>
      <c r="R68" s="29">
        <v>0</v>
      </c>
      <c r="S68" s="29">
        <v>0</v>
      </c>
      <c r="T68" s="29">
        <v>0</v>
      </c>
      <c r="U68" s="88">
        <v>0</v>
      </c>
    </row>
    <row r="69" spans="1:21" ht="14.25" customHeight="1">
      <c r="A69" s="87" t="s">
        <v>487</v>
      </c>
      <c r="B69" s="87" t="s">
        <v>293</v>
      </c>
      <c r="C69" s="87" t="s">
        <v>293</v>
      </c>
      <c r="D69" s="87" t="s">
        <v>509</v>
      </c>
      <c r="E69" s="87" t="s">
        <v>488</v>
      </c>
      <c r="F69" s="32">
        <v>308577</v>
      </c>
      <c r="G69" s="35">
        <v>308577</v>
      </c>
      <c r="H69" s="35">
        <v>308577</v>
      </c>
      <c r="I69" s="31">
        <v>308577</v>
      </c>
      <c r="J69" s="31">
        <v>0</v>
      </c>
      <c r="K69" s="35">
        <v>0</v>
      </c>
      <c r="L69" s="35">
        <v>0</v>
      </c>
      <c r="M69" s="30">
        <v>0</v>
      </c>
      <c r="N69" s="35">
        <v>0</v>
      </c>
      <c r="O69" s="35">
        <f t="shared" si="2"/>
        <v>0</v>
      </c>
      <c r="P69" s="35">
        <f t="shared" si="2"/>
        <v>0</v>
      </c>
      <c r="Q69" s="35">
        <v>0</v>
      </c>
      <c r="R69" s="29">
        <v>0</v>
      </c>
      <c r="S69" s="29">
        <v>0</v>
      </c>
      <c r="T69" s="29">
        <v>0</v>
      </c>
      <c r="U69" s="88">
        <v>0</v>
      </c>
    </row>
    <row r="70" spans="1:21" ht="14.25" customHeight="1">
      <c r="A70" s="87" t="s">
        <v>487</v>
      </c>
      <c r="B70" s="87" t="s">
        <v>293</v>
      </c>
      <c r="C70" s="87" t="s">
        <v>510</v>
      </c>
      <c r="D70" s="87" t="s">
        <v>509</v>
      </c>
      <c r="E70" s="87" t="s">
        <v>511</v>
      </c>
      <c r="F70" s="32">
        <v>920000</v>
      </c>
      <c r="G70" s="35">
        <v>920000</v>
      </c>
      <c r="H70" s="35">
        <v>920000</v>
      </c>
      <c r="I70" s="31">
        <v>920000</v>
      </c>
      <c r="J70" s="31">
        <v>0</v>
      </c>
      <c r="K70" s="35">
        <v>0</v>
      </c>
      <c r="L70" s="35">
        <v>0</v>
      </c>
      <c r="M70" s="30">
        <v>0</v>
      </c>
      <c r="N70" s="35">
        <v>0</v>
      </c>
      <c r="O70" s="35">
        <f t="shared" si="2"/>
        <v>0</v>
      </c>
      <c r="P70" s="35">
        <f t="shared" si="2"/>
        <v>0</v>
      </c>
      <c r="Q70" s="35">
        <v>0</v>
      </c>
      <c r="R70" s="29">
        <v>0</v>
      </c>
      <c r="S70" s="29">
        <v>0</v>
      </c>
      <c r="T70" s="29">
        <v>0</v>
      </c>
      <c r="U70" s="88">
        <v>0</v>
      </c>
    </row>
    <row r="71" spans="1:21" ht="14.25" customHeight="1">
      <c r="A71" s="87" t="s">
        <v>487</v>
      </c>
      <c r="B71" s="87" t="s">
        <v>293</v>
      </c>
      <c r="C71" s="87" t="s">
        <v>291</v>
      </c>
      <c r="D71" s="87" t="s">
        <v>509</v>
      </c>
      <c r="E71" s="87" t="s">
        <v>512</v>
      </c>
      <c r="F71" s="32">
        <v>258656</v>
      </c>
      <c r="G71" s="35">
        <v>258656</v>
      </c>
      <c r="H71" s="35">
        <v>258656</v>
      </c>
      <c r="I71" s="31">
        <v>258656</v>
      </c>
      <c r="J71" s="31">
        <v>0</v>
      </c>
      <c r="K71" s="35">
        <v>0</v>
      </c>
      <c r="L71" s="35">
        <v>0</v>
      </c>
      <c r="M71" s="30">
        <v>0</v>
      </c>
      <c r="N71" s="35">
        <v>0</v>
      </c>
      <c r="O71" s="35">
        <f t="shared" si="2"/>
        <v>0</v>
      </c>
      <c r="P71" s="35">
        <f t="shared" si="2"/>
        <v>0</v>
      </c>
      <c r="Q71" s="35">
        <v>0</v>
      </c>
      <c r="R71" s="29">
        <v>0</v>
      </c>
      <c r="S71" s="29">
        <v>0</v>
      </c>
      <c r="T71" s="29">
        <v>0</v>
      </c>
      <c r="U71" s="88">
        <v>0</v>
      </c>
    </row>
    <row r="72" spans="1:21" ht="14.25" customHeight="1">
      <c r="A72" s="87" t="s">
        <v>301</v>
      </c>
      <c r="B72" s="87" t="s">
        <v>298</v>
      </c>
      <c r="C72" s="87" t="s">
        <v>293</v>
      </c>
      <c r="D72" s="87" t="s">
        <v>509</v>
      </c>
      <c r="E72" s="87" t="s">
        <v>302</v>
      </c>
      <c r="F72" s="32">
        <v>79800</v>
      </c>
      <c r="G72" s="35">
        <v>79800</v>
      </c>
      <c r="H72" s="35">
        <v>79800</v>
      </c>
      <c r="I72" s="31">
        <v>79800</v>
      </c>
      <c r="J72" s="31">
        <v>0</v>
      </c>
      <c r="K72" s="35">
        <v>0</v>
      </c>
      <c r="L72" s="35">
        <v>0</v>
      </c>
      <c r="M72" s="30">
        <v>0</v>
      </c>
      <c r="N72" s="35">
        <v>0</v>
      </c>
      <c r="O72" s="35">
        <f t="shared" ref="O72:P80" si="9">SUM(0)</f>
        <v>0</v>
      </c>
      <c r="P72" s="35">
        <f t="shared" si="9"/>
        <v>0</v>
      </c>
      <c r="Q72" s="35">
        <v>0</v>
      </c>
      <c r="R72" s="29">
        <v>0</v>
      </c>
      <c r="S72" s="29">
        <v>0</v>
      </c>
      <c r="T72" s="29">
        <v>0</v>
      </c>
      <c r="U72" s="88">
        <v>0</v>
      </c>
    </row>
    <row r="73" spans="1:21" ht="14.25" customHeight="1">
      <c r="A73" s="87"/>
      <c r="B73" s="87"/>
      <c r="C73" s="87"/>
      <c r="D73" s="87" t="s">
        <v>513</v>
      </c>
      <c r="E73" s="87" t="s">
        <v>514</v>
      </c>
      <c r="F73" s="32">
        <f t="shared" ref="F73:N73" si="10">SUM(F74:F80)</f>
        <v>2458145.96</v>
      </c>
      <c r="G73" s="35">
        <f t="shared" si="10"/>
        <v>2458145.96</v>
      </c>
      <c r="H73" s="35">
        <f t="shared" si="10"/>
        <v>2458145.96</v>
      </c>
      <c r="I73" s="31">
        <f t="shared" si="10"/>
        <v>2458145.96</v>
      </c>
      <c r="J73" s="31">
        <f t="shared" si="10"/>
        <v>0</v>
      </c>
      <c r="K73" s="35">
        <f t="shared" si="10"/>
        <v>0</v>
      </c>
      <c r="L73" s="35">
        <f t="shared" si="10"/>
        <v>0</v>
      </c>
      <c r="M73" s="30">
        <f t="shared" si="10"/>
        <v>0</v>
      </c>
      <c r="N73" s="35">
        <f t="shared" si="10"/>
        <v>0</v>
      </c>
      <c r="O73" s="35">
        <f t="shared" si="9"/>
        <v>0</v>
      </c>
      <c r="P73" s="35">
        <f t="shared" si="9"/>
        <v>0</v>
      </c>
      <c r="Q73" s="35">
        <f>SUM(Q74:Q80)</f>
        <v>0</v>
      </c>
      <c r="R73" s="29">
        <f>SUM(R74:R80)</f>
        <v>0</v>
      </c>
      <c r="S73" s="29">
        <f>SUM(S74:S80)</f>
        <v>0</v>
      </c>
      <c r="T73" s="29">
        <f>SUM(T74:T80)</f>
        <v>0</v>
      </c>
      <c r="U73" s="88">
        <f>SUM(U74:U80)</f>
        <v>0</v>
      </c>
    </row>
    <row r="74" spans="1:21" ht="14.25" customHeight="1">
      <c r="A74" s="87" t="s">
        <v>285</v>
      </c>
      <c r="B74" s="87" t="s">
        <v>286</v>
      </c>
      <c r="C74" s="87" t="s">
        <v>286</v>
      </c>
      <c r="D74" s="87" t="s">
        <v>515</v>
      </c>
      <c r="E74" s="87" t="s">
        <v>287</v>
      </c>
      <c r="F74" s="32">
        <v>133589.6</v>
      </c>
      <c r="G74" s="35">
        <v>133589.6</v>
      </c>
      <c r="H74" s="35">
        <v>133589.6</v>
      </c>
      <c r="I74" s="31">
        <v>133589.6</v>
      </c>
      <c r="J74" s="31">
        <v>0</v>
      </c>
      <c r="K74" s="35">
        <v>0</v>
      </c>
      <c r="L74" s="35">
        <v>0</v>
      </c>
      <c r="M74" s="30">
        <v>0</v>
      </c>
      <c r="N74" s="35">
        <v>0</v>
      </c>
      <c r="O74" s="35">
        <f t="shared" si="9"/>
        <v>0</v>
      </c>
      <c r="P74" s="35">
        <f t="shared" si="9"/>
        <v>0</v>
      </c>
      <c r="Q74" s="35">
        <v>0</v>
      </c>
      <c r="R74" s="29">
        <v>0</v>
      </c>
      <c r="S74" s="29">
        <v>0</v>
      </c>
      <c r="T74" s="29">
        <v>0</v>
      </c>
      <c r="U74" s="88">
        <v>0</v>
      </c>
    </row>
    <row r="75" spans="1:21" ht="14.25" customHeight="1">
      <c r="A75" s="87" t="s">
        <v>285</v>
      </c>
      <c r="B75" s="87" t="s">
        <v>286</v>
      </c>
      <c r="C75" s="87" t="s">
        <v>288</v>
      </c>
      <c r="D75" s="87" t="s">
        <v>515</v>
      </c>
      <c r="E75" s="87" t="s">
        <v>289</v>
      </c>
      <c r="F75" s="32">
        <v>66794.8</v>
      </c>
      <c r="G75" s="35">
        <v>66794.8</v>
      </c>
      <c r="H75" s="35">
        <v>66794.8</v>
      </c>
      <c r="I75" s="31">
        <v>66794.8</v>
      </c>
      <c r="J75" s="31">
        <v>0</v>
      </c>
      <c r="K75" s="35">
        <v>0</v>
      </c>
      <c r="L75" s="35">
        <v>0</v>
      </c>
      <c r="M75" s="30">
        <v>0</v>
      </c>
      <c r="N75" s="35">
        <v>0</v>
      </c>
      <c r="O75" s="35">
        <f t="shared" si="9"/>
        <v>0</v>
      </c>
      <c r="P75" s="35">
        <f t="shared" si="9"/>
        <v>0</v>
      </c>
      <c r="Q75" s="35">
        <v>0</v>
      </c>
      <c r="R75" s="29">
        <v>0</v>
      </c>
      <c r="S75" s="29">
        <v>0</v>
      </c>
      <c r="T75" s="29">
        <v>0</v>
      </c>
      <c r="U75" s="88">
        <v>0</v>
      </c>
    </row>
    <row r="76" spans="1:21" ht="14.25" customHeight="1">
      <c r="A76" s="87" t="s">
        <v>285</v>
      </c>
      <c r="B76" s="87" t="s">
        <v>291</v>
      </c>
      <c r="C76" s="87" t="s">
        <v>293</v>
      </c>
      <c r="D76" s="87" t="s">
        <v>515</v>
      </c>
      <c r="E76" s="87" t="s">
        <v>294</v>
      </c>
      <c r="F76" s="32">
        <v>6679.48</v>
      </c>
      <c r="G76" s="35">
        <v>6679.48</v>
      </c>
      <c r="H76" s="35">
        <v>6679.48</v>
      </c>
      <c r="I76" s="31">
        <v>6679.48</v>
      </c>
      <c r="J76" s="31">
        <v>0</v>
      </c>
      <c r="K76" s="35">
        <v>0</v>
      </c>
      <c r="L76" s="35">
        <v>0</v>
      </c>
      <c r="M76" s="30">
        <v>0</v>
      </c>
      <c r="N76" s="35">
        <v>0</v>
      </c>
      <c r="O76" s="35">
        <f t="shared" si="9"/>
        <v>0</v>
      </c>
      <c r="P76" s="35">
        <f t="shared" si="9"/>
        <v>0</v>
      </c>
      <c r="Q76" s="35">
        <v>0</v>
      </c>
      <c r="R76" s="29">
        <v>0</v>
      </c>
      <c r="S76" s="29">
        <v>0</v>
      </c>
      <c r="T76" s="29">
        <v>0</v>
      </c>
      <c r="U76" s="88">
        <v>0</v>
      </c>
    </row>
    <row r="77" spans="1:21" ht="14.25" customHeight="1">
      <c r="A77" s="87" t="s">
        <v>295</v>
      </c>
      <c r="B77" s="87" t="s">
        <v>296</v>
      </c>
      <c r="C77" s="87" t="s">
        <v>298</v>
      </c>
      <c r="D77" s="87" t="s">
        <v>515</v>
      </c>
      <c r="E77" s="87" t="s">
        <v>299</v>
      </c>
      <c r="F77" s="32">
        <v>50931.040000000001</v>
      </c>
      <c r="G77" s="35">
        <v>50931.040000000001</v>
      </c>
      <c r="H77" s="35">
        <v>50931.040000000001</v>
      </c>
      <c r="I77" s="31">
        <v>50931.040000000001</v>
      </c>
      <c r="J77" s="31">
        <v>0</v>
      </c>
      <c r="K77" s="35">
        <v>0</v>
      </c>
      <c r="L77" s="35">
        <v>0</v>
      </c>
      <c r="M77" s="30">
        <v>0</v>
      </c>
      <c r="N77" s="35">
        <v>0</v>
      </c>
      <c r="O77" s="35">
        <f t="shared" si="9"/>
        <v>0</v>
      </c>
      <c r="P77" s="35">
        <f t="shared" si="9"/>
        <v>0</v>
      </c>
      <c r="Q77" s="35">
        <v>0</v>
      </c>
      <c r="R77" s="29">
        <v>0</v>
      </c>
      <c r="S77" s="29">
        <v>0</v>
      </c>
      <c r="T77" s="29">
        <v>0</v>
      </c>
      <c r="U77" s="88">
        <v>0</v>
      </c>
    </row>
    <row r="78" spans="1:21" ht="14.25" customHeight="1">
      <c r="A78" s="87" t="s">
        <v>487</v>
      </c>
      <c r="B78" s="87" t="s">
        <v>293</v>
      </c>
      <c r="C78" s="87" t="s">
        <v>490</v>
      </c>
      <c r="D78" s="87" t="s">
        <v>515</v>
      </c>
      <c r="E78" s="87" t="s">
        <v>491</v>
      </c>
      <c r="F78" s="32">
        <v>60000</v>
      </c>
      <c r="G78" s="35">
        <v>60000</v>
      </c>
      <c r="H78" s="35">
        <v>60000</v>
      </c>
      <c r="I78" s="31">
        <v>60000</v>
      </c>
      <c r="J78" s="31">
        <v>0</v>
      </c>
      <c r="K78" s="35">
        <v>0</v>
      </c>
      <c r="L78" s="35">
        <v>0</v>
      </c>
      <c r="M78" s="30">
        <v>0</v>
      </c>
      <c r="N78" s="35">
        <v>0</v>
      </c>
      <c r="O78" s="35">
        <f t="shared" si="9"/>
        <v>0</v>
      </c>
      <c r="P78" s="35">
        <f t="shared" si="9"/>
        <v>0</v>
      </c>
      <c r="Q78" s="35">
        <v>0</v>
      </c>
      <c r="R78" s="29">
        <v>0</v>
      </c>
      <c r="S78" s="29">
        <v>0</v>
      </c>
      <c r="T78" s="29">
        <v>0</v>
      </c>
      <c r="U78" s="88">
        <v>0</v>
      </c>
    </row>
    <row r="79" spans="1:21" ht="14.25" customHeight="1">
      <c r="A79" s="87" t="s">
        <v>487</v>
      </c>
      <c r="B79" s="87" t="s">
        <v>293</v>
      </c>
      <c r="C79" s="87" t="s">
        <v>291</v>
      </c>
      <c r="D79" s="87" t="s">
        <v>515</v>
      </c>
      <c r="E79" s="87" t="s">
        <v>512</v>
      </c>
      <c r="F79" s="32">
        <v>1970375.04</v>
      </c>
      <c r="G79" s="35">
        <v>1970375.04</v>
      </c>
      <c r="H79" s="35">
        <v>1970375.04</v>
      </c>
      <c r="I79" s="31">
        <v>1970375.04</v>
      </c>
      <c r="J79" s="31">
        <v>0</v>
      </c>
      <c r="K79" s="35">
        <v>0</v>
      </c>
      <c r="L79" s="35">
        <v>0</v>
      </c>
      <c r="M79" s="30">
        <v>0</v>
      </c>
      <c r="N79" s="35">
        <v>0</v>
      </c>
      <c r="O79" s="35">
        <f t="shared" si="9"/>
        <v>0</v>
      </c>
      <c r="P79" s="35">
        <f t="shared" si="9"/>
        <v>0</v>
      </c>
      <c r="Q79" s="35">
        <v>0</v>
      </c>
      <c r="R79" s="29">
        <v>0</v>
      </c>
      <c r="S79" s="29">
        <v>0</v>
      </c>
      <c r="T79" s="29">
        <v>0</v>
      </c>
      <c r="U79" s="88">
        <v>0</v>
      </c>
    </row>
    <row r="80" spans="1:21" ht="14.25" customHeight="1">
      <c r="A80" s="87" t="s">
        <v>301</v>
      </c>
      <c r="B80" s="87" t="s">
        <v>298</v>
      </c>
      <c r="C80" s="87" t="s">
        <v>293</v>
      </c>
      <c r="D80" s="87" t="s">
        <v>515</v>
      </c>
      <c r="E80" s="87" t="s">
        <v>302</v>
      </c>
      <c r="F80" s="32">
        <v>169776</v>
      </c>
      <c r="G80" s="35">
        <v>169776</v>
      </c>
      <c r="H80" s="35">
        <v>169776</v>
      </c>
      <c r="I80" s="31">
        <v>169776</v>
      </c>
      <c r="J80" s="31">
        <v>0</v>
      </c>
      <c r="K80" s="35">
        <v>0</v>
      </c>
      <c r="L80" s="35">
        <v>0</v>
      </c>
      <c r="M80" s="30">
        <v>0</v>
      </c>
      <c r="N80" s="35">
        <v>0</v>
      </c>
      <c r="O80" s="35">
        <f t="shared" si="9"/>
        <v>0</v>
      </c>
      <c r="P80" s="35">
        <f t="shared" si="9"/>
        <v>0</v>
      </c>
      <c r="Q80" s="35">
        <v>0</v>
      </c>
      <c r="R80" s="29">
        <v>0</v>
      </c>
      <c r="S80" s="29">
        <v>0</v>
      </c>
      <c r="T80" s="29">
        <v>0</v>
      </c>
      <c r="U80" s="88">
        <v>0</v>
      </c>
    </row>
  </sheetData>
  <sheetProtection formatCells="0" formatColumns="0" formatRows="0"/>
  <mergeCells count="14">
    <mergeCell ref="G5:G6"/>
    <mergeCell ref="N5:N6"/>
    <mergeCell ref="O5:O6"/>
    <mergeCell ref="P5:P6"/>
    <mergeCell ref="U4:U6"/>
    <mergeCell ref="Q5:Q6"/>
    <mergeCell ref="R5:R6"/>
    <mergeCell ref="S5:S6"/>
    <mergeCell ref="T5:T6"/>
    <mergeCell ref="F4:F6"/>
    <mergeCell ref="A4:E4"/>
    <mergeCell ref="A5:C5"/>
    <mergeCell ref="D5:D6"/>
    <mergeCell ref="E5:E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39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80"/>
  <sheetViews>
    <sheetView showGridLines="0" showZeros="0" workbookViewId="0"/>
  </sheetViews>
  <sheetFormatPr defaultRowHeight="14.25" customHeight="1"/>
  <cols>
    <col min="1" max="1" width="5.83203125" style="2" customWidth="1"/>
    <col min="2" max="3" width="4.83203125" style="2" customWidth="1"/>
    <col min="4" max="4" width="12.83203125" style="2" customWidth="1"/>
    <col min="5" max="5" width="44.83203125" style="2" customWidth="1"/>
    <col min="6" max="8" width="22.5" style="2" customWidth="1"/>
    <col min="9" max="244" width="9" style="2" customWidth="1"/>
    <col min="245" max="253" width="9.1640625" style="1" customWidth="1"/>
    <col min="254" max="16384" width="9.33203125" style="1"/>
  </cols>
  <sheetData>
    <row r="1" spans="1:254" ht="14.25" customHeight="1">
      <c r="A1" s="105"/>
      <c r="B1" s="104"/>
      <c r="C1" s="104"/>
      <c r="D1" s="104"/>
      <c r="E1" s="104"/>
      <c r="F1" s="104"/>
      <c r="G1" s="104"/>
      <c r="H1" s="106" t="s">
        <v>55</v>
      </c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</row>
    <row r="2" spans="1:254" s="4" customFormat="1" ht="20.100000000000001" customHeight="1">
      <c r="A2" s="107" t="s">
        <v>451</v>
      </c>
      <c r="B2" s="115"/>
      <c r="C2" s="115"/>
      <c r="D2" s="115"/>
      <c r="E2" s="115"/>
      <c r="F2" s="115"/>
      <c r="G2" s="115"/>
      <c r="H2" s="115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4"/>
      <c r="IL2" s="114"/>
      <c r="IM2" s="114"/>
      <c r="IN2" s="114"/>
      <c r="IO2" s="114"/>
      <c r="IP2" s="114"/>
      <c r="IQ2" s="114"/>
      <c r="IR2" s="114"/>
      <c r="IS2" s="114"/>
      <c r="IT2" s="114"/>
    </row>
    <row r="3" spans="1:254" ht="14.25" customHeight="1">
      <c r="A3" s="28" t="s">
        <v>516</v>
      </c>
      <c r="B3" s="104"/>
      <c r="C3" s="104"/>
      <c r="D3" s="104"/>
      <c r="E3" s="104"/>
      <c r="F3" s="104"/>
      <c r="G3" s="104"/>
      <c r="H3" s="108" t="s">
        <v>1</v>
      </c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</row>
    <row r="4" spans="1:254" s="5" customFormat="1" ht="14.25" customHeight="1">
      <c r="A4" s="380" t="s">
        <v>56</v>
      </c>
      <c r="B4" s="380"/>
      <c r="C4" s="380"/>
      <c r="D4" s="380"/>
      <c r="E4" s="383"/>
      <c r="F4" s="380" t="s">
        <v>57</v>
      </c>
      <c r="G4" s="380" t="s">
        <v>58</v>
      </c>
      <c r="H4" s="380" t="s">
        <v>59</v>
      </c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</row>
    <row r="5" spans="1:254" s="5" customFormat="1" ht="14.25" customHeight="1">
      <c r="A5" s="393" t="s">
        <v>46</v>
      </c>
      <c r="B5" s="393"/>
      <c r="C5" s="393"/>
      <c r="D5" s="393" t="s">
        <v>47</v>
      </c>
      <c r="E5" s="393" t="s">
        <v>60</v>
      </c>
      <c r="F5" s="380"/>
      <c r="G5" s="380"/>
      <c r="H5" s="380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</row>
    <row r="6" spans="1:254" ht="14.25" customHeight="1">
      <c r="A6" s="109" t="s">
        <v>50</v>
      </c>
      <c r="B6" s="110" t="s">
        <v>51</v>
      </c>
      <c r="C6" s="110" t="s">
        <v>52</v>
      </c>
      <c r="D6" s="383"/>
      <c r="E6" s="383"/>
      <c r="F6" s="380"/>
      <c r="G6" s="380"/>
      <c r="H6" s="380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</row>
    <row r="7" spans="1:254" s="105" customFormat="1" ht="14.25" customHeight="1">
      <c r="A7" s="111"/>
      <c r="B7" s="111"/>
      <c r="C7" s="111"/>
      <c r="D7" s="27"/>
      <c r="E7" s="27" t="s">
        <v>45</v>
      </c>
      <c r="F7" s="112">
        <f>F8</f>
        <v>119960173.16</v>
      </c>
      <c r="G7" s="112">
        <f>G8</f>
        <v>22804127.84</v>
      </c>
      <c r="H7" s="112">
        <f>H8</f>
        <v>97156045.319999993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</row>
    <row r="8" spans="1:254" ht="14.25" customHeight="1">
      <c r="A8" s="111"/>
      <c r="B8" s="111"/>
      <c r="C8" s="111"/>
      <c r="D8" s="27" t="s">
        <v>474</v>
      </c>
      <c r="E8" s="27" t="s">
        <v>475</v>
      </c>
      <c r="F8" s="112">
        <f>F9+F25+F35+F44+F55+F63+F73</f>
        <v>119960173.16</v>
      </c>
      <c r="G8" s="112">
        <f>G9+G25+G35+G44+G55+G63+G73</f>
        <v>22804127.84</v>
      </c>
      <c r="H8" s="112">
        <f>H9+H25+H35+H44+H55+H63+H73</f>
        <v>97156045.319999993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ht="14.25" customHeight="1">
      <c r="A9" s="111"/>
      <c r="B9" s="111"/>
      <c r="C9" s="111"/>
      <c r="D9" s="27" t="s">
        <v>476</v>
      </c>
      <c r="E9" s="27" t="s">
        <v>477</v>
      </c>
      <c r="F9" s="112">
        <f>SUM(F10:F24)</f>
        <v>56156226.279999994</v>
      </c>
      <c r="G9" s="112">
        <f>SUM(G10:G24)</f>
        <v>2201026.2799999998</v>
      </c>
      <c r="H9" s="112">
        <f>SUM(H10:H24)</f>
        <v>53955200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ht="14.25" customHeight="1">
      <c r="A10" s="111" t="s">
        <v>285</v>
      </c>
      <c r="B10" s="111" t="s">
        <v>286</v>
      </c>
      <c r="C10" s="111" t="s">
        <v>286</v>
      </c>
      <c r="D10" s="27" t="s">
        <v>478</v>
      </c>
      <c r="E10" s="27" t="s">
        <v>287</v>
      </c>
      <c r="F10" s="112">
        <v>165186.4</v>
      </c>
      <c r="G10" s="112">
        <v>165186.4</v>
      </c>
      <c r="H10" s="112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ht="14.25" customHeight="1">
      <c r="A11" s="111" t="s">
        <v>285</v>
      </c>
      <c r="B11" s="111" t="s">
        <v>286</v>
      </c>
      <c r="C11" s="111" t="s">
        <v>288</v>
      </c>
      <c r="D11" s="27" t="s">
        <v>478</v>
      </c>
      <c r="E11" s="27" t="s">
        <v>289</v>
      </c>
      <c r="F11" s="112">
        <v>82593.2</v>
      </c>
      <c r="G11" s="112">
        <v>82593.2</v>
      </c>
      <c r="H11" s="112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 ht="14.25" customHeight="1">
      <c r="A12" s="111" t="s">
        <v>285</v>
      </c>
      <c r="B12" s="111" t="s">
        <v>290</v>
      </c>
      <c r="C12" s="111" t="s">
        <v>291</v>
      </c>
      <c r="D12" s="27" t="s">
        <v>478</v>
      </c>
      <c r="E12" s="27" t="s">
        <v>292</v>
      </c>
      <c r="F12" s="112">
        <v>11787.96</v>
      </c>
      <c r="G12" s="112">
        <v>11787.96</v>
      </c>
      <c r="H12" s="112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 ht="14.25" customHeight="1">
      <c r="A13" s="111" t="s">
        <v>285</v>
      </c>
      <c r="B13" s="111" t="s">
        <v>296</v>
      </c>
      <c r="C13" s="111" t="s">
        <v>291</v>
      </c>
      <c r="D13" s="27" t="s">
        <v>478</v>
      </c>
      <c r="E13" s="27" t="s">
        <v>479</v>
      </c>
      <c r="F13" s="112">
        <v>13200</v>
      </c>
      <c r="G13" s="112">
        <v>0</v>
      </c>
      <c r="H13" s="112">
        <v>13200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spans="1:254" ht="14.25" customHeight="1">
      <c r="A14" s="111" t="s">
        <v>285</v>
      </c>
      <c r="B14" s="111" t="s">
        <v>291</v>
      </c>
      <c r="C14" s="111" t="s">
        <v>293</v>
      </c>
      <c r="D14" s="27" t="s">
        <v>478</v>
      </c>
      <c r="E14" s="27" t="s">
        <v>294</v>
      </c>
      <c r="F14" s="112">
        <v>8296.77</v>
      </c>
      <c r="G14" s="112">
        <v>8296.77</v>
      </c>
      <c r="H14" s="112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 ht="14.25" customHeight="1">
      <c r="A15" s="111" t="s">
        <v>295</v>
      </c>
      <c r="B15" s="111" t="s">
        <v>296</v>
      </c>
      <c r="C15" s="111" t="s">
        <v>293</v>
      </c>
      <c r="D15" s="27" t="s">
        <v>478</v>
      </c>
      <c r="E15" s="27" t="s">
        <v>297</v>
      </c>
      <c r="F15" s="112">
        <v>63262.79</v>
      </c>
      <c r="G15" s="112">
        <v>63262.79</v>
      </c>
      <c r="H15" s="112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 ht="14.25" customHeight="1">
      <c r="A16" s="111" t="s">
        <v>300</v>
      </c>
      <c r="B16" s="111" t="s">
        <v>290</v>
      </c>
      <c r="C16" s="111" t="s">
        <v>298</v>
      </c>
      <c r="D16" s="27" t="s">
        <v>478</v>
      </c>
      <c r="E16" s="27" t="s">
        <v>480</v>
      </c>
      <c r="F16" s="112">
        <v>14000000</v>
      </c>
      <c r="G16" s="112">
        <v>0</v>
      </c>
      <c r="H16" s="112">
        <v>14000000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14.25" customHeight="1">
      <c r="A17" s="111" t="s">
        <v>300</v>
      </c>
      <c r="B17" s="111" t="s">
        <v>290</v>
      </c>
      <c r="C17" s="111" t="s">
        <v>481</v>
      </c>
      <c r="D17" s="27" t="s">
        <v>478</v>
      </c>
      <c r="E17" s="27" t="s">
        <v>482</v>
      </c>
      <c r="F17" s="112">
        <v>13600000</v>
      </c>
      <c r="G17" s="112">
        <v>0</v>
      </c>
      <c r="H17" s="112">
        <v>13600000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spans="1:254" ht="14.25" customHeight="1">
      <c r="A18" s="111" t="s">
        <v>300</v>
      </c>
      <c r="B18" s="111" t="s">
        <v>290</v>
      </c>
      <c r="C18" s="111" t="s">
        <v>483</v>
      </c>
      <c r="D18" s="27" t="s">
        <v>478</v>
      </c>
      <c r="E18" s="27" t="s">
        <v>484</v>
      </c>
      <c r="F18" s="112">
        <v>12600000</v>
      </c>
      <c r="G18" s="112">
        <v>0</v>
      </c>
      <c r="H18" s="112">
        <v>12600000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spans="1:254" ht="14.25" customHeight="1">
      <c r="A19" s="111" t="s">
        <v>300</v>
      </c>
      <c r="B19" s="111" t="s">
        <v>290</v>
      </c>
      <c r="C19" s="111" t="s">
        <v>288</v>
      </c>
      <c r="D19" s="27" t="s">
        <v>478</v>
      </c>
      <c r="E19" s="27" t="s">
        <v>485</v>
      </c>
      <c r="F19" s="112">
        <v>1500000</v>
      </c>
      <c r="G19" s="112">
        <v>0</v>
      </c>
      <c r="H19" s="112">
        <v>1500000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spans="1:254" ht="14.25" customHeight="1">
      <c r="A20" s="111" t="s">
        <v>300</v>
      </c>
      <c r="B20" s="111" t="s">
        <v>290</v>
      </c>
      <c r="C20" s="111" t="s">
        <v>291</v>
      </c>
      <c r="D20" s="27" t="s">
        <v>478</v>
      </c>
      <c r="E20" s="27" t="s">
        <v>486</v>
      </c>
      <c r="F20" s="112">
        <v>12072000</v>
      </c>
      <c r="G20" s="112">
        <v>0</v>
      </c>
      <c r="H20" s="112">
        <v>12072000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spans="1:254" ht="14.25" customHeight="1">
      <c r="A21" s="111" t="s">
        <v>487</v>
      </c>
      <c r="B21" s="111" t="s">
        <v>293</v>
      </c>
      <c r="C21" s="111" t="s">
        <v>293</v>
      </c>
      <c r="D21" s="27" t="s">
        <v>478</v>
      </c>
      <c r="E21" s="27" t="s">
        <v>488</v>
      </c>
      <c r="F21" s="112">
        <v>1623935.16</v>
      </c>
      <c r="G21" s="112">
        <v>1623935.16</v>
      </c>
      <c r="H21" s="112">
        <v>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spans="1:254" ht="14.25" customHeight="1">
      <c r="A22" s="111" t="s">
        <v>487</v>
      </c>
      <c r="B22" s="111" t="s">
        <v>293</v>
      </c>
      <c r="C22" s="111" t="s">
        <v>298</v>
      </c>
      <c r="D22" s="27" t="s">
        <v>478</v>
      </c>
      <c r="E22" s="27" t="s">
        <v>489</v>
      </c>
      <c r="F22" s="112">
        <v>70000</v>
      </c>
      <c r="G22" s="112">
        <v>0</v>
      </c>
      <c r="H22" s="112">
        <v>70000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</row>
    <row r="23" spans="1:254" ht="14.25" customHeight="1">
      <c r="A23" s="111" t="s">
        <v>487</v>
      </c>
      <c r="B23" s="111" t="s">
        <v>293</v>
      </c>
      <c r="C23" s="111" t="s">
        <v>490</v>
      </c>
      <c r="D23" s="27" t="s">
        <v>478</v>
      </c>
      <c r="E23" s="27" t="s">
        <v>491</v>
      </c>
      <c r="F23" s="112">
        <v>100000</v>
      </c>
      <c r="G23" s="112">
        <v>0</v>
      </c>
      <c r="H23" s="112">
        <v>100000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spans="1:254" ht="14.25" customHeight="1">
      <c r="A24" s="111" t="s">
        <v>301</v>
      </c>
      <c r="B24" s="111" t="s">
        <v>298</v>
      </c>
      <c r="C24" s="111" t="s">
        <v>293</v>
      </c>
      <c r="D24" s="27" t="s">
        <v>478</v>
      </c>
      <c r="E24" s="27" t="s">
        <v>302</v>
      </c>
      <c r="F24" s="112">
        <v>245964</v>
      </c>
      <c r="G24" s="112">
        <v>245964</v>
      </c>
      <c r="H24" s="112">
        <v>0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  <row r="25" spans="1:254" ht="14.25" customHeight="1">
      <c r="A25" s="111"/>
      <c r="B25" s="111"/>
      <c r="C25" s="111"/>
      <c r="D25" s="27" t="s">
        <v>492</v>
      </c>
      <c r="E25" s="27" t="s">
        <v>493</v>
      </c>
      <c r="F25" s="112">
        <f>SUM(F26:F34)</f>
        <v>4759116.38</v>
      </c>
      <c r="G25" s="112">
        <f>SUM(G26:G34)</f>
        <v>4259116.38</v>
      </c>
      <c r="H25" s="112">
        <f>SUM(H26:H34)</f>
        <v>500000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</row>
    <row r="26" spans="1:254" ht="14.25" customHeight="1">
      <c r="A26" s="111" t="s">
        <v>285</v>
      </c>
      <c r="B26" s="111" t="s">
        <v>286</v>
      </c>
      <c r="C26" s="111" t="s">
        <v>286</v>
      </c>
      <c r="D26" s="27" t="s">
        <v>494</v>
      </c>
      <c r="E26" s="27" t="s">
        <v>287</v>
      </c>
      <c r="F26" s="112">
        <v>340927.84</v>
      </c>
      <c r="G26" s="112">
        <v>340927.84</v>
      </c>
      <c r="H26" s="112">
        <v>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</row>
    <row r="27" spans="1:254" ht="14.25" customHeight="1">
      <c r="A27" s="111" t="s">
        <v>285</v>
      </c>
      <c r="B27" s="111" t="s">
        <v>286</v>
      </c>
      <c r="C27" s="111" t="s">
        <v>288</v>
      </c>
      <c r="D27" s="27" t="s">
        <v>494</v>
      </c>
      <c r="E27" s="27" t="s">
        <v>289</v>
      </c>
      <c r="F27" s="112">
        <v>170463.92</v>
      </c>
      <c r="G27" s="112">
        <v>170463.92</v>
      </c>
      <c r="H27" s="112">
        <v>0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</row>
    <row r="28" spans="1:254" ht="14.25" customHeight="1">
      <c r="A28" s="111" t="s">
        <v>285</v>
      </c>
      <c r="B28" s="111" t="s">
        <v>290</v>
      </c>
      <c r="C28" s="111" t="s">
        <v>291</v>
      </c>
      <c r="D28" s="27" t="s">
        <v>494</v>
      </c>
      <c r="E28" s="27" t="s">
        <v>292</v>
      </c>
      <c r="F28" s="112">
        <v>6588</v>
      </c>
      <c r="G28" s="112">
        <v>6588</v>
      </c>
      <c r="H28" s="112">
        <v>0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</row>
    <row r="29" spans="1:254" ht="14.25" customHeight="1">
      <c r="A29" s="111" t="s">
        <v>285</v>
      </c>
      <c r="B29" s="111" t="s">
        <v>291</v>
      </c>
      <c r="C29" s="111" t="s">
        <v>293</v>
      </c>
      <c r="D29" s="27" t="s">
        <v>494</v>
      </c>
      <c r="E29" s="27" t="s">
        <v>294</v>
      </c>
      <c r="F29" s="112">
        <v>17046.400000000001</v>
      </c>
      <c r="G29" s="112">
        <v>17046.400000000001</v>
      </c>
      <c r="H29" s="112">
        <v>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</row>
    <row r="30" spans="1:254" ht="14.25" customHeight="1">
      <c r="A30" s="111" t="s">
        <v>295</v>
      </c>
      <c r="B30" s="111" t="s">
        <v>296</v>
      </c>
      <c r="C30" s="111" t="s">
        <v>293</v>
      </c>
      <c r="D30" s="27" t="s">
        <v>494</v>
      </c>
      <c r="E30" s="27" t="s">
        <v>297</v>
      </c>
      <c r="F30" s="112">
        <v>129309.1</v>
      </c>
      <c r="G30" s="112">
        <v>129309.1</v>
      </c>
      <c r="H30" s="112">
        <v>0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</row>
    <row r="31" spans="1:254" ht="14.25" customHeight="1">
      <c r="A31" s="111" t="s">
        <v>487</v>
      </c>
      <c r="B31" s="111" t="s">
        <v>293</v>
      </c>
      <c r="C31" s="111" t="s">
        <v>293</v>
      </c>
      <c r="D31" s="27" t="s">
        <v>494</v>
      </c>
      <c r="E31" s="27" t="s">
        <v>488</v>
      </c>
      <c r="F31" s="112">
        <v>3106789.12</v>
      </c>
      <c r="G31" s="112">
        <v>3106789.12</v>
      </c>
      <c r="H31" s="112">
        <v>0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</row>
    <row r="32" spans="1:254" ht="14.25" customHeight="1">
      <c r="A32" s="111" t="s">
        <v>487</v>
      </c>
      <c r="B32" s="111" t="s">
        <v>293</v>
      </c>
      <c r="C32" s="111" t="s">
        <v>490</v>
      </c>
      <c r="D32" s="27" t="s">
        <v>494</v>
      </c>
      <c r="E32" s="27" t="s">
        <v>491</v>
      </c>
      <c r="F32" s="112">
        <v>250000</v>
      </c>
      <c r="G32" s="112">
        <v>0</v>
      </c>
      <c r="H32" s="112">
        <v>250000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</row>
    <row r="33" spans="1:254" ht="14.25" customHeight="1">
      <c r="A33" s="111" t="s">
        <v>487</v>
      </c>
      <c r="B33" s="111" t="s">
        <v>293</v>
      </c>
      <c r="C33" s="111" t="s">
        <v>495</v>
      </c>
      <c r="D33" s="27" t="s">
        <v>494</v>
      </c>
      <c r="E33" s="27" t="s">
        <v>496</v>
      </c>
      <c r="F33" s="112">
        <v>250000</v>
      </c>
      <c r="G33" s="112">
        <v>0</v>
      </c>
      <c r="H33" s="112">
        <v>250000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</row>
    <row r="34" spans="1:254" ht="14.25" customHeight="1">
      <c r="A34" s="111" t="s">
        <v>301</v>
      </c>
      <c r="B34" s="111" t="s">
        <v>298</v>
      </c>
      <c r="C34" s="111" t="s">
        <v>293</v>
      </c>
      <c r="D34" s="27" t="s">
        <v>494</v>
      </c>
      <c r="E34" s="27" t="s">
        <v>302</v>
      </c>
      <c r="F34" s="112">
        <v>487992</v>
      </c>
      <c r="G34" s="112">
        <v>487992</v>
      </c>
      <c r="H34" s="112">
        <v>0</v>
      </c>
    </row>
    <row r="35" spans="1:254" ht="14.25" customHeight="1">
      <c r="A35" s="111"/>
      <c r="B35" s="111"/>
      <c r="C35" s="111"/>
      <c r="D35" s="27" t="s">
        <v>497</v>
      </c>
      <c r="E35" s="27" t="s">
        <v>498</v>
      </c>
      <c r="F35" s="112">
        <f>SUM(F36:F43)</f>
        <v>8978731.4100000001</v>
      </c>
      <c r="G35" s="112">
        <f>SUM(G36:G43)</f>
        <v>1971488.89</v>
      </c>
      <c r="H35" s="112">
        <f>SUM(H36:H43)</f>
        <v>7007242.5199999996</v>
      </c>
    </row>
    <row r="36" spans="1:254" ht="14.25" customHeight="1">
      <c r="A36" s="111" t="s">
        <v>285</v>
      </c>
      <c r="B36" s="111" t="s">
        <v>286</v>
      </c>
      <c r="C36" s="111" t="s">
        <v>286</v>
      </c>
      <c r="D36" s="27" t="s">
        <v>499</v>
      </c>
      <c r="E36" s="27" t="s">
        <v>287</v>
      </c>
      <c r="F36" s="112">
        <v>162602.4</v>
      </c>
      <c r="G36" s="112">
        <v>162602.4</v>
      </c>
      <c r="H36" s="112">
        <v>0</v>
      </c>
    </row>
    <row r="37" spans="1:254" ht="14.25" customHeight="1">
      <c r="A37" s="111" t="s">
        <v>285</v>
      </c>
      <c r="B37" s="111" t="s">
        <v>286</v>
      </c>
      <c r="C37" s="111" t="s">
        <v>288</v>
      </c>
      <c r="D37" s="27" t="s">
        <v>499</v>
      </c>
      <c r="E37" s="27" t="s">
        <v>289</v>
      </c>
      <c r="F37" s="112">
        <v>81301.2</v>
      </c>
      <c r="G37" s="112">
        <v>81301.2</v>
      </c>
      <c r="H37" s="112">
        <v>0</v>
      </c>
    </row>
    <row r="38" spans="1:254" ht="14.25" customHeight="1">
      <c r="A38" s="111" t="s">
        <v>285</v>
      </c>
      <c r="B38" s="111" t="s">
        <v>291</v>
      </c>
      <c r="C38" s="111" t="s">
        <v>293</v>
      </c>
      <c r="D38" s="27" t="s">
        <v>499</v>
      </c>
      <c r="E38" s="27" t="s">
        <v>294</v>
      </c>
      <c r="F38" s="112">
        <v>8130.12</v>
      </c>
      <c r="G38" s="112">
        <v>8130.12</v>
      </c>
      <c r="H38" s="112">
        <v>0</v>
      </c>
    </row>
    <row r="39" spans="1:254" ht="14.25" customHeight="1">
      <c r="A39" s="111" t="s">
        <v>295</v>
      </c>
      <c r="B39" s="111" t="s">
        <v>296</v>
      </c>
      <c r="C39" s="111" t="s">
        <v>293</v>
      </c>
      <c r="D39" s="27" t="s">
        <v>499</v>
      </c>
      <c r="E39" s="27" t="s">
        <v>297</v>
      </c>
      <c r="F39" s="112">
        <v>61992.17</v>
      </c>
      <c r="G39" s="112">
        <v>61992.17</v>
      </c>
      <c r="H39" s="112">
        <v>0</v>
      </c>
    </row>
    <row r="40" spans="1:254" ht="14.25" customHeight="1">
      <c r="A40" s="111" t="s">
        <v>300</v>
      </c>
      <c r="B40" s="111" t="s">
        <v>290</v>
      </c>
      <c r="C40" s="111" t="s">
        <v>291</v>
      </c>
      <c r="D40" s="27" t="s">
        <v>499</v>
      </c>
      <c r="E40" s="27" t="s">
        <v>486</v>
      </c>
      <c r="F40" s="112">
        <v>2000000</v>
      </c>
      <c r="G40" s="112">
        <v>0</v>
      </c>
      <c r="H40" s="112">
        <v>2000000</v>
      </c>
    </row>
    <row r="41" spans="1:254" ht="14.25" customHeight="1">
      <c r="A41" s="111" t="s">
        <v>487</v>
      </c>
      <c r="B41" s="111" t="s">
        <v>293</v>
      </c>
      <c r="C41" s="111" t="s">
        <v>293</v>
      </c>
      <c r="D41" s="27" t="s">
        <v>499</v>
      </c>
      <c r="E41" s="27" t="s">
        <v>488</v>
      </c>
      <c r="F41" s="112">
        <v>1422695</v>
      </c>
      <c r="G41" s="112">
        <v>1422695</v>
      </c>
      <c r="H41" s="112">
        <v>0</v>
      </c>
    </row>
    <row r="42" spans="1:254" ht="14.25" customHeight="1">
      <c r="A42" s="111" t="s">
        <v>487</v>
      </c>
      <c r="B42" s="111" t="s">
        <v>293</v>
      </c>
      <c r="C42" s="111" t="s">
        <v>495</v>
      </c>
      <c r="D42" s="27" t="s">
        <v>499</v>
      </c>
      <c r="E42" s="27" t="s">
        <v>496</v>
      </c>
      <c r="F42" s="112">
        <v>5007242.5199999996</v>
      </c>
      <c r="G42" s="112">
        <v>0</v>
      </c>
      <c r="H42" s="112">
        <v>5007242.5199999996</v>
      </c>
    </row>
    <row r="43" spans="1:254" ht="14.25" customHeight="1">
      <c r="A43" s="111" t="s">
        <v>301</v>
      </c>
      <c r="B43" s="111" t="s">
        <v>298</v>
      </c>
      <c r="C43" s="111" t="s">
        <v>293</v>
      </c>
      <c r="D43" s="27" t="s">
        <v>499</v>
      </c>
      <c r="E43" s="27" t="s">
        <v>302</v>
      </c>
      <c r="F43" s="112">
        <v>234768</v>
      </c>
      <c r="G43" s="112">
        <v>234768</v>
      </c>
      <c r="H43" s="112">
        <v>0</v>
      </c>
    </row>
    <row r="44" spans="1:254" ht="14.25" customHeight="1">
      <c r="A44" s="111"/>
      <c r="B44" s="111"/>
      <c r="C44" s="111"/>
      <c r="D44" s="27" t="s">
        <v>500</v>
      </c>
      <c r="E44" s="27" t="s">
        <v>501</v>
      </c>
      <c r="F44" s="112">
        <f>SUM(F45:F54)</f>
        <v>39761585.530000001</v>
      </c>
      <c r="G44" s="112">
        <f>SUM(G45:G54)</f>
        <v>9447982.7300000004</v>
      </c>
      <c r="H44" s="112">
        <f>SUM(H45:H54)</f>
        <v>30313602.800000001</v>
      </c>
    </row>
    <row r="45" spans="1:254" ht="14.25" customHeight="1">
      <c r="A45" s="111" t="s">
        <v>285</v>
      </c>
      <c r="B45" s="111" t="s">
        <v>286</v>
      </c>
      <c r="C45" s="111" t="s">
        <v>286</v>
      </c>
      <c r="D45" s="27" t="s">
        <v>502</v>
      </c>
      <c r="E45" s="27" t="s">
        <v>287</v>
      </c>
      <c r="F45" s="112">
        <v>835527.68000000005</v>
      </c>
      <c r="G45" s="112">
        <v>835527.68000000005</v>
      </c>
      <c r="H45" s="112">
        <v>0</v>
      </c>
    </row>
    <row r="46" spans="1:254" ht="14.25" customHeight="1">
      <c r="A46" s="111" t="s">
        <v>285</v>
      </c>
      <c r="B46" s="111" t="s">
        <v>286</v>
      </c>
      <c r="C46" s="111" t="s">
        <v>288</v>
      </c>
      <c r="D46" s="27" t="s">
        <v>502</v>
      </c>
      <c r="E46" s="27" t="s">
        <v>289</v>
      </c>
      <c r="F46" s="112">
        <v>417763.84000000003</v>
      </c>
      <c r="G46" s="112">
        <v>417763.84000000003</v>
      </c>
      <c r="H46" s="112">
        <v>0</v>
      </c>
    </row>
    <row r="47" spans="1:254" ht="14.25" customHeight="1">
      <c r="A47" s="111" t="s">
        <v>285</v>
      </c>
      <c r="B47" s="111" t="s">
        <v>290</v>
      </c>
      <c r="C47" s="111" t="s">
        <v>291</v>
      </c>
      <c r="D47" s="27" t="s">
        <v>502</v>
      </c>
      <c r="E47" s="27" t="s">
        <v>292</v>
      </c>
      <c r="F47" s="112">
        <v>172836</v>
      </c>
      <c r="G47" s="112">
        <v>172836</v>
      </c>
      <c r="H47" s="112">
        <v>0</v>
      </c>
    </row>
    <row r="48" spans="1:254" ht="14.25" customHeight="1">
      <c r="A48" s="111" t="s">
        <v>285</v>
      </c>
      <c r="B48" s="111" t="s">
        <v>291</v>
      </c>
      <c r="C48" s="111" t="s">
        <v>293</v>
      </c>
      <c r="D48" s="27" t="s">
        <v>502</v>
      </c>
      <c r="E48" s="27" t="s">
        <v>294</v>
      </c>
      <c r="F48" s="112">
        <v>41776.29</v>
      </c>
      <c r="G48" s="112">
        <v>41776.29</v>
      </c>
      <c r="H48" s="112">
        <v>0</v>
      </c>
    </row>
    <row r="49" spans="1:8" ht="14.25" customHeight="1">
      <c r="A49" s="111" t="s">
        <v>295</v>
      </c>
      <c r="B49" s="111" t="s">
        <v>296</v>
      </c>
      <c r="C49" s="111" t="s">
        <v>298</v>
      </c>
      <c r="D49" s="27" t="s">
        <v>502</v>
      </c>
      <c r="E49" s="27" t="s">
        <v>299</v>
      </c>
      <c r="F49" s="112">
        <v>318544.92</v>
      </c>
      <c r="G49" s="112">
        <v>318544.92</v>
      </c>
      <c r="H49" s="112">
        <v>0</v>
      </c>
    </row>
    <row r="50" spans="1:8" ht="14.25" customHeight="1">
      <c r="A50" s="111" t="s">
        <v>300</v>
      </c>
      <c r="B50" s="111" t="s">
        <v>290</v>
      </c>
      <c r="C50" s="111" t="s">
        <v>298</v>
      </c>
      <c r="D50" s="27" t="s">
        <v>502</v>
      </c>
      <c r="E50" s="27" t="s">
        <v>480</v>
      </c>
      <c r="F50" s="112">
        <v>16000000</v>
      </c>
      <c r="G50" s="112">
        <v>0</v>
      </c>
      <c r="H50" s="112">
        <v>16000000</v>
      </c>
    </row>
    <row r="51" spans="1:8" ht="14.25" customHeight="1">
      <c r="A51" s="111" t="s">
        <v>300</v>
      </c>
      <c r="B51" s="111" t="s">
        <v>290</v>
      </c>
      <c r="C51" s="111" t="s">
        <v>483</v>
      </c>
      <c r="D51" s="27" t="s">
        <v>502</v>
      </c>
      <c r="E51" s="27" t="s">
        <v>484</v>
      </c>
      <c r="F51" s="112">
        <v>8163602.7999999998</v>
      </c>
      <c r="G51" s="112">
        <v>0</v>
      </c>
      <c r="H51" s="112">
        <v>8163602.7999999998</v>
      </c>
    </row>
    <row r="52" spans="1:8" ht="14.25" customHeight="1">
      <c r="A52" s="111" t="s">
        <v>300</v>
      </c>
      <c r="B52" s="111" t="s">
        <v>290</v>
      </c>
      <c r="C52" s="111" t="s">
        <v>291</v>
      </c>
      <c r="D52" s="27" t="s">
        <v>502</v>
      </c>
      <c r="E52" s="27" t="s">
        <v>486</v>
      </c>
      <c r="F52" s="112">
        <v>5800000</v>
      </c>
      <c r="G52" s="112">
        <v>0</v>
      </c>
      <c r="H52" s="112">
        <v>5800000</v>
      </c>
    </row>
    <row r="53" spans="1:8" ht="14.25" customHeight="1">
      <c r="A53" s="111" t="s">
        <v>487</v>
      </c>
      <c r="B53" s="111" t="s">
        <v>293</v>
      </c>
      <c r="C53" s="111" t="s">
        <v>288</v>
      </c>
      <c r="D53" s="27" t="s">
        <v>502</v>
      </c>
      <c r="E53" s="27" t="s">
        <v>503</v>
      </c>
      <c r="F53" s="112">
        <v>7005670</v>
      </c>
      <c r="G53" s="112">
        <v>6655670</v>
      </c>
      <c r="H53" s="112">
        <v>350000</v>
      </c>
    </row>
    <row r="54" spans="1:8" ht="14.25" customHeight="1">
      <c r="A54" s="111" t="s">
        <v>301</v>
      </c>
      <c r="B54" s="111" t="s">
        <v>298</v>
      </c>
      <c r="C54" s="111" t="s">
        <v>293</v>
      </c>
      <c r="D54" s="27" t="s">
        <v>502</v>
      </c>
      <c r="E54" s="27" t="s">
        <v>302</v>
      </c>
      <c r="F54" s="112">
        <v>1005864</v>
      </c>
      <c r="G54" s="112">
        <v>1005864</v>
      </c>
      <c r="H54" s="112">
        <v>0</v>
      </c>
    </row>
    <row r="55" spans="1:8" ht="14.25" customHeight="1">
      <c r="A55" s="111"/>
      <c r="B55" s="111"/>
      <c r="C55" s="111"/>
      <c r="D55" s="27" t="s">
        <v>504</v>
      </c>
      <c r="E55" s="27" t="s">
        <v>505</v>
      </c>
      <c r="F55" s="112">
        <f>SUM(F56:F62)</f>
        <v>6166676.7599999998</v>
      </c>
      <c r="G55" s="112">
        <f>SUM(G56:G62)</f>
        <v>2616676.7599999998</v>
      </c>
      <c r="H55" s="112">
        <f>SUM(H56:H62)</f>
        <v>3550000</v>
      </c>
    </row>
    <row r="56" spans="1:8" ht="14.25" customHeight="1">
      <c r="A56" s="111" t="s">
        <v>285</v>
      </c>
      <c r="B56" s="111" t="s">
        <v>286</v>
      </c>
      <c r="C56" s="111" t="s">
        <v>286</v>
      </c>
      <c r="D56" s="27" t="s">
        <v>506</v>
      </c>
      <c r="E56" s="27" t="s">
        <v>287</v>
      </c>
      <c r="F56" s="112">
        <v>202688.32</v>
      </c>
      <c r="G56" s="112">
        <v>202688.32</v>
      </c>
      <c r="H56" s="112">
        <v>0</v>
      </c>
    </row>
    <row r="57" spans="1:8" ht="14.25" customHeight="1">
      <c r="A57" s="111" t="s">
        <v>285</v>
      </c>
      <c r="B57" s="111" t="s">
        <v>286</v>
      </c>
      <c r="C57" s="111" t="s">
        <v>288</v>
      </c>
      <c r="D57" s="27" t="s">
        <v>506</v>
      </c>
      <c r="E57" s="27" t="s">
        <v>289</v>
      </c>
      <c r="F57" s="112">
        <v>101344.16</v>
      </c>
      <c r="G57" s="112">
        <v>101344.16</v>
      </c>
      <c r="H57" s="112">
        <v>0</v>
      </c>
    </row>
    <row r="58" spans="1:8" ht="14.25" customHeight="1">
      <c r="A58" s="111" t="s">
        <v>285</v>
      </c>
      <c r="B58" s="111" t="s">
        <v>291</v>
      </c>
      <c r="C58" s="111" t="s">
        <v>293</v>
      </c>
      <c r="D58" s="27" t="s">
        <v>506</v>
      </c>
      <c r="E58" s="27" t="s">
        <v>294</v>
      </c>
      <c r="F58" s="112">
        <v>10134.4</v>
      </c>
      <c r="G58" s="112">
        <v>10134.4</v>
      </c>
      <c r="H58" s="112">
        <v>0</v>
      </c>
    </row>
    <row r="59" spans="1:8" ht="14.25" customHeight="1">
      <c r="A59" s="111" t="s">
        <v>295</v>
      </c>
      <c r="B59" s="111" t="s">
        <v>296</v>
      </c>
      <c r="C59" s="111" t="s">
        <v>298</v>
      </c>
      <c r="D59" s="27" t="s">
        <v>506</v>
      </c>
      <c r="E59" s="27" t="s">
        <v>299</v>
      </c>
      <c r="F59" s="112">
        <v>77245.679999999993</v>
      </c>
      <c r="G59" s="112">
        <v>77245.679999999993</v>
      </c>
      <c r="H59" s="112">
        <v>0</v>
      </c>
    </row>
    <row r="60" spans="1:8" ht="14.25" customHeight="1">
      <c r="A60" s="111" t="s">
        <v>300</v>
      </c>
      <c r="B60" s="111" t="s">
        <v>290</v>
      </c>
      <c r="C60" s="111" t="s">
        <v>298</v>
      </c>
      <c r="D60" s="27" t="s">
        <v>506</v>
      </c>
      <c r="E60" s="27" t="s">
        <v>480</v>
      </c>
      <c r="F60" s="112">
        <v>3350000</v>
      </c>
      <c r="G60" s="112">
        <v>0</v>
      </c>
      <c r="H60" s="112">
        <v>3350000</v>
      </c>
    </row>
    <row r="61" spans="1:8" ht="14.25" customHeight="1">
      <c r="A61" s="111" t="s">
        <v>487</v>
      </c>
      <c r="B61" s="111" t="s">
        <v>293</v>
      </c>
      <c r="C61" s="111" t="s">
        <v>495</v>
      </c>
      <c r="D61" s="27" t="s">
        <v>506</v>
      </c>
      <c r="E61" s="27" t="s">
        <v>496</v>
      </c>
      <c r="F61" s="112">
        <v>2169532.2000000002</v>
      </c>
      <c r="G61" s="112">
        <v>1969532.2</v>
      </c>
      <c r="H61" s="112">
        <v>200000</v>
      </c>
    </row>
    <row r="62" spans="1:8" ht="14.25" customHeight="1">
      <c r="A62" s="111" t="s">
        <v>301</v>
      </c>
      <c r="B62" s="111" t="s">
        <v>298</v>
      </c>
      <c r="C62" s="111" t="s">
        <v>293</v>
      </c>
      <c r="D62" s="27" t="s">
        <v>506</v>
      </c>
      <c r="E62" s="27" t="s">
        <v>302</v>
      </c>
      <c r="F62" s="112">
        <v>255732</v>
      </c>
      <c r="G62" s="112">
        <v>255732</v>
      </c>
      <c r="H62" s="112">
        <v>0</v>
      </c>
    </row>
    <row r="63" spans="1:8" ht="14.25" customHeight="1">
      <c r="A63" s="111"/>
      <c r="B63" s="111"/>
      <c r="C63" s="111"/>
      <c r="D63" s="27" t="s">
        <v>507</v>
      </c>
      <c r="E63" s="27" t="s">
        <v>508</v>
      </c>
      <c r="F63" s="112">
        <f>SUM(F64:F72)</f>
        <v>1679690.8399999999</v>
      </c>
      <c r="G63" s="112">
        <f>SUM(G64:G72)</f>
        <v>719690.84</v>
      </c>
      <c r="H63" s="112">
        <f>SUM(H64:H72)</f>
        <v>960000</v>
      </c>
    </row>
    <row r="64" spans="1:8" ht="14.25" customHeight="1">
      <c r="A64" s="111" t="s">
        <v>285</v>
      </c>
      <c r="B64" s="111" t="s">
        <v>286</v>
      </c>
      <c r="C64" s="111" t="s">
        <v>286</v>
      </c>
      <c r="D64" s="27" t="s">
        <v>509</v>
      </c>
      <c r="E64" s="27" t="s">
        <v>287</v>
      </c>
      <c r="F64" s="112">
        <v>58014.879999999997</v>
      </c>
      <c r="G64" s="112">
        <v>58014.879999999997</v>
      </c>
      <c r="H64" s="112">
        <v>0</v>
      </c>
    </row>
    <row r="65" spans="1:8" ht="14.25" customHeight="1">
      <c r="A65" s="111" t="s">
        <v>285</v>
      </c>
      <c r="B65" s="111" t="s">
        <v>286</v>
      </c>
      <c r="C65" s="111" t="s">
        <v>288</v>
      </c>
      <c r="D65" s="27" t="s">
        <v>509</v>
      </c>
      <c r="E65" s="27" t="s">
        <v>289</v>
      </c>
      <c r="F65" s="112">
        <v>29007.439999999999</v>
      </c>
      <c r="G65" s="112">
        <v>29007.439999999999</v>
      </c>
      <c r="H65" s="112">
        <v>0</v>
      </c>
    </row>
    <row r="66" spans="1:8" ht="14.25" customHeight="1">
      <c r="A66" s="111" t="s">
        <v>285</v>
      </c>
      <c r="B66" s="111" t="s">
        <v>291</v>
      </c>
      <c r="C66" s="111" t="s">
        <v>293</v>
      </c>
      <c r="D66" s="27" t="s">
        <v>509</v>
      </c>
      <c r="E66" s="27" t="s">
        <v>294</v>
      </c>
      <c r="F66" s="112">
        <v>3015.94</v>
      </c>
      <c r="G66" s="112">
        <v>3015.94</v>
      </c>
      <c r="H66" s="112">
        <v>0</v>
      </c>
    </row>
    <row r="67" spans="1:8" ht="14.25" customHeight="1">
      <c r="A67" s="111" t="s">
        <v>295</v>
      </c>
      <c r="B67" s="111" t="s">
        <v>296</v>
      </c>
      <c r="C67" s="111" t="s">
        <v>293</v>
      </c>
      <c r="D67" s="27" t="s">
        <v>509</v>
      </c>
      <c r="E67" s="27" t="s">
        <v>297</v>
      </c>
      <c r="F67" s="112">
        <v>12515.22</v>
      </c>
      <c r="G67" s="112">
        <v>12515.22</v>
      </c>
      <c r="H67" s="112">
        <v>0</v>
      </c>
    </row>
    <row r="68" spans="1:8" ht="14.25" customHeight="1">
      <c r="A68" s="111" t="s">
        <v>295</v>
      </c>
      <c r="B68" s="111" t="s">
        <v>296</v>
      </c>
      <c r="C68" s="111" t="s">
        <v>298</v>
      </c>
      <c r="D68" s="27" t="s">
        <v>509</v>
      </c>
      <c r="E68" s="27" t="s">
        <v>299</v>
      </c>
      <c r="F68" s="112">
        <v>10104.36</v>
      </c>
      <c r="G68" s="112">
        <v>10104.36</v>
      </c>
      <c r="H68" s="112">
        <v>0</v>
      </c>
    </row>
    <row r="69" spans="1:8" ht="14.25" customHeight="1">
      <c r="A69" s="111" t="s">
        <v>487</v>
      </c>
      <c r="B69" s="111" t="s">
        <v>293</v>
      </c>
      <c r="C69" s="111" t="s">
        <v>293</v>
      </c>
      <c r="D69" s="27" t="s">
        <v>509</v>
      </c>
      <c r="E69" s="27" t="s">
        <v>488</v>
      </c>
      <c r="F69" s="112">
        <v>308577</v>
      </c>
      <c r="G69" s="112">
        <v>308577</v>
      </c>
      <c r="H69" s="112">
        <v>0</v>
      </c>
    </row>
    <row r="70" spans="1:8" ht="14.25" customHeight="1">
      <c r="A70" s="111" t="s">
        <v>487</v>
      </c>
      <c r="B70" s="111" t="s">
        <v>293</v>
      </c>
      <c r="C70" s="111" t="s">
        <v>510</v>
      </c>
      <c r="D70" s="27" t="s">
        <v>509</v>
      </c>
      <c r="E70" s="27" t="s">
        <v>511</v>
      </c>
      <c r="F70" s="112">
        <v>920000</v>
      </c>
      <c r="G70" s="112">
        <v>0</v>
      </c>
      <c r="H70" s="112">
        <v>920000</v>
      </c>
    </row>
    <row r="71" spans="1:8" ht="14.25" customHeight="1">
      <c r="A71" s="111" t="s">
        <v>487</v>
      </c>
      <c r="B71" s="111" t="s">
        <v>293</v>
      </c>
      <c r="C71" s="111" t="s">
        <v>291</v>
      </c>
      <c r="D71" s="27" t="s">
        <v>509</v>
      </c>
      <c r="E71" s="27" t="s">
        <v>512</v>
      </c>
      <c r="F71" s="112">
        <v>258656</v>
      </c>
      <c r="G71" s="112">
        <v>218656</v>
      </c>
      <c r="H71" s="112">
        <v>40000</v>
      </c>
    </row>
    <row r="72" spans="1:8" ht="14.25" customHeight="1">
      <c r="A72" s="111" t="s">
        <v>301</v>
      </c>
      <c r="B72" s="111" t="s">
        <v>298</v>
      </c>
      <c r="C72" s="111" t="s">
        <v>293</v>
      </c>
      <c r="D72" s="27" t="s">
        <v>509</v>
      </c>
      <c r="E72" s="27" t="s">
        <v>302</v>
      </c>
      <c r="F72" s="112">
        <v>79800</v>
      </c>
      <c r="G72" s="112">
        <v>79800</v>
      </c>
      <c r="H72" s="112">
        <v>0</v>
      </c>
    </row>
    <row r="73" spans="1:8" ht="14.25" customHeight="1">
      <c r="A73" s="111"/>
      <c r="B73" s="111"/>
      <c r="C73" s="111"/>
      <c r="D73" s="27" t="s">
        <v>513</v>
      </c>
      <c r="E73" s="27" t="s">
        <v>514</v>
      </c>
      <c r="F73" s="112">
        <f>SUM(F74:F80)</f>
        <v>2458145.96</v>
      </c>
      <c r="G73" s="112">
        <f>SUM(G74:G80)</f>
        <v>1588145.96</v>
      </c>
      <c r="H73" s="112">
        <f>SUM(H74:H80)</f>
        <v>870000</v>
      </c>
    </row>
    <row r="74" spans="1:8" ht="14.25" customHeight="1">
      <c r="A74" s="111" t="s">
        <v>285</v>
      </c>
      <c r="B74" s="111" t="s">
        <v>286</v>
      </c>
      <c r="C74" s="111" t="s">
        <v>286</v>
      </c>
      <c r="D74" s="27" t="s">
        <v>515</v>
      </c>
      <c r="E74" s="27" t="s">
        <v>287</v>
      </c>
      <c r="F74" s="112">
        <v>133589.6</v>
      </c>
      <c r="G74" s="112">
        <v>133589.6</v>
      </c>
      <c r="H74" s="112">
        <v>0</v>
      </c>
    </row>
    <row r="75" spans="1:8" ht="14.25" customHeight="1">
      <c r="A75" s="111" t="s">
        <v>285</v>
      </c>
      <c r="B75" s="111" t="s">
        <v>286</v>
      </c>
      <c r="C75" s="111" t="s">
        <v>288</v>
      </c>
      <c r="D75" s="27" t="s">
        <v>515</v>
      </c>
      <c r="E75" s="27" t="s">
        <v>289</v>
      </c>
      <c r="F75" s="112">
        <v>66794.8</v>
      </c>
      <c r="G75" s="112">
        <v>66794.8</v>
      </c>
      <c r="H75" s="112">
        <v>0</v>
      </c>
    </row>
    <row r="76" spans="1:8" ht="14.25" customHeight="1">
      <c r="A76" s="111" t="s">
        <v>285</v>
      </c>
      <c r="B76" s="111" t="s">
        <v>291</v>
      </c>
      <c r="C76" s="111" t="s">
        <v>293</v>
      </c>
      <c r="D76" s="27" t="s">
        <v>515</v>
      </c>
      <c r="E76" s="27" t="s">
        <v>294</v>
      </c>
      <c r="F76" s="112">
        <v>6679.48</v>
      </c>
      <c r="G76" s="112">
        <v>6679.48</v>
      </c>
      <c r="H76" s="112">
        <v>0</v>
      </c>
    </row>
    <row r="77" spans="1:8" ht="14.25" customHeight="1">
      <c r="A77" s="111" t="s">
        <v>295</v>
      </c>
      <c r="B77" s="111" t="s">
        <v>296</v>
      </c>
      <c r="C77" s="111" t="s">
        <v>298</v>
      </c>
      <c r="D77" s="27" t="s">
        <v>515</v>
      </c>
      <c r="E77" s="27" t="s">
        <v>299</v>
      </c>
      <c r="F77" s="112">
        <v>50931.040000000001</v>
      </c>
      <c r="G77" s="112">
        <v>50931.040000000001</v>
      </c>
      <c r="H77" s="112">
        <v>0</v>
      </c>
    </row>
    <row r="78" spans="1:8" ht="14.25" customHeight="1">
      <c r="A78" s="111" t="s">
        <v>487</v>
      </c>
      <c r="B78" s="111" t="s">
        <v>293</v>
      </c>
      <c r="C78" s="111" t="s">
        <v>490</v>
      </c>
      <c r="D78" s="27" t="s">
        <v>515</v>
      </c>
      <c r="E78" s="27" t="s">
        <v>491</v>
      </c>
      <c r="F78" s="112">
        <v>60000</v>
      </c>
      <c r="G78" s="112">
        <v>0</v>
      </c>
      <c r="H78" s="112">
        <v>60000</v>
      </c>
    </row>
    <row r="79" spans="1:8" ht="14.25" customHeight="1">
      <c r="A79" s="111" t="s">
        <v>487</v>
      </c>
      <c r="B79" s="111" t="s">
        <v>293</v>
      </c>
      <c r="C79" s="111" t="s">
        <v>291</v>
      </c>
      <c r="D79" s="27" t="s">
        <v>515</v>
      </c>
      <c r="E79" s="27" t="s">
        <v>512</v>
      </c>
      <c r="F79" s="112">
        <v>1970375.04</v>
      </c>
      <c r="G79" s="112">
        <v>1160375.04</v>
      </c>
      <c r="H79" s="112">
        <v>810000</v>
      </c>
    </row>
    <row r="80" spans="1:8" ht="14.25" customHeight="1">
      <c r="A80" s="111" t="s">
        <v>301</v>
      </c>
      <c r="B80" s="111" t="s">
        <v>298</v>
      </c>
      <c r="C80" s="111" t="s">
        <v>293</v>
      </c>
      <c r="D80" s="27" t="s">
        <v>515</v>
      </c>
      <c r="E80" s="27" t="s">
        <v>302</v>
      </c>
      <c r="F80" s="112">
        <v>169776</v>
      </c>
      <c r="G80" s="112">
        <v>169776</v>
      </c>
      <c r="H80" s="112">
        <v>0</v>
      </c>
    </row>
  </sheetData>
  <sheetProtection formatCells="0" formatColumns="0" formatRows="0"/>
  <mergeCells count="7">
    <mergeCell ref="F4:F6"/>
    <mergeCell ref="G4:G6"/>
    <mergeCell ref="H4:H6"/>
    <mergeCell ref="A4:E4"/>
    <mergeCell ref="A5:C5"/>
    <mergeCell ref="D5:D6"/>
    <mergeCell ref="E5:E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topLeftCell="A4" workbookViewId="0">
      <selection activeCell="E16" sqref="E16"/>
    </sheetView>
  </sheetViews>
  <sheetFormatPr defaultRowHeight="14.25" customHeight="1"/>
  <cols>
    <col min="1" max="1" width="34.83203125" style="1" customWidth="1"/>
    <col min="2" max="2" width="20.83203125" style="1" customWidth="1"/>
    <col min="3" max="3" width="34.83203125" style="1" customWidth="1"/>
    <col min="4" max="8" width="20.83203125" style="1" customWidth="1"/>
    <col min="9" max="32" width="12" style="1" customWidth="1"/>
    <col min="33" max="16384" width="9.33203125" style="1"/>
  </cols>
  <sheetData>
    <row r="1" spans="1:256" s="104" customFormat="1" ht="14.25" customHeight="1">
      <c r="A1" s="120"/>
      <c r="B1" s="120"/>
      <c r="C1" s="120"/>
      <c r="D1" s="117"/>
      <c r="E1" s="121"/>
      <c r="F1" s="121"/>
      <c r="G1" s="121"/>
      <c r="H1" s="122" t="s">
        <v>61</v>
      </c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</row>
    <row r="2" spans="1:256" s="104" customFormat="1" ht="20.100000000000001" customHeight="1">
      <c r="A2" s="123" t="s">
        <v>452</v>
      </c>
      <c r="B2" s="124"/>
      <c r="C2" s="124"/>
      <c r="D2" s="124"/>
      <c r="E2" s="124"/>
      <c r="F2" s="124"/>
      <c r="G2" s="124"/>
      <c r="H2" s="124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  <c r="IR2" s="151"/>
      <c r="IS2" s="151"/>
      <c r="IT2" s="151"/>
      <c r="IU2" s="151"/>
      <c r="IV2" s="151"/>
    </row>
    <row r="3" spans="1:256" s="104" customFormat="1" ht="14.25" customHeight="1">
      <c r="A3" s="21" t="s">
        <v>516</v>
      </c>
      <c r="B3" s="120"/>
      <c r="C3" s="120"/>
      <c r="D3" s="117"/>
      <c r="E3" s="121"/>
      <c r="F3" s="121"/>
      <c r="G3" s="121"/>
      <c r="H3" s="125" t="s">
        <v>1</v>
      </c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</row>
    <row r="4" spans="1:256" s="104" customFormat="1" ht="14.25" customHeight="1">
      <c r="A4" s="394" t="s">
        <v>2</v>
      </c>
      <c r="B4" s="395"/>
      <c r="C4" s="380" t="s">
        <v>3</v>
      </c>
      <c r="D4" s="380"/>
      <c r="E4" s="380"/>
      <c r="F4" s="380"/>
      <c r="G4" s="380"/>
      <c r="H4" s="380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</row>
    <row r="5" spans="1:256" s="104" customFormat="1" ht="14.25" customHeight="1">
      <c r="A5" s="126" t="s">
        <v>4</v>
      </c>
      <c r="B5" s="127" t="s">
        <v>5</v>
      </c>
      <c r="C5" s="128" t="s">
        <v>4</v>
      </c>
      <c r="D5" s="129" t="s">
        <v>45</v>
      </c>
      <c r="E5" s="130" t="s">
        <v>62</v>
      </c>
      <c r="F5" s="130" t="s">
        <v>63</v>
      </c>
      <c r="G5" s="130" t="s">
        <v>64</v>
      </c>
      <c r="H5" s="130" t="s">
        <v>65</v>
      </c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</row>
    <row r="6" spans="1:256" s="33" customFormat="1" ht="14.25" customHeight="1">
      <c r="A6" s="131" t="s">
        <v>66</v>
      </c>
      <c r="B6" s="132">
        <v>119960173.16</v>
      </c>
      <c r="C6" s="133" t="s">
        <v>67</v>
      </c>
      <c r="D6" s="26">
        <v>119960173.16</v>
      </c>
      <c r="E6" s="26">
        <v>30874570.359999999</v>
      </c>
      <c r="F6" s="26">
        <v>89085602.799999997</v>
      </c>
      <c r="G6" s="141">
        <v>0</v>
      </c>
      <c r="H6" s="13">
        <v>0</v>
      </c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  <c r="IS6" s="152"/>
      <c r="IT6" s="152"/>
      <c r="IU6" s="152"/>
      <c r="IV6" s="152"/>
    </row>
    <row r="7" spans="1:256" s="33" customFormat="1" ht="14.25" customHeight="1">
      <c r="A7" s="131" t="s">
        <v>68</v>
      </c>
      <c r="B7" s="132">
        <v>30874570.359999999</v>
      </c>
      <c r="C7" s="133" t="s">
        <v>69</v>
      </c>
      <c r="D7" s="26">
        <v>0</v>
      </c>
      <c r="E7" s="25">
        <v>0</v>
      </c>
      <c r="F7" s="24">
        <v>0</v>
      </c>
      <c r="G7" s="23"/>
      <c r="H7" s="132">
        <v>0</v>
      </c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  <c r="IN7" s="152"/>
      <c r="IO7" s="152"/>
      <c r="IP7" s="152"/>
      <c r="IQ7" s="152"/>
      <c r="IR7" s="152"/>
      <c r="IS7" s="152"/>
      <c r="IT7" s="152"/>
      <c r="IU7" s="152"/>
      <c r="IV7" s="152"/>
    </row>
    <row r="8" spans="1:256" s="33" customFormat="1" ht="14.25" customHeight="1">
      <c r="A8" s="131" t="s">
        <v>70</v>
      </c>
      <c r="B8" s="119">
        <v>89085602.799999997</v>
      </c>
      <c r="C8" s="134" t="s">
        <v>71</v>
      </c>
      <c r="D8" s="26">
        <v>0</v>
      </c>
      <c r="E8" s="25">
        <v>0</v>
      </c>
      <c r="F8" s="24">
        <v>0</v>
      </c>
      <c r="G8" s="23"/>
      <c r="H8" s="132">
        <v>0</v>
      </c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152"/>
      <c r="HO8" s="152"/>
      <c r="HP8" s="152"/>
      <c r="HQ8" s="152"/>
      <c r="HR8" s="152"/>
      <c r="HS8" s="152"/>
      <c r="HT8" s="152"/>
      <c r="HU8" s="152"/>
      <c r="HV8" s="152"/>
      <c r="HW8" s="152"/>
      <c r="HX8" s="152"/>
      <c r="HY8" s="152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  <c r="IN8" s="152"/>
      <c r="IO8" s="152"/>
      <c r="IP8" s="152"/>
      <c r="IQ8" s="152"/>
      <c r="IR8" s="152"/>
      <c r="IS8" s="152"/>
      <c r="IT8" s="152"/>
      <c r="IU8" s="152"/>
      <c r="IV8" s="152"/>
    </row>
    <row r="9" spans="1:256" s="33" customFormat="1" ht="14.25" customHeight="1">
      <c r="A9" s="131" t="s">
        <v>72</v>
      </c>
      <c r="B9" s="135"/>
      <c r="C9" s="133" t="s">
        <v>73</v>
      </c>
      <c r="D9" s="26">
        <v>0</v>
      </c>
      <c r="E9" s="25">
        <v>0</v>
      </c>
      <c r="F9" s="24">
        <v>0</v>
      </c>
      <c r="G9" s="23"/>
      <c r="H9" s="132">
        <v>0</v>
      </c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</row>
    <row r="10" spans="1:256" s="33" customFormat="1" ht="14.25" customHeight="1">
      <c r="A10" s="131" t="s">
        <v>74</v>
      </c>
      <c r="B10" s="132">
        <v>0</v>
      </c>
      <c r="C10" s="133" t="s">
        <v>75</v>
      </c>
      <c r="D10" s="26">
        <v>0</v>
      </c>
      <c r="E10" s="25">
        <v>0</v>
      </c>
      <c r="F10" s="24">
        <v>0</v>
      </c>
      <c r="G10" s="23"/>
      <c r="H10" s="132">
        <v>0</v>
      </c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  <c r="IN10" s="152"/>
      <c r="IO10" s="152"/>
      <c r="IP10" s="152"/>
      <c r="IQ10" s="152"/>
      <c r="IR10" s="152"/>
      <c r="IS10" s="152"/>
      <c r="IT10" s="152"/>
      <c r="IU10" s="152"/>
      <c r="IV10" s="152"/>
    </row>
    <row r="11" spans="1:256" s="33" customFormat="1" ht="14.25" customHeight="1">
      <c r="A11" s="131" t="s">
        <v>76</v>
      </c>
      <c r="B11" s="132">
        <v>0</v>
      </c>
      <c r="C11" s="133" t="s">
        <v>77</v>
      </c>
      <c r="D11" s="26">
        <v>0</v>
      </c>
      <c r="E11" s="25">
        <v>0</v>
      </c>
      <c r="F11" s="24">
        <v>0</v>
      </c>
      <c r="G11" s="153"/>
      <c r="H11" s="132">
        <v>0</v>
      </c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DW11" s="152"/>
      <c r="DX11" s="152"/>
      <c r="DY11" s="152"/>
      <c r="DZ11" s="152"/>
      <c r="EA11" s="152"/>
      <c r="EB11" s="152"/>
      <c r="EC11" s="152"/>
      <c r="ED11" s="152"/>
      <c r="EE11" s="152"/>
      <c r="EF11" s="152"/>
      <c r="EG11" s="152"/>
      <c r="EH11" s="152"/>
      <c r="EI11" s="152"/>
      <c r="EJ11" s="152"/>
      <c r="EK11" s="152"/>
      <c r="EL11" s="152"/>
      <c r="EM11" s="152"/>
      <c r="EN11" s="152"/>
      <c r="EO11" s="152"/>
      <c r="EP11" s="152"/>
      <c r="EQ11" s="152"/>
      <c r="ER11" s="152"/>
      <c r="ES11" s="152"/>
      <c r="ET11" s="152"/>
      <c r="EU11" s="152"/>
      <c r="EV11" s="152"/>
      <c r="EW11" s="152"/>
      <c r="EX11" s="152"/>
      <c r="EY11" s="152"/>
      <c r="EZ11" s="152"/>
      <c r="FA11" s="152"/>
      <c r="FB11" s="152"/>
      <c r="FC11" s="152"/>
      <c r="FD11" s="152"/>
      <c r="FE11" s="152"/>
      <c r="FF11" s="152"/>
      <c r="FG11" s="152"/>
      <c r="FH11" s="152"/>
      <c r="FI11" s="152"/>
      <c r="FJ11" s="152"/>
      <c r="FK11" s="152"/>
      <c r="FL11" s="152"/>
      <c r="FM11" s="152"/>
      <c r="FN11" s="152"/>
      <c r="FO11" s="152"/>
      <c r="FP11" s="152"/>
      <c r="FQ11" s="152"/>
      <c r="FR11" s="152"/>
      <c r="FS11" s="152"/>
      <c r="FT11" s="152"/>
      <c r="FU11" s="152"/>
      <c r="FV11" s="152"/>
      <c r="FW11" s="152"/>
      <c r="FX11" s="152"/>
      <c r="FY11" s="152"/>
      <c r="FZ11" s="152"/>
      <c r="GA11" s="152"/>
      <c r="GB11" s="152"/>
      <c r="GC11" s="152"/>
      <c r="GD11" s="152"/>
      <c r="GE11" s="152"/>
      <c r="GF11" s="152"/>
      <c r="GG11" s="152"/>
      <c r="GH11" s="152"/>
      <c r="GI11" s="152"/>
      <c r="GJ11" s="152"/>
      <c r="GK11" s="152"/>
      <c r="GL11" s="152"/>
      <c r="GM11" s="152"/>
      <c r="GN11" s="152"/>
      <c r="GO11" s="152"/>
      <c r="GP11" s="152"/>
      <c r="GQ11" s="152"/>
      <c r="GR11" s="152"/>
      <c r="GS11" s="152"/>
      <c r="GT11" s="152"/>
      <c r="GU11" s="152"/>
      <c r="GV11" s="152"/>
      <c r="GW11" s="152"/>
      <c r="GX11" s="152"/>
      <c r="GY11" s="152"/>
      <c r="GZ11" s="152"/>
      <c r="HA11" s="152"/>
      <c r="HB11" s="152"/>
      <c r="HC11" s="152"/>
      <c r="HD11" s="152"/>
      <c r="HE11" s="152"/>
      <c r="HF11" s="152"/>
      <c r="HG11" s="152"/>
      <c r="HH11" s="152"/>
      <c r="HI11" s="152"/>
      <c r="HJ11" s="152"/>
      <c r="HK11" s="152"/>
      <c r="HL11" s="152"/>
      <c r="HM11" s="152"/>
      <c r="HN11" s="152"/>
      <c r="HO11" s="152"/>
      <c r="HP11" s="152"/>
      <c r="HQ11" s="152"/>
      <c r="HR11" s="152"/>
      <c r="HS11" s="152"/>
      <c r="HT11" s="152"/>
      <c r="HU11" s="152"/>
      <c r="HV11" s="152"/>
      <c r="HW11" s="152"/>
      <c r="HX11" s="152"/>
      <c r="HY11" s="152"/>
      <c r="HZ11" s="152"/>
      <c r="IA11" s="152"/>
      <c r="IB11" s="152"/>
      <c r="IC11" s="152"/>
      <c r="ID11" s="152"/>
      <c r="IE11" s="152"/>
      <c r="IF11" s="152"/>
      <c r="IG11" s="152"/>
      <c r="IH11" s="152"/>
      <c r="II11" s="152"/>
      <c r="IJ11" s="152"/>
      <c r="IK11" s="152"/>
      <c r="IL11" s="152"/>
      <c r="IM11" s="152"/>
      <c r="IN11" s="152"/>
      <c r="IO11" s="152"/>
      <c r="IP11" s="152"/>
      <c r="IQ11" s="152"/>
      <c r="IR11" s="152"/>
      <c r="IS11" s="152"/>
      <c r="IT11" s="152"/>
      <c r="IU11" s="152"/>
      <c r="IV11" s="152"/>
    </row>
    <row r="12" spans="1:256" s="33" customFormat="1" ht="14.25" customHeight="1">
      <c r="A12" s="131" t="s">
        <v>78</v>
      </c>
      <c r="B12" s="119">
        <v>0</v>
      </c>
      <c r="C12" s="133" t="s">
        <v>79</v>
      </c>
      <c r="D12" s="26">
        <v>0</v>
      </c>
      <c r="E12" s="25">
        <v>0</v>
      </c>
      <c r="F12" s="24">
        <v>0</v>
      </c>
      <c r="G12" s="153"/>
      <c r="H12" s="132">
        <v>0</v>
      </c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  <c r="DB12" s="152"/>
      <c r="DC12" s="152"/>
      <c r="DD12" s="152"/>
      <c r="DE12" s="152"/>
      <c r="DF12" s="152"/>
      <c r="DG12" s="152"/>
      <c r="DH12" s="152"/>
      <c r="DI12" s="152"/>
      <c r="DJ12" s="152"/>
      <c r="DK12" s="152"/>
      <c r="DL12" s="152"/>
      <c r="DM12" s="152"/>
      <c r="DN12" s="152"/>
      <c r="DO12" s="152"/>
      <c r="DP12" s="152"/>
      <c r="DQ12" s="152"/>
      <c r="DR12" s="152"/>
      <c r="DS12" s="152"/>
      <c r="DT12" s="152"/>
      <c r="DU12" s="152"/>
      <c r="DV12" s="152"/>
      <c r="DW12" s="152"/>
      <c r="DX12" s="152"/>
      <c r="DY12" s="152"/>
      <c r="DZ12" s="152"/>
      <c r="EA12" s="152"/>
      <c r="EB12" s="152"/>
      <c r="EC12" s="152"/>
      <c r="ED12" s="152"/>
      <c r="EE12" s="152"/>
      <c r="EF12" s="152"/>
      <c r="EG12" s="152"/>
      <c r="EH12" s="152"/>
      <c r="EI12" s="152"/>
      <c r="EJ12" s="152"/>
      <c r="EK12" s="152"/>
      <c r="EL12" s="152"/>
      <c r="EM12" s="152"/>
      <c r="EN12" s="152"/>
      <c r="EO12" s="152"/>
      <c r="EP12" s="152"/>
      <c r="EQ12" s="152"/>
      <c r="ER12" s="152"/>
      <c r="ES12" s="152"/>
      <c r="ET12" s="152"/>
      <c r="EU12" s="152"/>
      <c r="EV12" s="152"/>
      <c r="EW12" s="152"/>
      <c r="EX12" s="152"/>
      <c r="EY12" s="152"/>
      <c r="EZ12" s="152"/>
      <c r="FA12" s="152"/>
      <c r="FB12" s="152"/>
      <c r="FC12" s="152"/>
      <c r="FD12" s="152"/>
      <c r="FE12" s="152"/>
      <c r="FF12" s="152"/>
      <c r="FG12" s="152"/>
      <c r="FH12" s="152"/>
      <c r="FI12" s="152"/>
      <c r="FJ12" s="152"/>
      <c r="FK12" s="152"/>
      <c r="FL12" s="152"/>
      <c r="FM12" s="152"/>
      <c r="FN12" s="152"/>
      <c r="FO12" s="152"/>
      <c r="FP12" s="152"/>
      <c r="FQ12" s="152"/>
      <c r="FR12" s="152"/>
      <c r="FS12" s="152"/>
      <c r="FT12" s="152"/>
      <c r="FU12" s="152"/>
      <c r="FV12" s="152"/>
      <c r="FW12" s="152"/>
      <c r="FX12" s="152"/>
      <c r="FY12" s="152"/>
      <c r="FZ12" s="152"/>
      <c r="GA12" s="152"/>
      <c r="GB12" s="152"/>
      <c r="GC12" s="152"/>
      <c r="GD12" s="152"/>
      <c r="GE12" s="152"/>
      <c r="GF12" s="152"/>
      <c r="GG12" s="152"/>
      <c r="GH12" s="152"/>
      <c r="GI12" s="152"/>
      <c r="GJ12" s="152"/>
      <c r="GK12" s="152"/>
      <c r="GL12" s="152"/>
      <c r="GM12" s="152"/>
      <c r="GN12" s="152"/>
      <c r="GO12" s="152"/>
      <c r="GP12" s="152"/>
      <c r="GQ12" s="152"/>
      <c r="GR12" s="152"/>
      <c r="GS12" s="152"/>
      <c r="GT12" s="152"/>
      <c r="GU12" s="152"/>
      <c r="GV12" s="152"/>
      <c r="GW12" s="152"/>
      <c r="GX12" s="152"/>
      <c r="GY12" s="152"/>
      <c r="GZ12" s="152"/>
      <c r="HA12" s="152"/>
      <c r="HB12" s="152"/>
      <c r="HC12" s="152"/>
      <c r="HD12" s="152"/>
      <c r="HE12" s="152"/>
      <c r="HF12" s="152"/>
      <c r="HG12" s="152"/>
      <c r="HH12" s="152"/>
      <c r="HI12" s="152"/>
      <c r="HJ12" s="152"/>
      <c r="HK12" s="152"/>
      <c r="HL12" s="152"/>
      <c r="HM12" s="152"/>
      <c r="HN12" s="152"/>
      <c r="HO12" s="152"/>
      <c r="HP12" s="152"/>
      <c r="HQ12" s="152"/>
      <c r="HR12" s="152"/>
      <c r="HS12" s="152"/>
      <c r="HT12" s="152"/>
      <c r="HU12" s="152"/>
      <c r="HV12" s="152"/>
      <c r="HW12" s="152"/>
      <c r="HX12" s="152"/>
      <c r="HY12" s="152"/>
      <c r="HZ12" s="152"/>
      <c r="IA12" s="152"/>
      <c r="IB12" s="152"/>
      <c r="IC12" s="152"/>
      <c r="ID12" s="152"/>
      <c r="IE12" s="152"/>
      <c r="IF12" s="152"/>
      <c r="IG12" s="152"/>
      <c r="IH12" s="152"/>
      <c r="II12" s="152"/>
      <c r="IJ12" s="152"/>
      <c r="IK12" s="152"/>
      <c r="IL12" s="152"/>
      <c r="IM12" s="152"/>
      <c r="IN12" s="152"/>
      <c r="IO12" s="152"/>
      <c r="IP12" s="152"/>
      <c r="IQ12" s="152"/>
      <c r="IR12" s="152"/>
      <c r="IS12" s="152"/>
      <c r="IT12" s="152"/>
      <c r="IU12" s="152"/>
      <c r="IV12" s="152"/>
    </row>
    <row r="13" spans="1:256" s="33" customFormat="1" ht="14.25" customHeight="1">
      <c r="A13" s="131" t="s">
        <v>80</v>
      </c>
      <c r="B13" s="136"/>
      <c r="C13" s="133" t="s">
        <v>453</v>
      </c>
      <c r="D13" s="26">
        <v>0</v>
      </c>
      <c r="E13" s="25">
        <v>0</v>
      </c>
      <c r="F13" s="24">
        <v>0</v>
      </c>
      <c r="G13" s="153"/>
      <c r="H13" s="132">
        <v>0</v>
      </c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2"/>
      <c r="BY13" s="152"/>
      <c r="BZ13" s="152"/>
      <c r="CA13" s="152"/>
      <c r="CB13" s="152"/>
      <c r="CC13" s="152"/>
      <c r="CD13" s="152"/>
      <c r="CE13" s="152"/>
      <c r="CF13" s="152"/>
      <c r="CG13" s="152"/>
      <c r="CH13" s="152"/>
      <c r="CI13" s="152"/>
      <c r="CJ13" s="152"/>
      <c r="CK13" s="152"/>
      <c r="CL13" s="152"/>
      <c r="CM13" s="152"/>
      <c r="CN13" s="152"/>
      <c r="CO13" s="152"/>
      <c r="CP13" s="152"/>
      <c r="CQ13" s="152"/>
      <c r="CR13" s="152"/>
      <c r="CS13" s="152"/>
      <c r="CT13" s="152"/>
      <c r="CU13" s="152"/>
      <c r="CV13" s="152"/>
      <c r="CW13" s="152"/>
      <c r="CX13" s="152"/>
      <c r="CY13" s="152"/>
      <c r="CZ13" s="152"/>
      <c r="DA13" s="152"/>
      <c r="DB13" s="152"/>
      <c r="DC13" s="152"/>
      <c r="DD13" s="152"/>
      <c r="DE13" s="152"/>
      <c r="DF13" s="152"/>
      <c r="DG13" s="152"/>
      <c r="DH13" s="152"/>
      <c r="DI13" s="152"/>
      <c r="DJ13" s="152"/>
      <c r="DK13" s="152"/>
      <c r="DL13" s="152"/>
      <c r="DM13" s="152"/>
      <c r="DN13" s="152"/>
      <c r="DO13" s="152"/>
      <c r="DP13" s="152"/>
      <c r="DQ13" s="152"/>
      <c r="DR13" s="152"/>
      <c r="DS13" s="152"/>
      <c r="DT13" s="152"/>
      <c r="DU13" s="152"/>
      <c r="DV13" s="152"/>
      <c r="DW13" s="152"/>
      <c r="DX13" s="152"/>
      <c r="DY13" s="152"/>
      <c r="DZ13" s="152"/>
      <c r="EA13" s="152"/>
      <c r="EB13" s="152"/>
      <c r="EC13" s="152"/>
      <c r="ED13" s="152"/>
      <c r="EE13" s="152"/>
      <c r="EF13" s="152"/>
      <c r="EG13" s="152"/>
      <c r="EH13" s="152"/>
      <c r="EI13" s="152"/>
      <c r="EJ13" s="152"/>
      <c r="EK13" s="152"/>
      <c r="EL13" s="152"/>
      <c r="EM13" s="152"/>
      <c r="EN13" s="152"/>
      <c r="EO13" s="152"/>
      <c r="EP13" s="152"/>
      <c r="EQ13" s="152"/>
      <c r="ER13" s="152"/>
      <c r="ES13" s="152"/>
      <c r="ET13" s="152"/>
      <c r="EU13" s="152"/>
      <c r="EV13" s="152"/>
      <c r="EW13" s="152"/>
      <c r="EX13" s="152"/>
      <c r="EY13" s="152"/>
      <c r="EZ13" s="152"/>
      <c r="FA13" s="152"/>
      <c r="FB13" s="152"/>
      <c r="FC13" s="152"/>
      <c r="FD13" s="152"/>
      <c r="FE13" s="152"/>
      <c r="FF13" s="152"/>
      <c r="FG13" s="152"/>
      <c r="FH13" s="152"/>
      <c r="FI13" s="152"/>
      <c r="FJ13" s="152"/>
      <c r="FK13" s="152"/>
      <c r="FL13" s="152"/>
      <c r="FM13" s="152"/>
      <c r="FN13" s="152"/>
      <c r="FO13" s="152"/>
      <c r="FP13" s="152"/>
      <c r="FQ13" s="152"/>
      <c r="FR13" s="152"/>
      <c r="FS13" s="152"/>
      <c r="FT13" s="152"/>
      <c r="FU13" s="152"/>
      <c r="FV13" s="152"/>
      <c r="FW13" s="152"/>
      <c r="FX13" s="152"/>
      <c r="FY13" s="152"/>
      <c r="FZ13" s="152"/>
      <c r="GA13" s="152"/>
      <c r="GB13" s="152"/>
      <c r="GC13" s="152"/>
      <c r="GD13" s="152"/>
      <c r="GE13" s="152"/>
      <c r="GF13" s="152"/>
      <c r="GG13" s="152"/>
      <c r="GH13" s="152"/>
      <c r="GI13" s="152"/>
      <c r="GJ13" s="152"/>
      <c r="GK13" s="152"/>
      <c r="GL13" s="152"/>
      <c r="GM13" s="152"/>
      <c r="GN13" s="152"/>
      <c r="GO13" s="152"/>
      <c r="GP13" s="152"/>
      <c r="GQ13" s="152"/>
      <c r="GR13" s="152"/>
      <c r="GS13" s="152"/>
      <c r="GT13" s="152"/>
      <c r="GU13" s="152"/>
      <c r="GV13" s="152"/>
      <c r="GW13" s="152"/>
      <c r="GX13" s="152"/>
      <c r="GY13" s="152"/>
      <c r="GZ13" s="152"/>
      <c r="HA13" s="152"/>
      <c r="HB13" s="152"/>
      <c r="HC13" s="152"/>
      <c r="HD13" s="152"/>
      <c r="HE13" s="152"/>
      <c r="HF13" s="152"/>
      <c r="HG13" s="152"/>
      <c r="HH13" s="152"/>
      <c r="HI13" s="152"/>
      <c r="HJ13" s="152"/>
      <c r="HK13" s="152"/>
      <c r="HL13" s="152"/>
      <c r="HM13" s="152"/>
      <c r="HN13" s="152"/>
      <c r="HO13" s="152"/>
      <c r="HP13" s="152"/>
      <c r="HQ13" s="152"/>
      <c r="HR13" s="152"/>
      <c r="HS13" s="152"/>
      <c r="HT13" s="152"/>
      <c r="HU13" s="152"/>
      <c r="HV13" s="152"/>
      <c r="HW13" s="152"/>
      <c r="HX13" s="152"/>
      <c r="HY13" s="152"/>
      <c r="HZ13" s="152"/>
      <c r="IA13" s="152"/>
      <c r="IB13" s="152"/>
      <c r="IC13" s="152"/>
      <c r="ID13" s="152"/>
      <c r="IE13" s="152"/>
      <c r="IF13" s="152"/>
      <c r="IG13" s="152"/>
      <c r="IH13" s="152"/>
      <c r="II13" s="152"/>
      <c r="IJ13" s="152"/>
      <c r="IK13" s="152"/>
      <c r="IL13" s="152"/>
      <c r="IM13" s="152"/>
      <c r="IN13" s="152"/>
      <c r="IO13" s="152"/>
      <c r="IP13" s="152"/>
      <c r="IQ13" s="152"/>
      <c r="IR13" s="152"/>
      <c r="IS13" s="152"/>
      <c r="IT13" s="152"/>
      <c r="IU13" s="152"/>
      <c r="IV13" s="152"/>
    </row>
    <row r="14" spans="1:256" s="33" customFormat="1" ht="14.25" customHeight="1">
      <c r="A14" s="137"/>
      <c r="B14" s="135"/>
      <c r="C14" s="133" t="s">
        <v>81</v>
      </c>
      <c r="D14" s="26">
        <v>3147297.04</v>
      </c>
      <c r="E14" s="25">
        <v>3147297.04</v>
      </c>
      <c r="F14" s="24">
        <v>0</v>
      </c>
      <c r="G14" s="153"/>
      <c r="H14" s="132">
        <v>0</v>
      </c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  <c r="BV14" s="152"/>
      <c r="BW14" s="152"/>
      <c r="BX14" s="152"/>
      <c r="BY14" s="152"/>
      <c r="BZ14" s="152"/>
      <c r="CA14" s="152"/>
      <c r="CB14" s="152"/>
      <c r="CC14" s="152"/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2"/>
      <c r="CO14" s="152"/>
      <c r="CP14" s="152"/>
      <c r="CQ14" s="152"/>
      <c r="CR14" s="152"/>
      <c r="CS14" s="152"/>
      <c r="CT14" s="152"/>
      <c r="CU14" s="152"/>
      <c r="CV14" s="152"/>
      <c r="CW14" s="152"/>
      <c r="CX14" s="152"/>
      <c r="CY14" s="152"/>
      <c r="CZ14" s="152"/>
      <c r="DA14" s="152"/>
      <c r="DB14" s="152"/>
      <c r="DC14" s="152"/>
      <c r="DD14" s="152"/>
      <c r="DE14" s="152"/>
      <c r="DF14" s="152"/>
      <c r="DG14" s="152"/>
      <c r="DH14" s="152"/>
      <c r="DI14" s="152"/>
      <c r="DJ14" s="152"/>
      <c r="DK14" s="152"/>
      <c r="DL14" s="152"/>
      <c r="DM14" s="152"/>
      <c r="DN14" s="152"/>
      <c r="DO14" s="152"/>
      <c r="DP14" s="152"/>
      <c r="DQ14" s="152"/>
      <c r="DR14" s="152"/>
      <c r="DS14" s="152"/>
      <c r="DT14" s="152"/>
      <c r="DU14" s="152"/>
      <c r="DV14" s="152"/>
      <c r="DW14" s="152"/>
      <c r="DX14" s="152"/>
      <c r="DY14" s="152"/>
      <c r="DZ14" s="152"/>
      <c r="EA14" s="152"/>
      <c r="EB14" s="152"/>
      <c r="EC14" s="152"/>
      <c r="ED14" s="152"/>
      <c r="EE14" s="152"/>
      <c r="EF14" s="152"/>
      <c r="EG14" s="152"/>
      <c r="EH14" s="152"/>
      <c r="EI14" s="152"/>
      <c r="EJ14" s="152"/>
      <c r="EK14" s="152"/>
      <c r="EL14" s="152"/>
      <c r="EM14" s="152"/>
      <c r="EN14" s="152"/>
      <c r="EO14" s="152"/>
      <c r="EP14" s="152"/>
      <c r="EQ14" s="152"/>
      <c r="ER14" s="152"/>
      <c r="ES14" s="152"/>
      <c r="ET14" s="152"/>
      <c r="EU14" s="152"/>
      <c r="EV14" s="152"/>
      <c r="EW14" s="152"/>
      <c r="EX14" s="152"/>
      <c r="EY14" s="152"/>
      <c r="EZ14" s="152"/>
      <c r="FA14" s="152"/>
      <c r="FB14" s="152"/>
      <c r="FC14" s="152"/>
      <c r="FD14" s="152"/>
      <c r="FE14" s="152"/>
      <c r="FF14" s="152"/>
      <c r="FG14" s="152"/>
      <c r="FH14" s="152"/>
      <c r="FI14" s="152"/>
      <c r="FJ14" s="152"/>
      <c r="FK14" s="152"/>
      <c r="FL14" s="152"/>
      <c r="FM14" s="152"/>
      <c r="FN14" s="152"/>
      <c r="FO14" s="152"/>
      <c r="FP14" s="152"/>
      <c r="FQ14" s="152"/>
      <c r="FR14" s="152"/>
      <c r="FS14" s="152"/>
      <c r="FT14" s="152"/>
      <c r="FU14" s="152"/>
      <c r="FV14" s="152"/>
      <c r="FW14" s="152"/>
      <c r="FX14" s="152"/>
      <c r="FY14" s="152"/>
      <c r="FZ14" s="152"/>
      <c r="GA14" s="152"/>
      <c r="GB14" s="152"/>
      <c r="GC14" s="152"/>
      <c r="GD14" s="152"/>
      <c r="GE14" s="152"/>
      <c r="GF14" s="152"/>
      <c r="GG14" s="152"/>
      <c r="GH14" s="152"/>
      <c r="GI14" s="152"/>
      <c r="GJ14" s="152"/>
      <c r="GK14" s="152"/>
      <c r="GL14" s="152"/>
      <c r="GM14" s="152"/>
      <c r="GN14" s="152"/>
      <c r="GO14" s="152"/>
      <c r="GP14" s="152"/>
      <c r="GQ14" s="152"/>
      <c r="GR14" s="152"/>
      <c r="GS14" s="152"/>
      <c r="GT14" s="152"/>
      <c r="GU14" s="152"/>
      <c r="GV14" s="152"/>
      <c r="GW14" s="152"/>
      <c r="GX14" s="152"/>
      <c r="GY14" s="152"/>
      <c r="GZ14" s="152"/>
      <c r="HA14" s="152"/>
      <c r="HB14" s="152"/>
      <c r="HC14" s="152"/>
      <c r="HD14" s="152"/>
      <c r="HE14" s="152"/>
      <c r="HF14" s="152"/>
      <c r="HG14" s="152"/>
      <c r="HH14" s="152"/>
      <c r="HI14" s="152"/>
      <c r="HJ14" s="152"/>
      <c r="HK14" s="152"/>
      <c r="HL14" s="152"/>
      <c r="HM14" s="152"/>
      <c r="HN14" s="152"/>
      <c r="HO14" s="152"/>
      <c r="HP14" s="152"/>
      <c r="HQ14" s="152"/>
      <c r="HR14" s="152"/>
      <c r="HS14" s="152"/>
      <c r="HT14" s="152"/>
      <c r="HU14" s="152"/>
      <c r="HV14" s="152"/>
      <c r="HW14" s="152"/>
      <c r="HX14" s="152"/>
      <c r="HY14" s="152"/>
      <c r="HZ14" s="152"/>
      <c r="IA14" s="152"/>
      <c r="IB14" s="152"/>
      <c r="IC14" s="152"/>
      <c r="ID14" s="152"/>
      <c r="IE14" s="152"/>
      <c r="IF14" s="152"/>
      <c r="IG14" s="152"/>
      <c r="IH14" s="152"/>
      <c r="II14" s="152"/>
      <c r="IJ14" s="152"/>
      <c r="IK14" s="152"/>
      <c r="IL14" s="152"/>
      <c r="IM14" s="152"/>
      <c r="IN14" s="152"/>
      <c r="IO14" s="152"/>
      <c r="IP14" s="152"/>
      <c r="IQ14" s="152"/>
      <c r="IR14" s="152"/>
      <c r="IS14" s="152"/>
      <c r="IT14" s="152"/>
      <c r="IU14" s="152"/>
      <c r="IV14" s="152"/>
    </row>
    <row r="15" spans="1:256" s="33" customFormat="1" ht="14.25" customHeight="1">
      <c r="A15" s="137"/>
      <c r="B15" s="138"/>
      <c r="C15" s="134" t="s">
        <v>82</v>
      </c>
      <c r="D15" s="26">
        <v>0</v>
      </c>
      <c r="E15" s="25">
        <v>0</v>
      </c>
      <c r="F15" s="24">
        <v>0</v>
      </c>
      <c r="G15" s="153"/>
      <c r="H15" s="132">
        <v>0</v>
      </c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  <c r="BX15" s="152"/>
      <c r="BY15" s="152"/>
      <c r="BZ15" s="152"/>
      <c r="CA15" s="152"/>
      <c r="CB15" s="152"/>
      <c r="CC15" s="152"/>
      <c r="CD15" s="152"/>
      <c r="CE15" s="152"/>
      <c r="CF15" s="152"/>
      <c r="CG15" s="152"/>
      <c r="CH15" s="152"/>
      <c r="CI15" s="152"/>
      <c r="CJ15" s="152"/>
      <c r="CK15" s="152"/>
      <c r="CL15" s="152"/>
      <c r="CM15" s="152"/>
      <c r="CN15" s="152"/>
      <c r="CO15" s="152"/>
      <c r="CP15" s="152"/>
      <c r="CQ15" s="152"/>
      <c r="CR15" s="152"/>
      <c r="CS15" s="152"/>
      <c r="CT15" s="152"/>
      <c r="CU15" s="152"/>
      <c r="CV15" s="152"/>
      <c r="CW15" s="152"/>
      <c r="CX15" s="152"/>
      <c r="CY15" s="152"/>
      <c r="CZ15" s="152"/>
      <c r="DA15" s="152"/>
      <c r="DB15" s="152"/>
      <c r="DC15" s="152"/>
      <c r="DD15" s="152"/>
      <c r="DE15" s="152"/>
      <c r="DF15" s="152"/>
      <c r="DG15" s="152"/>
      <c r="DH15" s="152"/>
      <c r="DI15" s="152"/>
      <c r="DJ15" s="152"/>
      <c r="DK15" s="152"/>
      <c r="DL15" s="152"/>
      <c r="DM15" s="152"/>
      <c r="DN15" s="152"/>
      <c r="DO15" s="152"/>
      <c r="DP15" s="152"/>
      <c r="DQ15" s="152"/>
      <c r="DR15" s="152"/>
      <c r="DS15" s="152"/>
      <c r="DT15" s="152"/>
      <c r="DU15" s="152"/>
      <c r="DV15" s="152"/>
      <c r="DW15" s="152"/>
      <c r="DX15" s="152"/>
      <c r="DY15" s="152"/>
      <c r="DZ15" s="152"/>
      <c r="EA15" s="152"/>
      <c r="EB15" s="152"/>
      <c r="EC15" s="152"/>
      <c r="ED15" s="152"/>
      <c r="EE15" s="152"/>
      <c r="EF15" s="152"/>
      <c r="EG15" s="152"/>
      <c r="EH15" s="152"/>
      <c r="EI15" s="152"/>
      <c r="EJ15" s="152"/>
      <c r="EK15" s="152"/>
      <c r="EL15" s="152"/>
      <c r="EM15" s="152"/>
      <c r="EN15" s="152"/>
      <c r="EO15" s="152"/>
      <c r="EP15" s="152"/>
      <c r="EQ15" s="152"/>
      <c r="ER15" s="152"/>
      <c r="ES15" s="152"/>
      <c r="ET15" s="152"/>
      <c r="EU15" s="152"/>
      <c r="EV15" s="152"/>
      <c r="EW15" s="152"/>
      <c r="EX15" s="152"/>
      <c r="EY15" s="152"/>
      <c r="EZ15" s="152"/>
      <c r="FA15" s="152"/>
      <c r="FB15" s="152"/>
      <c r="FC15" s="152"/>
      <c r="FD15" s="152"/>
      <c r="FE15" s="152"/>
      <c r="FF15" s="152"/>
      <c r="FG15" s="152"/>
      <c r="FH15" s="152"/>
      <c r="FI15" s="152"/>
      <c r="FJ15" s="152"/>
      <c r="FK15" s="152"/>
      <c r="FL15" s="152"/>
      <c r="FM15" s="152"/>
      <c r="FN15" s="152"/>
      <c r="FO15" s="152"/>
      <c r="FP15" s="152"/>
      <c r="FQ15" s="152"/>
      <c r="FR15" s="152"/>
      <c r="FS15" s="152"/>
      <c r="FT15" s="152"/>
      <c r="FU15" s="152"/>
      <c r="FV15" s="152"/>
      <c r="FW15" s="152"/>
      <c r="FX15" s="152"/>
      <c r="FY15" s="152"/>
      <c r="FZ15" s="152"/>
      <c r="GA15" s="152"/>
      <c r="GB15" s="152"/>
      <c r="GC15" s="152"/>
      <c r="GD15" s="152"/>
      <c r="GE15" s="152"/>
      <c r="GF15" s="152"/>
      <c r="GG15" s="152"/>
      <c r="GH15" s="152"/>
      <c r="GI15" s="152"/>
      <c r="GJ15" s="152"/>
      <c r="GK15" s="152"/>
      <c r="GL15" s="152"/>
      <c r="GM15" s="152"/>
      <c r="GN15" s="152"/>
      <c r="GO15" s="152"/>
      <c r="GP15" s="152"/>
      <c r="GQ15" s="152"/>
      <c r="GR15" s="152"/>
      <c r="GS15" s="152"/>
      <c r="GT15" s="152"/>
      <c r="GU15" s="152"/>
      <c r="GV15" s="152"/>
      <c r="GW15" s="152"/>
      <c r="GX15" s="152"/>
      <c r="GY15" s="152"/>
      <c r="GZ15" s="152"/>
      <c r="HA15" s="152"/>
      <c r="HB15" s="152"/>
      <c r="HC15" s="152"/>
      <c r="HD15" s="152"/>
      <c r="HE15" s="152"/>
      <c r="HF15" s="152"/>
      <c r="HG15" s="152"/>
      <c r="HH15" s="152"/>
      <c r="HI15" s="152"/>
      <c r="HJ15" s="152"/>
      <c r="HK15" s="152"/>
      <c r="HL15" s="152"/>
      <c r="HM15" s="152"/>
      <c r="HN15" s="152"/>
      <c r="HO15" s="152"/>
      <c r="HP15" s="152"/>
      <c r="HQ15" s="152"/>
      <c r="HR15" s="152"/>
      <c r="HS15" s="152"/>
      <c r="HT15" s="152"/>
      <c r="HU15" s="152"/>
      <c r="HV15" s="152"/>
      <c r="HW15" s="152"/>
      <c r="HX15" s="152"/>
      <c r="HY15" s="152"/>
      <c r="HZ15" s="152"/>
      <c r="IA15" s="152"/>
      <c r="IB15" s="152"/>
      <c r="IC15" s="152"/>
      <c r="ID15" s="152"/>
      <c r="IE15" s="152"/>
      <c r="IF15" s="152"/>
      <c r="IG15" s="152"/>
      <c r="IH15" s="152"/>
      <c r="II15" s="152"/>
      <c r="IJ15" s="152"/>
      <c r="IK15" s="152"/>
      <c r="IL15" s="152"/>
      <c r="IM15" s="152"/>
      <c r="IN15" s="152"/>
      <c r="IO15" s="152"/>
      <c r="IP15" s="152"/>
      <c r="IQ15" s="152"/>
      <c r="IR15" s="152"/>
      <c r="IS15" s="152"/>
      <c r="IT15" s="152"/>
      <c r="IU15" s="152"/>
      <c r="IV15" s="152"/>
    </row>
    <row r="16" spans="1:256" s="33" customFormat="1" ht="14.25" customHeight="1">
      <c r="A16" s="139"/>
      <c r="B16" s="140"/>
      <c r="C16" s="133" t="s">
        <v>454</v>
      </c>
      <c r="D16" s="26">
        <v>723905.28</v>
      </c>
      <c r="E16" s="25">
        <v>723905.28</v>
      </c>
      <c r="F16" s="24">
        <v>0</v>
      </c>
      <c r="G16" s="153"/>
      <c r="H16" s="132">
        <v>0</v>
      </c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2"/>
      <c r="CK16" s="152"/>
      <c r="CL16" s="152"/>
      <c r="CM16" s="152"/>
      <c r="CN16" s="152"/>
      <c r="CO16" s="152"/>
      <c r="CP16" s="152"/>
      <c r="CQ16" s="152"/>
      <c r="CR16" s="152"/>
      <c r="CS16" s="152"/>
      <c r="CT16" s="152"/>
      <c r="CU16" s="152"/>
      <c r="CV16" s="152"/>
      <c r="CW16" s="152"/>
      <c r="CX16" s="152"/>
      <c r="CY16" s="152"/>
      <c r="CZ16" s="152"/>
      <c r="DA16" s="152"/>
      <c r="DB16" s="152"/>
      <c r="DC16" s="152"/>
      <c r="DD16" s="152"/>
      <c r="DE16" s="152"/>
      <c r="DF16" s="152"/>
      <c r="DG16" s="152"/>
      <c r="DH16" s="152"/>
      <c r="DI16" s="152"/>
      <c r="DJ16" s="152"/>
      <c r="DK16" s="152"/>
      <c r="DL16" s="152"/>
      <c r="DM16" s="152"/>
      <c r="DN16" s="152"/>
      <c r="DO16" s="152"/>
      <c r="DP16" s="152"/>
      <c r="DQ16" s="152"/>
      <c r="DR16" s="152"/>
      <c r="DS16" s="152"/>
      <c r="DT16" s="152"/>
      <c r="DU16" s="152"/>
      <c r="DV16" s="152"/>
      <c r="DW16" s="152"/>
      <c r="DX16" s="152"/>
      <c r="DY16" s="152"/>
      <c r="DZ16" s="152"/>
      <c r="EA16" s="152"/>
      <c r="EB16" s="152"/>
      <c r="EC16" s="152"/>
      <c r="ED16" s="152"/>
      <c r="EE16" s="152"/>
      <c r="EF16" s="152"/>
      <c r="EG16" s="152"/>
      <c r="EH16" s="152"/>
      <c r="EI16" s="152"/>
      <c r="EJ16" s="152"/>
      <c r="EK16" s="152"/>
      <c r="EL16" s="152"/>
      <c r="EM16" s="152"/>
      <c r="EN16" s="152"/>
      <c r="EO16" s="152"/>
      <c r="EP16" s="152"/>
      <c r="EQ16" s="152"/>
      <c r="ER16" s="152"/>
      <c r="ES16" s="152"/>
      <c r="ET16" s="152"/>
      <c r="EU16" s="152"/>
      <c r="EV16" s="152"/>
      <c r="EW16" s="152"/>
      <c r="EX16" s="152"/>
      <c r="EY16" s="152"/>
      <c r="EZ16" s="152"/>
      <c r="FA16" s="152"/>
      <c r="FB16" s="152"/>
      <c r="FC16" s="152"/>
      <c r="FD16" s="152"/>
      <c r="FE16" s="152"/>
      <c r="FF16" s="152"/>
      <c r="FG16" s="152"/>
      <c r="FH16" s="152"/>
      <c r="FI16" s="152"/>
      <c r="FJ16" s="152"/>
      <c r="FK16" s="152"/>
      <c r="FL16" s="152"/>
      <c r="FM16" s="152"/>
      <c r="FN16" s="152"/>
      <c r="FO16" s="152"/>
      <c r="FP16" s="152"/>
      <c r="FQ16" s="152"/>
      <c r="FR16" s="152"/>
      <c r="FS16" s="152"/>
      <c r="FT16" s="152"/>
      <c r="FU16" s="152"/>
      <c r="FV16" s="152"/>
      <c r="FW16" s="152"/>
      <c r="FX16" s="152"/>
      <c r="FY16" s="152"/>
      <c r="FZ16" s="152"/>
      <c r="GA16" s="152"/>
      <c r="GB16" s="152"/>
      <c r="GC16" s="152"/>
      <c r="GD16" s="152"/>
      <c r="GE16" s="152"/>
      <c r="GF16" s="152"/>
      <c r="GG16" s="152"/>
      <c r="GH16" s="152"/>
      <c r="GI16" s="152"/>
      <c r="GJ16" s="152"/>
      <c r="GK16" s="152"/>
      <c r="GL16" s="152"/>
      <c r="GM16" s="152"/>
      <c r="GN16" s="152"/>
      <c r="GO16" s="152"/>
      <c r="GP16" s="152"/>
      <c r="GQ16" s="152"/>
      <c r="GR16" s="152"/>
      <c r="GS16" s="152"/>
      <c r="GT16" s="152"/>
      <c r="GU16" s="152"/>
      <c r="GV16" s="152"/>
      <c r="GW16" s="152"/>
      <c r="GX16" s="152"/>
      <c r="GY16" s="152"/>
      <c r="GZ16" s="152"/>
      <c r="HA16" s="152"/>
      <c r="HB16" s="152"/>
      <c r="HC16" s="152"/>
      <c r="HD16" s="152"/>
      <c r="HE16" s="152"/>
      <c r="HF16" s="152"/>
      <c r="HG16" s="152"/>
      <c r="HH16" s="152"/>
      <c r="HI16" s="152"/>
      <c r="HJ16" s="152"/>
      <c r="HK16" s="152"/>
      <c r="HL16" s="152"/>
      <c r="HM16" s="152"/>
      <c r="HN16" s="152"/>
      <c r="HO16" s="152"/>
      <c r="HP16" s="152"/>
      <c r="HQ16" s="152"/>
      <c r="HR16" s="152"/>
      <c r="HS16" s="152"/>
      <c r="HT16" s="152"/>
      <c r="HU16" s="152"/>
      <c r="HV16" s="152"/>
      <c r="HW16" s="152"/>
      <c r="HX16" s="152"/>
      <c r="HY16" s="152"/>
      <c r="HZ16" s="152"/>
      <c r="IA16" s="152"/>
      <c r="IB16" s="152"/>
      <c r="IC16" s="152"/>
      <c r="ID16" s="152"/>
      <c r="IE16" s="152"/>
      <c r="IF16" s="152"/>
      <c r="IG16" s="152"/>
      <c r="IH16" s="152"/>
      <c r="II16" s="152"/>
      <c r="IJ16" s="152"/>
      <c r="IK16" s="152"/>
      <c r="IL16" s="152"/>
      <c r="IM16" s="152"/>
      <c r="IN16" s="152"/>
      <c r="IO16" s="152"/>
      <c r="IP16" s="152"/>
      <c r="IQ16" s="152"/>
      <c r="IR16" s="152"/>
      <c r="IS16" s="152"/>
      <c r="IT16" s="152"/>
      <c r="IU16" s="152"/>
      <c r="IV16" s="152"/>
    </row>
    <row r="17" spans="1:256" s="33" customFormat="1" ht="14.25" customHeight="1">
      <c r="A17" s="22"/>
      <c r="B17" s="141"/>
      <c r="C17" s="137" t="s">
        <v>83</v>
      </c>
      <c r="D17" s="26">
        <v>0</v>
      </c>
      <c r="E17" s="25">
        <v>0</v>
      </c>
      <c r="F17" s="24">
        <v>0</v>
      </c>
      <c r="G17" s="153"/>
      <c r="H17" s="132">
        <v>0</v>
      </c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2"/>
      <c r="CK17" s="152"/>
      <c r="CL17" s="152"/>
      <c r="CM17" s="152"/>
      <c r="CN17" s="152"/>
      <c r="CO17" s="152"/>
      <c r="CP17" s="152"/>
      <c r="CQ17" s="152"/>
      <c r="CR17" s="152"/>
      <c r="CS17" s="152"/>
      <c r="CT17" s="152"/>
      <c r="CU17" s="152"/>
      <c r="CV17" s="152"/>
      <c r="CW17" s="152"/>
      <c r="CX17" s="152"/>
      <c r="CY17" s="152"/>
      <c r="CZ17" s="152"/>
      <c r="DA17" s="152"/>
      <c r="DB17" s="152"/>
      <c r="DC17" s="152"/>
      <c r="DD17" s="152"/>
      <c r="DE17" s="152"/>
      <c r="DF17" s="152"/>
      <c r="DG17" s="152"/>
      <c r="DH17" s="152"/>
      <c r="DI17" s="152"/>
      <c r="DJ17" s="152"/>
      <c r="DK17" s="152"/>
      <c r="DL17" s="152"/>
      <c r="DM17" s="152"/>
      <c r="DN17" s="152"/>
      <c r="DO17" s="152"/>
      <c r="DP17" s="152"/>
      <c r="DQ17" s="152"/>
      <c r="DR17" s="152"/>
      <c r="DS17" s="152"/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  <c r="FC17" s="152"/>
      <c r="FD17" s="152"/>
      <c r="FE17" s="152"/>
      <c r="FF17" s="152"/>
      <c r="FG17" s="152"/>
      <c r="FH17" s="152"/>
      <c r="FI17" s="152"/>
      <c r="FJ17" s="152"/>
      <c r="FK17" s="152"/>
      <c r="FL17" s="152"/>
      <c r="FM17" s="152"/>
      <c r="FN17" s="152"/>
      <c r="FO17" s="152"/>
      <c r="FP17" s="152"/>
      <c r="FQ17" s="152"/>
      <c r="FR17" s="152"/>
      <c r="FS17" s="152"/>
      <c r="FT17" s="152"/>
      <c r="FU17" s="152"/>
      <c r="FV17" s="152"/>
      <c r="FW17" s="152"/>
      <c r="FX17" s="152"/>
      <c r="FY17" s="152"/>
      <c r="FZ17" s="152"/>
      <c r="GA17" s="152"/>
      <c r="GB17" s="152"/>
      <c r="GC17" s="152"/>
      <c r="GD17" s="152"/>
      <c r="GE17" s="152"/>
      <c r="GF17" s="152"/>
      <c r="GG17" s="152"/>
      <c r="GH17" s="152"/>
      <c r="GI17" s="152"/>
      <c r="GJ17" s="152"/>
      <c r="GK17" s="152"/>
      <c r="GL17" s="152"/>
      <c r="GM17" s="152"/>
      <c r="GN17" s="152"/>
      <c r="GO17" s="152"/>
      <c r="GP17" s="152"/>
      <c r="GQ17" s="152"/>
      <c r="GR17" s="152"/>
      <c r="GS17" s="152"/>
      <c r="GT17" s="152"/>
      <c r="GU17" s="152"/>
      <c r="GV17" s="152"/>
      <c r="GW17" s="152"/>
      <c r="GX17" s="152"/>
      <c r="GY17" s="152"/>
      <c r="GZ17" s="152"/>
      <c r="HA17" s="152"/>
      <c r="HB17" s="152"/>
      <c r="HC17" s="152"/>
      <c r="HD17" s="152"/>
      <c r="HE17" s="152"/>
      <c r="HF17" s="152"/>
      <c r="HG17" s="152"/>
      <c r="HH17" s="152"/>
      <c r="HI17" s="152"/>
      <c r="HJ17" s="152"/>
      <c r="HK17" s="152"/>
      <c r="HL17" s="152"/>
      <c r="HM17" s="152"/>
      <c r="HN17" s="152"/>
      <c r="HO17" s="152"/>
      <c r="HP17" s="152"/>
      <c r="HQ17" s="152"/>
      <c r="HR17" s="152"/>
      <c r="HS17" s="152"/>
      <c r="HT17" s="152"/>
      <c r="HU17" s="152"/>
      <c r="HV17" s="152"/>
      <c r="HW17" s="152"/>
      <c r="HX17" s="152"/>
      <c r="HY17" s="152"/>
      <c r="HZ17" s="152"/>
      <c r="IA17" s="152"/>
      <c r="IB17" s="152"/>
      <c r="IC17" s="152"/>
      <c r="ID17" s="152"/>
      <c r="IE17" s="152"/>
      <c r="IF17" s="152"/>
      <c r="IG17" s="152"/>
      <c r="IH17" s="152"/>
      <c r="II17" s="152"/>
      <c r="IJ17" s="152"/>
      <c r="IK17" s="152"/>
      <c r="IL17" s="152"/>
      <c r="IM17" s="152"/>
      <c r="IN17" s="152"/>
      <c r="IO17" s="152"/>
      <c r="IP17" s="152"/>
      <c r="IQ17" s="152"/>
      <c r="IR17" s="152"/>
      <c r="IS17" s="152"/>
      <c r="IT17" s="152"/>
      <c r="IU17" s="152"/>
      <c r="IV17" s="152"/>
    </row>
    <row r="18" spans="1:256" s="33" customFormat="1" ht="14.25" customHeight="1">
      <c r="A18" s="139"/>
      <c r="B18" s="141"/>
      <c r="C18" s="137" t="s">
        <v>947</v>
      </c>
      <c r="D18" s="26">
        <v>89085602.799999997</v>
      </c>
      <c r="E18" s="25">
        <v>0</v>
      </c>
      <c r="F18" s="24">
        <v>89085602.799999997</v>
      </c>
      <c r="G18" s="153"/>
      <c r="H18" s="132">
        <v>0</v>
      </c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  <c r="CM18" s="152"/>
      <c r="CN18" s="152"/>
      <c r="CO18" s="152"/>
      <c r="CP18" s="152"/>
      <c r="CQ18" s="152"/>
      <c r="CR18" s="152"/>
      <c r="CS18" s="152"/>
      <c r="CT18" s="152"/>
      <c r="CU18" s="152"/>
      <c r="CV18" s="152"/>
      <c r="CW18" s="152"/>
      <c r="CX18" s="152"/>
      <c r="CY18" s="152"/>
      <c r="CZ18" s="152"/>
      <c r="DA18" s="152"/>
      <c r="DB18" s="152"/>
      <c r="DC18" s="152"/>
      <c r="DD18" s="152"/>
      <c r="DE18" s="152"/>
      <c r="DF18" s="152"/>
      <c r="DG18" s="152"/>
      <c r="DH18" s="152"/>
      <c r="DI18" s="152"/>
      <c r="DJ18" s="152"/>
      <c r="DK18" s="152"/>
      <c r="DL18" s="152"/>
      <c r="DM18" s="152"/>
      <c r="DN18" s="152"/>
      <c r="DO18" s="152"/>
      <c r="DP18" s="152"/>
      <c r="DQ18" s="152"/>
      <c r="DR18" s="15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  <c r="FC18" s="152"/>
      <c r="FD18" s="152"/>
      <c r="FE18" s="152"/>
      <c r="FF18" s="152"/>
      <c r="FG18" s="152"/>
      <c r="FH18" s="152"/>
      <c r="FI18" s="152"/>
      <c r="FJ18" s="152"/>
      <c r="FK18" s="152"/>
      <c r="FL18" s="152"/>
      <c r="FM18" s="152"/>
      <c r="FN18" s="152"/>
      <c r="FO18" s="152"/>
      <c r="FP18" s="152"/>
      <c r="FQ18" s="152"/>
      <c r="FR18" s="152"/>
      <c r="FS18" s="152"/>
      <c r="FT18" s="152"/>
      <c r="FU18" s="152"/>
      <c r="FV18" s="152"/>
      <c r="FW18" s="152"/>
      <c r="FX18" s="152"/>
      <c r="FY18" s="152"/>
      <c r="FZ18" s="152"/>
      <c r="GA18" s="152"/>
      <c r="GB18" s="152"/>
      <c r="GC18" s="152"/>
      <c r="GD18" s="152"/>
      <c r="GE18" s="152"/>
      <c r="GF18" s="152"/>
      <c r="GG18" s="152"/>
      <c r="GH18" s="152"/>
      <c r="GI18" s="152"/>
      <c r="GJ18" s="152"/>
      <c r="GK18" s="152"/>
      <c r="GL18" s="152"/>
      <c r="GM18" s="152"/>
      <c r="GN18" s="152"/>
      <c r="GO18" s="152"/>
      <c r="GP18" s="152"/>
      <c r="GQ18" s="152"/>
      <c r="GR18" s="152"/>
      <c r="GS18" s="152"/>
      <c r="GT18" s="152"/>
      <c r="GU18" s="152"/>
      <c r="GV18" s="152"/>
      <c r="GW18" s="152"/>
      <c r="GX18" s="152"/>
      <c r="GY18" s="152"/>
      <c r="GZ18" s="152"/>
      <c r="HA18" s="152"/>
      <c r="HB18" s="152"/>
      <c r="HC18" s="152"/>
      <c r="HD18" s="152"/>
      <c r="HE18" s="152"/>
      <c r="HF18" s="152"/>
      <c r="HG18" s="152"/>
      <c r="HH18" s="152"/>
      <c r="HI18" s="152"/>
      <c r="HJ18" s="152"/>
      <c r="HK18" s="152"/>
      <c r="HL18" s="152"/>
      <c r="HM18" s="152"/>
      <c r="HN18" s="152"/>
      <c r="HO18" s="152"/>
      <c r="HP18" s="152"/>
      <c r="HQ18" s="152"/>
      <c r="HR18" s="152"/>
      <c r="HS18" s="152"/>
      <c r="HT18" s="152"/>
      <c r="HU18" s="152"/>
      <c r="HV18" s="152"/>
      <c r="HW18" s="152"/>
      <c r="HX18" s="152"/>
      <c r="HY18" s="152"/>
      <c r="HZ18" s="152"/>
      <c r="IA18" s="152"/>
      <c r="IB18" s="152"/>
      <c r="IC18" s="152"/>
      <c r="ID18" s="152"/>
      <c r="IE18" s="152"/>
      <c r="IF18" s="152"/>
      <c r="IG18" s="152"/>
      <c r="IH18" s="152"/>
      <c r="II18" s="152"/>
      <c r="IJ18" s="152"/>
      <c r="IK18" s="152"/>
      <c r="IL18" s="152"/>
      <c r="IM18" s="152"/>
      <c r="IN18" s="152"/>
      <c r="IO18" s="152"/>
      <c r="IP18" s="152"/>
      <c r="IQ18" s="152"/>
      <c r="IR18" s="152"/>
      <c r="IS18" s="152"/>
      <c r="IT18" s="152"/>
      <c r="IU18" s="152"/>
      <c r="IV18" s="152"/>
    </row>
    <row r="19" spans="1:256" s="33" customFormat="1" ht="14.25" customHeight="1">
      <c r="A19" s="139"/>
      <c r="B19" s="141"/>
      <c r="C19" s="137" t="s">
        <v>84</v>
      </c>
      <c r="D19" s="26">
        <v>0</v>
      </c>
      <c r="E19" s="25">
        <v>0</v>
      </c>
      <c r="F19" s="24">
        <v>0</v>
      </c>
      <c r="G19" s="153"/>
      <c r="H19" s="132">
        <v>0</v>
      </c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2"/>
      <c r="CC19" s="152"/>
      <c r="CD19" s="152"/>
      <c r="CE19" s="152"/>
      <c r="CF19" s="152"/>
      <c r="CG19" s="152"/>
      <c r="CH19" s="152"/>
      <c r="CI19" s="152"/>
      <c r="CJ19" s="152"/>
      <c r="CK19" s="152"/>
      <c r="CL19" s="152"/>
      <c r="CM19" s="152"/>
      <c r="CN19" s="152"/>
      <c r="CO19" s="152"/>
      <c r="CP19" s="152"/>
      <c r="CQ19" s="152"/>
      <c r="CR19" s="152"/>
      <c r="CS19" s="152"/>
      <c r="CT19" s="152"/>
      <c r="CU19" s="152"/>
      <c r="CV19" s="152"/>
      <c r="CW19" s="152"/>
      <c r="CX19" s="152"/>
      <c r="CY19" s="152"/>
      <c r="CZ19" s="152"/>
      <c r="DA19" s="152"/>
      <c r="DB19" s="152"/>
      <c r="DC19" s="152"/>
      <c r="DD19" s="152"/>
      <c r="DE19" s="152"/>
      <c r="DF19" s="152"/>
      <c r="DG19" s="152"/>
      <c r="DH19" s="152"/>
      <c r="DI19" s="152"/>
      <c r="DJ19" s="152"/>
      <c r="DK19" s="152"/>
      <c r="DL19" s="152"/>
      <c r="DM19" s="152"/>
      <c r="DN19" s="152"/>
      <c r="DO19" s="152"/>
      <c r="DP19" s="152"/>
      <c r="DQ19" s="152"/>
      <c r="DR19" s="15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  <c r="FC19" s="152"/>
      <c r="FD19" s="152"/>
      <c r="FE19" s="152"/>
      <c r="FF19" s="152"/>
      <c r="FG19" s="152"/>
      <c r="FH19" s="152"/>
      <c r="FI19" s="152"/>
      <c r="FJ19" s="152"/>
      <c r="FK19" s="152"/>
      <c r="FL19" s="152"/>
      <c r="FM19" s="152"/>
      <c r="FN19" s="152"/>
      <c r="FO19" s="152"/>
      <c r="FP19" s="152"/>
      <c r="FQ19" s="152"/>
      <c r="FR19" s="152"/>
      <c r="FS19" s="152"/>
      <c r="FT19" s="152"/>
      <c r="FU19" s="152"/>
      <c r="FV19" s="152"/>
      <c r="FW19" s="152"/>
      <c r="FX19" s="152"/>
      <c r="FY19" s="152"/>
      <c r="FZ19" s="152"/>
      <c r="GA19" s="152"/>
      <c r="GB19" s="152"/>
      <c r="GC19" s="152"/>
      <c r="GD19" s="152"/>
      <c r="GE19" s="152"/>
      <c r="GF19" s="152"/>
      <c r="GG19" s="152"/>
      <c r="GH19" s="152"/>
      <c r="GI19" s="152"/>
      <c r="GJ19" s="152"/>
      <c r="GK19" s="152"/>
      <c r="GL19" s="152"/>
      <c r="GM19" s="152"/>
      <c r="GN19" s="152"/>
      <c r="GO19" s="152"/>
      <c r="GP19" s="152"/>
      <c r="GQ19" s="152"/>
      <c r="GR19" s="152"/>
      <c r="GS19" s="152"/>
      <c r="GT19" s="152"/>
      <c r="GU19" s="152"/>
      <c r="GV19" s="152"/>
      <c r="GW19" s="152"/>
      <c r="GX19" s="152"/>
      <c r="GY19" s="152"/>
      <c r="GZ19" s="152"/>
      <c r="HA19" s="152"/>
      <c r="HB19" s="152"/>
      <c r="HC19" s="152"/>
      <c r="HD19" s="152"/>
      <c r="HE19" s="152"/>
      <c r="HF19" s="152"/>
      <c r="HG19" s="152"/>
      <c r="HH19" s="152"/>
      <c r="HI19" s="152"/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2"/>
      <c r="IF19" s="152"/>
      <c r="IG19" s="152"/>
      <c r="IH19" s="152"/>
      <c r="II19" s="152"/>
      <c r="IJ19" s="152"/>
      <c r="IK19" s="152"/>
      <c r="IL19" s="152"/>
      <c r="IM19" s="152"/>
      <c r="IN19" s="152"/>
      <c r="IO19" s="152"/>
      <c r="IP19" s="152"/>
      <c r="IQ19" s="152"/>
      <c r="IR19" s="152"/>
      <c r="IS19" s="152"/>
      <c r="IT19" s="152"/>
      <c r="IU19" s="152"/>
      <c r="IV19" s="152"/>
    </row>
    <row r="20" spans="1:256" s="33" customFormat="1" ht="14.25" customHeight="1">
      <c r="A20" s="139"/>
      <c r="B20" s="141"/>
      <c r="C20" s="137" t="s">
        <v>85</v>
      </c>
      <c r="D20" s="26">
        <v>24523472.039999999</v>
      </c>
      <c r="E20" s="25">
        <v>24523472.039999999</v>
      </c>
      <c r="F20" s="24">
        <v>0</v>
      </c>
      <c r="G20" s="153"/>
      <c r="H20" s="132">
        <v>0</v>
      </c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2"/>
      <c r="CG20" s="152"/>
      <c r="CH20" s="152"/>
      <c r="CI20" s="152"/>
      <c r="CJ20" s="152"/>
      <c r="CK20" s="152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2"/>
      <c r="DE20" s="152"/>
      <c r="DF20" s="152"/>
      <c r="DG20" s="152"/>
      <c r="DH20" s="152"/>
      <c r="DI20" s="152"/>
      <c r="DJ20" s="152"/>
      <c r="DK20" s="152"/>
      <c r="DL20" s="152"/>
      <c r="DM20" s="152"/>
      <c r="DN20" s="152"/>
      <c r="DO20" s="152"/>
      <c r="DP20" s="152"/>
      <c r="DQ20" s="152"/>
      <c r="DR20" s="152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  <c r="FC20" s="152"/>
      <c r="FD20" s="152"/>
      <c r="FE20" s="152"/>
      <c r="FF20" s="152"/>
      <c r="FG20" s="152"/>
      <c r="FH20" s="152"/>
      <c r="FI20" s="152"/>
      <c r="FJ20" s="152"/>
      <c r="FK20" s="152"/>
      <c r="FL20" s="152"/>
      <c r="FM20" s="152"/>
      <c r="FN20" s="152"/>
      <c r="FO20" s="152"/>
      <c r="FP20" s="152"/>
      <c r="FQ20" s="152"/>
      <c r="FR20" s="152"/>
      <c r="FS20" s="152"/>
      <c r="FT20" s="152"/>
      <c r="FU20" s="152"/>
      <c r="FV20" s="152"/>
      <c r="FW20" s="152"/>
      <c r="FX20" s="152"/>
      <c r="FY20" s="152"/>
      <c r="FZ20" s="152"/>
      <c r="GA20" s="152"/>
      <c r="GB20" s="152"/>
      <c r="GC20" s="152"/>
      <c r="GD20" s="152"/>
      <c r="GE20" s="152"/>
      <c r="GF20" s="152"/>
      <c r="GG20" s="152"/>
      <c r="GH20" s="152"/>
      <c r="GI20" s="152"/>
      <c r="GJ20" s="152"/>
      <c r="GK20" s="152"/>
      <c r="GL20" s="152"/>
      <c r="GM20" s="152"/>
      <c r="GN20" s="152"/>
      <c r="GO20" s="152"/>
      <c r="GP20" s="152"/>
      <c r="GQ20" s="152"/>
      <c r="GR20" s="152"/>
      <c r="GS20" s="152"/>
      <c r="GT20" s="152"/>
      <c r="GU20" s="152"/>
      <c r="GV20" s="152"/>
      <c r="GW20" s="152"/>
      <c r="GX20" s="152"/>
      <c r="GY20" s="152"/>
      <c r="GZ20" s="152"/>
      <c r="HA20" s="152"/>
      <c r="HB20" s="152"/>
      <c r="HC20" s="152"/>
      <c r="HD20" s="152"/>
      <c r="HE20" s="152"/>
      <c r="HF20" s="152"/>
      <c r="HG20" s="152"/>
      <c r="HH20" s="152"/>
      <c r="HI20" s="152"/>
      <c r="HJ20" s="152"/>
      <c r="HK20" s="152"/>
      <c r="HL20" s="152"/>
      <c r="HM20" s="152"/>
      <c r="HN20" s="152"/>
      <c r="HO20" s="152"/>
      <c r="HP20" s="152"/>
      <c r="HQ20" s="152"/>
      <c r="HR20" s="152"/>
      <c r="HS20" s="152"/>
      <c r="HT20" s="152"/>
      <c r="HU20" s="152"/>
      <c r="HV20" s="152"/>
      <c r="HW20" s="152"/>
      <c r="HX20" s="152"/>
      <c r="HY20" s="152"/>
      <c r="HZ20" s="152"/>
      <c r="IA20" s="152"/>
      <c r="IB20" s="152"/>
      <c r="IC20" s="152"/>
      <c r="ID20" s="152"/>
      <c r="IE20" s="152"/>
      <c r="IF20" s="152"/>
      <c r="IG20" s="152"/>
      <c r="IH20" s="152"/>
      <c r="II20" s="152"/>
      <c r="IJ20" s="152"/>
      <c r="IK20" s="152"/>
      <c r="IL20" s="152"/>
      <c r="IM20" s="152"/>
      <c r="IN20" s="152"/>
      <c r="IO20" s="152"/>
      <c r="IP20" s="152"/>
      <c r="IQ20" s="152"/>
      <c r="IR20" s="152"/>
      <c r="IS20" s="152"/>
      <c r="IT20" s="152"/>
      <c r="IU20" s="152"/>
      <c r="IV20" s="152"/>
    </row>
    <row r="21" spans="1:256" s="33" customFormat="1" ht="14.25" customHeight="1">
      <c r="A21" s="139"/>
      <c r="B21" s="141"/>
      <c r="C21" s="137" t="s">
        <v>86</v>
      </c>
      <c r="D21" s="26">
        <v>0</v>
      </c>
      <c r="E21" s="25">
        <v>0</v>
      </c>
      <c r="F21" s="24">
        <v>0</v>
      </c>
      <c r="G21" s="153"/>
      <c r="H21" s="132">
        <v>0</v>
      </c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52"/>
      <c r="CJ21" s="152"/>
      <c r="CK21" s="152"/>
      <c r="CL21" s="152"/>
      <c r="CM21" s="152"/>
      <c r="CN21" s="152"/>
      <c r="CO21" s="152"/>
      <c r="CP21" s="152"/>
      <c r="CQ21" s="152"/>
      <c r="CR21" s="152"/>
      <c r="CS21" s="152"/>
      <c r="CT21" s="152"/>
      <c r="CU21" s="152"/>
      <c r="CV21" s="152"/>
      <c r="CW21" s="152"/>
      <c r="CX21" s="152"/>
      <c r="CY21" s="152"/>
      <c r="CZ21" s="152"/>
      <c r="DA21" s="152"/>
      <c r="DB21" s="152"/>
      <c r="DC21" s="152"/>
      <c r="DD21" s="152"/>
      <c r="DE21" s="152"/>
      <c r="DF21" s="152"/>
      <c r="DG21" s="152"/>
      <c r="DH21" s="152"/>
      <c r="DI21" s="152"/>
      <c r="DJ21" s="152"/>
      <c r="DK21" s="152"/>
      <c r="DL21" s="152"/>
      <c r="DM21" s="152"/>
      <c r="DN21" s="152"/>
      <c r="DO21" s="152"/>
      <c r="DP21" s="152"/>
      <c r="DQ21" s="152"/>
      <c r="DR21" s="15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  <c r="FC21" s="152"/>
      <c r="FD21" s="152"/>
      <c r="FE21" s="152"/>
      <c r="FF21" s="152"/>
      <c r="FG21" s="152"/>
      <c r="FH21" s="152"/>
      <c r="FI21" s="152"/>
      <c r="FJ21" s="152"/>
      <c r="FK21" s="152"/>
      <c r="FL21" s="152"/>
      <c r="FM21" s="152"/>
      <c r="FN21" s="152"/>
      <c r="FO21" s="152"/>
      <c r="FP21" s="152"/>
      <c r="FQ21" s="152"/>
      <c r="FR21" s="152"/>
      <c r="FS21" s="152"/>
      <c r="FT21" s="152"/>
      <c r="FU21" s="152"/>
      <c r="FV21" s="152"/>
      <c r="FW21" s="152"/>
      <c r="FX21" s="152"/>
      <c r="FY21" s="152"/>
      <c r="FZ21" s="152"/>
      <c r="GA21" s="152"/>
      <c r="GB21" s="152"/>
      <c r="GC21" s="152"/>
      <c r="GD21" s="152"/>
      <c r="GE21" s="152"/>
      <c r="GF21" s="152"/>
      <c r="GG21" s="152"/>
      <c r="GH21" s="152"/>
      <c r="GI21" s="152"/>
      <c r="GJ21" s="152"/>
      <c r="GK21" s="152"/>
      <c r="GL21" s="152"/>
      <c r="GM21" s="152"/>
      <c r="GN21" s="152"/>
      <c r="GO21" s="152"/>
      <c r="GP21" s="152"/>
      <c r="GQ21" s="152"/>
      <c r="GR21" s="152"/>
      <c r="GS21" s="152"/>
      <c r="GT21" s="152"/>
      <c r="GU21" s="152"/>
      <c r="GV21" s="152"/>
      <c r="GW21" s="152"/>
      <c r="GX21" s="152"/>
      <c r="GY21" s="152"/>
      <c r="GZ21" s="152"/>
      <c r="HA21" s="152"/>
      <c r="HB21" s="152"/>
      <c r="HC21" s="152"/>
      <c r="HD21" s="152"/>
      <c r="HE21" s="152"/>
      <c r="HF21" s="152"/>
      <c r="HG21" s="152"/>
      <c r="HH21" s="152"/>
      <c r="HI21" s="152"/>
      <c r="HJ21" s="152"/>
      <c r="HK21" s="152"/>
      <c r="HL21" s="152"/>
      <c r="HM21" s="152"/>
      <c r="HN21" s="152"/>
      <c r="HO21" s="152"/>
      <c r="HP21" s="152"/>
      <c r="HQ21" s="152"/>
      <c r="HR21" s="152"/>
      <c r="HS21" s="152"/>
      <c r="HT21" s="152"/>
      <c r="HU21" s="152"/>
      <c r="HV21" s="152"/>
      <c r="HW21" s="152"/>
      <c r="HX21" s="152"/>
      <c r="HY21" s="152"/>
      <c r="HZ21" s="152"/>
      <c r="IA21" s="152"/>
      <c r="IB21" s="152"/>
      <c r="IC21" s="152"/>
      <c r="ID21" s="152"/>
      <c r="IE21" s="152"/>
      <c r="IF21" s="152"/>
      <c r="IG21" s="152"/>
      <c r="IH21" s="152"/>
      <c r="II21" s="152"/>
      <c r="IJ21" s="152"/>
      <c r="IK21" s="152"/>
      <c r="IL21" s="152"/>
      <c r="IM21" s="152"/>
      <c r="IN21" s="152"/>
      <c r="IO21" s="152"/>
      <c r="IP21" s="152"/>
      <c r="IQ21" s="152"/>
      <c r="IR21" s="152"/>
      <c r="IS21" s="152"/>
      <c r="IT21" s="152"/>
      <c r="IU21" s="152"/>
      <c r="IV21" s="152"/>
    </row>
    <row r="22" spans="1:256" s="33" customFormat="1" ht="14.25" customHeight="1">
      <c r="A22" s="139"/>
      <c r="B22" s="142"/>
      <c r="C22" s="143" t="s">
        <v>87</v>
      </c>
      <c r="D22" s="26">
        <v>0</v>
      </c>
      <c r="E22" s="25">
        <v>0</v>
      </c>
      <c r="F22" s="24">
        <v>0</v>
      </c>
      <c r="G22" s="153"/>
      <c r="H22" s="132">
        <v>0</v>
      </c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  <c r="BI22" s="152"/>
      <c r="BJ22" s="152"/>
      <c r="BK22" s="152"/>
      <c r="BL22" s="152"/>
      <c r="BM22" s="152"/>
      <c r="BN22" s="152"/>
      <c r="BO22" s="152"/>
      <c r="BP22" s="152"/>
      <c r="BQ22" s="152"/>
      <c r="BR22" s="152"/>
      <c r="BS22" s="152"/>
      <c r="BT22" s="152"/>
      <c r="BU22" s="152"/>
      <c r="BV22" s="152"/>
      <c r="BW22" s="152"/>
      <c r="BX22" s="152"/>
      <c r="BY22" s="152"/>
      <c r="BZ22" s="152"/>
      <c r="CA22" s="152"/>
      <c r="CB22" s="152"/>
      <c r="CC22" s="152"/>
      <c r="CD22" s="152"/>
      <c r="CE22" s="152"/>
      <c r="CF22" s="152"/>
      <c r="CG22" s="152"/>
      <c r="CH22" s="152"/>
      <c r="CI22" s="152"/>
      <c r="CJ22" s="152"/>
      <c r="CK22" s="152"/>
      <c r="CL22" s="152"/>
      <c r="CM22" s="152"/>
      <c r="CN22" s="152"/>
      <c r="CO22" s="152"/>
      <c r="CP22" s="152"/>
      <c r="CQ22" s="152"/>
      <c r="CR22" s="152"/>
      <c r="CS22" s="152"/>
      <c r="CT22" s="152"/>
      <c r="CU22" s="152"/>
      <c r="CV22" s="152"/>
      <c r="CW22" s="152"/>
      <c r="CX22" s="152"/>
      <c r="CY22" s="152"/>
      <c r="CZ22" s="152"/>
      <c r="DA22" s="152"/>
      <c r="DB22" s="152"/>
      <c r="DC22" s="152"/>
      <c r="DD22" s="152"/>
      <c r="DE22" s="152"/>
      <c r="DF22" s="152"/>
      <c r="DG22" s="152"/>
      <c r="DH22" s="152"/>
      <c r="DI22" s="152"/>
      <c r="DJ22" s="152"/>
      <c r="DK22" s="152"/>
      <c r="DL22" s="152"/>
      <c r="DM22" s="152"/>
      <c r="DN22" s="152"/>
      <c r="DO22" s="152"/>
      <c r="DP22" s="152"/>
      <c r="DQ22" s="152"/>
      <c r="DR22" s="15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  <c r="FC22" s="152"/>
      <c r="FD22" s="152"/>
      <c r="FE22" s="152"/>
      <c r="FF22" s="152"/>
      <c r="FG22" s="152"/>
      <c r="FH22" s="152"/>
      <c r="FI22" s="152"/>
      <c r="FJ22" s="152"/>
      <c r="FK22" s="152"/>
      <c r="FL22" s="152"/>
      <c r="FM22" s="152"/>
      <c r="FN22" s="152"/>
      <c r="FO22" s="152"/>
      <c r="FP22" s="152"/>
      <c r="FQ22" s="152"/>
      <c r="FR22" s="152"/>
      <c r="FS22" s="152"/>
      <c r="FT22" s="152"/>
      <c r="FU22" s="152"/>
      <c r="FV22" s="152"/>
      <c r="FW22" s="152"/>
      <c r="FX22" s="152"/>
      <c r="FY22" s="152"/>
      <c r="FZ22" s="152"/>
      <c r="GA22" s="152"/>
      <c r="GB22" s="152"/>
      <c r="GC22" s="152"/>
      <c r="GD22" s="152"/>
      <c r="GE22" s="152"/>
      <c r="GF22" s="152"/>
      <c r="GG22" s="152"/>
      <c r="GH22" s="152"/>
      <c r="GI22" s="152"/>
      <c r="GJ22" s="152"/>
      <c r="GK22" s="152"/>
      <c r="GL22" s="152"/>
      <c r="GM22" s="152"/>
      <c r="GN22" s="152"/>
      <c r="GO22" s="152"/>
      <c r="GP22" s="152"/>
      <c r="GQ22" s="152"/>
      <c r="GR22" s="152"/>
      <c r="GS22" s="152"/>
      <c r="GT22" s="152"/>
      <c r="GU22" s="152"/>
      <c r="GV22" s="152"/>
      <c r="GW22" s="152"/>
      <c r="GX22" s="152"/>
      <c r="GY22" s="152"/>
      <c r="GZ22" s="152"/>
      <c r="HA22" s="152"/>
      <c r="HB22" s="152"/>
      <c r="HC22" s="152"/>
      <c r="HD22" s="152"/>
      <c r="HE22" s="152"/>
      <c r="HF22" s="152"/>
      <c r="HG22" s="152"/>
      <c r="HH22" s="152"/>
      <c r="HI22" s="152"/>
      <c r="HJ22" s="152"/>
      <c r="HK22" s="152"/>
      <c r="HL22" s="152"/>
      <c r="HM22" s="152"/>
      <c r="HN22" s="152"/>
      <c r="HO22" s="152"/>
      <c r="HP22" s="152"/>
      <c r="HQ22" s="152"/>
      <c r="HR22" s="152"/>
      <c r="HS22" s="152"/>
      <c r="HT22" s="152"/>
      <c r="HU22" s="152"/>
      <c r="HV22" s="152"/>
      <c r="HW22" s="152"/>
      <c r="HX22" s="152"/>
      <c r="HY22" s="152"/>
      <c r="HZ22" s="152"/>
      <c r="IA22" s="152"/>
      <c r="IB22" s="152"/>
      <c r="IC22" s="152"/>
      <c r="ID22" s="152"/>
      <c r="IE22" s="152"/>
      <c r="IF22" s="152"/>
      <c r="IG22" s="152"/>
      <c r="IH22" s="152"/>
      <c r="II22" s="152"/>
      <c r="IJ22" s="152"/>
      <c r="IK22" s="152"/>
      <c r="IL22" s="152"/>
      <c r="IM22" s="152"/>
      <c r="IN22" s="152"/>
      <c r="IO22" s="152"/>
      <c r="IP22" s="152"/>
      <c r="IQ22" s="152"/>
      <c r="IR22" s="152"/>
      <c r="IS22" s="152"/>
      <c r="IT22" s="152"/>
      <c r="IU22" s="152"/>
      <c r="IV22" s="152"/>
    </row>
    <row r="23" spans="1:256" s="33" customFormat="1" ht="14.25" customHeight="1">
      <c r="A23" s="22"/>
      <c r="B23" s="141"/>
      <c r="C23" s="144" t="s">
        <v>88</v>
      </c>
      <c r="D23" s="26">
        <v>0</v>
      </c>
      <c r="E23" s="25">
        <v>0</v>
      </c>
      <c r="F23" s="24">
        <v>0</v>
      </c>
      <c r="G23" s="153"/>
      <c r="H23" s="132">
        <v>0</v>
      </c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2"/>
      <c r="BN23" s="152"/>
      <c r="BO23" s="152"/>
      <c r="BP23" s="152"/>
      <c r="BQ23" s="152"/>
      <c r="BR23" s="152"/>
      <c r="BS23" s="152"/>
      <c r="BT23" s="152"/>
      <c r="BU23" s="152"/>
      <c r="BV23" s="152"/>
      <c r="BW23" s="152"/>
      <c r="BX23" s="152"/>
      <c r="BY23" s="152"/>
      <c r="BZ23" s="152"/>
      <c r="CA23" s="152"/>
      <c r="CB23" s="152"/>
      <c r="CC23" s="152"/>
      <c r="CD23" s="152"/>
      <c r="CE23" s="152"/>
      <c r="CF23" s="152"/>
      <c r="CG23" s="152"/>
      <c r="CH23" s="152"/>
      <c r="CI23" s="152"/>
      <c r="CJ23" s="152"/>
      <c r="CK23" s="152"/>
      <c r="CL23" s="152"/>
      <c r="CM23" s="152"/>
      <c r="CN23" s="152"/>
      <c r="CO23" s="152"/>
      <c r="CP23" s="152"/>
      <c r="CQ23" s="152"/>
      <c r="CR23" s="152"/>
      <c r="CS23" s="152"/>
      <c r="CT23" s="152"/>
      <c r="CU23" s="152"/>
      <c r="CV23" s="152"/>
      <c r="CW23" s="152"/>
      <c r="CX23" s="152"/>
      <c r="CY23" s="152"/>
      <c r="CZ23" s="152"/>
      <c r="DA23" s="152"/>
      <c r="DB23" s="152"/>
      <c r="DC23" s="152"/>
      <c r="DD23" s="152"/>
      <c r="DE23" s="152"/>
      <c r="DF23" s="152"/>
      <c r="DG23" s="152"/>
      <c r="DH23" s="152"/>
      <c r="DI23" s="152"/>
      <c r="DJ23" s="152"/>
      <c r="DK23" s="152"/>
      <c r="DL23" s="152"/>
      <c r="DM23" s="152"/>
      <c r="DN23" s="152"/>
      <c r="DO23" s="152"/>
      <c r="DP23" s="152"/>
      <c r="DQ23" s="152"/>
      <c r="DR23" s="152"/>
      <c r="DS23" s="152"/>
      <c r="DT23" s="152"/>
      <c r="DU23" s="152"/>
      <c r="DV23" s="152"/>
      <c r="DW23" s="152"/>
      <c r="DX23" s="152"/>
      <c r="DY23" s="152"/>
      <c r="DZ23" s="152"/>
      <c r="EA23" s="152"/>
      <c r="EB23" s="152"/>
      <c r="EC23" s="152"/>
      <c r="ED23" s="152"/>
      <c r="EE23" s="152"/>
      <c r="EF23" s="152"/>
      <c r="EG23" s="152"/>
      <c r="EH23" s="152"/>
      <c r="EI23" s="152"/>
      <c r="EJ23" s="152"/>
      <c r="EK23" s="152"/>
      <c r="EL23" s="152"/>
      <c r="EM23" s="152"/>
      <c r="EN23" s="152"/>
      <c r="EO23" s="152"/>
      <c r="EP23" s="152"/>
      <c r="EQ23" s="152"/>
      <c r="ER23" s="152"/>
      <c r="ES23" s="152"/>
      <c r="ET23" s="152"/>
      <c r="EU23" s="152"/>
      <c r="EV23" s="152"/>
      <c r="EW23" s="152"/>
      <c r="EX23" s="152"/>
      <c r="EY23" s="152"/>
      <c r="EZ23" s="152"/>
      <c r="FA23" s="152"/>
      <c r="FB23" s="152"/>
      <c r="FC23" s="152"/>
      <c r="FD23" s="152"/>
      <c r="FE23" s="152"/>
      <c r="FF23" s="152"/>
      <c r="FG23" s="152"/>
      <c r="FH23" s="152"/>
      <c r="FI23" s="152"/>
      <c r="FJ23" s="152"/>
      <c r="FK23" s="152"/>
      <c r="FL23" s="152"/>
      <c r="FM23" s="152"/>
      <c r="FN23" s="152"/>
      <c r="FO23" s="152"/>
      <c r="FP23" s="152"/>
      <c r="FQ23" s="152"/>
      <c r="FR23" s="152"/>
      <c r="FS23" s="152"/>
      <c r="FT23" s="152"/>
      <c r="FU23" s="152"/>
      <c r="FV23" s="152"/>
      <c r="FW23" s="152"/>
      <c r="FX23" s="152"/>
      <c r="FY23" s="152"/>
      <c r="FZ23" s="152"/>
      <c r="GA23" s="152"/>
      <c r="GB23" s="152"/>
      <c r="GC23" s="152"/>
      <c r="GD23" s="152"/>
      <c r="GE23" s="152"/>
      <c r="GF23" s="152"/>
      <c r="GG23" s="152"/>
      <c r="GH23" s="152"/>
      <c r="GI23" s="152"/>
      <c r="GJ23" s="152"/>
      <c r="GK23" s="152"/>
      <c r="GL23" s="152"/>
      <c r="GM23" s="152"/>
      <c r="GN23" s="152"/>
      <c r="GO23" s="152"/>
      <c r="GP23" s="152"/>
      <c r="GQ23" s="152"/>
      <c r="GR23" s="152"/>
      <c r="GS23" s="152"/>
      <c r="GT23" s="152"/>
      <c r="GU23" s="152"/>
      <c r="GV23" s="152"/>
      <c r="GW23" s="152"/>
      <c r="GX23" s="152"/>
      <c r="GY23" s="152"/>
      <c r="GZ23" s="152"/>
      <c r="HA23" s="152"/>
      <c r="HB23" s="152"/>
      <c r="HC23" s="152"/>
      <c r="HD23" s="152"/>
      <c r="HE23" s="152"/>
      <c r="HF23" s="152"/>
      <c r="HG23" s="152"/>
      <c r="HH23" s="152"/>
      <c r="HI23" s="152"/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52"/>
      <c r="HU23" s="152"/>
      <c r="HV23" s="152"/>
      <c r="HW23" s="152"/>
      <c r="HX23" s="152"/>
      <c r="HY23" s="152"/>
      <c r="HZ23" s="152"/>
      <c r="IA23" s="152"/>
      <c r="IB23" s="152"/>
      <c r="IC23" s="152"/>
      <c r="ID23" s="152"/>
      <c r="IE23" s="152"/>
      <c r="IF23" s="152"/>
      <c r="IG23" s="152"/>
      <c r="IH23" s="152"/>
      <c r="II23" s="152"/>
      <c r="IJ23" s="152"/>
      <c r="IK23" s="152"/>
      <c r="IL23" s="152"/>
      <c r="IM23" s="152"/>
      <c r="IN23" s="152"/>
      <c r="IO23" s="152"/>
      <c r="IP23" s="152"/>
      <c r="IQ23" s="152"/>
      <c r="IR23" s="152"/>
      <c r="IS23" s="152"/>
      <c r="IT23" s="152"/>
      <c r="IU23" s="152"/>
      <c r="IV23" s="152"/>
    </row>
    <row r="24" spans="1:256" s="33" customFormat="1" ht="14.25" customHeight="1">
      <c r="A24" s="22"/>
      <c r="B24" s="141"/>
      <c r="C24" s="145" t="s">
        <v>89</v>
      </c>
      <c r="D24" s="26">
        <v>0</v>
      </c>
      <c r="E24" s="25">
        <v>0</v>
      </c>
      <c r="F24" s="24">
        <v>0</v>
      </c>
      <c r="G24" s="153"/>
      <c r="H24" s="132">
        <v>0</v>
      </c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2"/>
      <c r="BN24" s="152"/>
      <c r="BO24" s="152"/>
      <c r="BP24" s="152"/>
      <c r="BQ24" s="152"/>
      <c r="BR24" s="152"/>
      <c r="BS24" s="152"/>
      <c r="BT24" s="152"/>
      <c r="BU24" s="152"/>
      <c r="BV24" s="152"/>
      <c r="BW24" s="152"/>
      <c r="BX24" s="152"/>
      <c r="BY24" s="152"/>
      <c r="BZ24" s="152"/>
      <c r="CA24" s="152"/>
      <c r="CB24" s="152"/>
      <c r="CC24" s="152"/>
      <c r="CD24" s="152"/>
      <c r="CE24" s="152"/>
      <c r="CF24" s="152"/>
      <c r="CG24" s="152"/>
      <c r="CH24" s="152"/>
      <c r="CI24" s="152"/>
      <c r="CJ24" s="152"/>
      <c r="CK24" s="152"/>
      <c r="CL24" s="152"/>
      <c r="CM24" s="152"/>
      <c r="CN24" s="152"/>
      <c r="CO24" s="152"/>
      <c r="CP24" s="152"/>
      <c r="CQ24" s="152"/>
      <c r="CR24" s="152"/>
      <c r="CS24" s="152"/>
      <c r="CT24" s="152"/>
      <c r="CU24" s="152"/>
      <c r="CV24" s="152"/>
      <c r="CW24" s="152"/>
      <c r="CX24" s="152"/>
      <c r="CY24" s="152"/>
      <c r="CZ24" s="152"/>
      <c r="DA24" s="152"/>
      <c r="DB24" s="152"/>
      <c r="DC24" s="152"/>
      <c r="DD24" s="152"/>
      <c r="DE24" s="152"/>
      <c r="DF24" s="152"/>
      <c r="DG24" s="152"/>
      <c r="DH24" s="152"/>
      <c r="DI24" s="152"/>
      <c r="DJ24" s="152"/>
      <c r="DK24" s="152"/>
      <c r="DL24" s="152"/>
      <c r="DM24" s="152"/>
      <c r="DN24" s="152"/>
      <c r="DO24" s="152"/>
      <c r="DP24" s="152"/>
      <c r="DQ24" s="152"/>
      <c r="DR24" s="152"/>
      <c r="DS24" s="152"/>
      <c r="DT24" s="152"/>
      <c r="DU24" s="152"/>
      <c r="DV24" s="152"/>
      <c r="DW24" s="152"/>
      <c r="DX24" s="152"/>
      <c r="DY24" s="152"/>
      <c r="DZ24" s="152"/>
      <c r="EA24" s="152"/>
      <c r="EB24" s="152"/>
      <c r="EC24" s="152"/>
      <c r="ED24" s="152"/>
      <c r="EE24" s="152"/>
      <c r="EF24" s="152"/>
      <c r="EG24" s="152"/>
      <c r="EH24" s="152"/>
      <c r="EI24" s="152"/>
      <c r="EJ24" s="152"/>
      <c r="EK24" s="152"/>
      <c r="EL24" s="152"/>
      <c r="EM24" s="152"/>
      <c r="EN24" s="152"/>
      <c r="EO24" s="152"/>
      <c r="EP24" s="152"/>
      <c r="EQ24" s="152"/>
      <c r="ER24" s="152"/>
      <c r="ES24" s="152"/>
      <c r="ET24" s="152"/>
      <c r="EU24" s="152"/>
      <c r="EV24" s="152"/>
      <c r="EW24" s="152"/>
      <c r="EX24" s="152"/>
      <c r="EY24" s="152"/>
      <c r="EZ24" s="152"/>
      <c r="FA24" s="152"/>
      <c r="FB24" s="152"/>
      <c r="FC24" s="152"/>
      <c r="FD24" s="152"/>
      <c r="FE24" s="152"/>
      <c r="FF24" s="152"/>
      <c r="FG24" s="152"/>
      <c r="FH24" s="152"/>
      <c r="FI24" s="152"/>
      <c r="FJ24" s="152"/>
      <c r="FK24" s="152"/>
      <c r="FL24" s="152"/>
      <c r="FM24" s="152"/>
      <c r="FN24" s="152"/>
      <c r="FO24" s="152"/>
      <c r="FP24" s="152"/>
      <c r="FQ24" s="152"/>
      <c r="FR24" s="152"/>
      <c r="FS24" s="152"/>
      <c r="FT24" s="152"/>
      <c r="FU24" s="152"/>
      <c r="FV24" s="152"/>
      <c r="FW24" s="152"/>
      <c r="FX24" s="152"/>
      <c r="FY24" s="152"/>
      <c r="FZ24" s="152"/>
      <c r="GA24" s="152"/>
      <c r="GB24" s="152"/>
      <c r="GC24" s="152"/>
      <c r="GD24" s="152"/>
      <c r="GE24" s="152"/>
      <c r="GF24" s="152"/>
      <c r="GG24" s="152"/>
      <c r="GH24" s="152"/>
      <c r="GI24" s="152"/>
      <c r="GJ24" s="152"/>
      <c r="GK24" s="152"/>
      <c r="GL24" s="152"/>
      <c r="GM24" s="152"/>
      <c r="GN24" s="152"/>
      <c r="GO24" s="152"/>
      <c r="GP24" s="152"/>
      <c r="GQ24" s="152"/>
      <c r="GR24" s="152"/>
      <c r="GS24" s="152"/>
      <c r="GT24" s="152"/>
      <c r="GU24" s="152"/>
      <c r="GV24" s="152"/>
      <c r="GW24" s="152"/>
      <c r="GX24" s="152"/>
      <c r="GY24" s="152"/>
      <c r="GZ24" s="152"/>
      <c r="HA24" s="152"/>
      <c r="HB24" s="152"/>
      <c r="HC24" s="152"/>
      <c r="HD24" s="152"/>
      <c r="HE24" s="152"/>
      <c r="HF24" s="152"/>
      <c r="HG24" s="152"/>
      <c r="HH24" s="152"/>
      <c r="HI24" s="152"/>
      <c r="HJ24" s="152"/>
      <c r="HK24" s="152"/>
      <c r="HL24" s="152"/>
      <c r="HM24" s="152"/>
      <c r="HN24" s="152"/>
      <c r="HO24" s="152"/>
      <c r="HP24" s="152"/>
      <c r="HQ24" s="152"/>
      <c r="HR24" s="152"/>
      <c r="HS24" s="152"/>
      <c r="HT24" s="152"/>
      <c r="HU24" s="152"/>
      <c r="HV24" s="152"/>
      <c r="HW24" s="152"/>
      <c r="HX24" s="152"/>
      <c r="HY24" s="152"/>
      <c r="HZ24" s="152"/>
      <c r="IA24" s="152"/>
      <c r="IB24" s="152"/>
      <c r="IC24" s="152"/>
      <c r="ID24" s="152"/>
      <c r="IE24" s="152"/>
      <c r="IF24" s="152"/>
      <c r="IG24" s="152"/>
      <c r="IH24" s="152"/>
      <c r="II24" s="152"/>
      <c r="IJ24" s="152"/>
      <c r="IK24" s="152"/>
      <c r="IL24" s="152"/>
      <c r="IM24" s="152"/>
      <c r="IN24" s="152"/>
      <c r="IO24" s="152"/>
      <c r="IP24" s="152"/>
      <c r="IQ24" s="152"/>
      <c r="IR24" s="152"/>
      <c r="IS24" s="152"/>
      <c r="IT24" s="152"/>
      <c r="IU24" s="152"/>
      <c r="IV24" s="152"/>
    </row>
    <row r="25" spans="1:256" s="33" customFormat="1" ht="14.25" customHeight="1">
      <c r="A25" s="22"/>
      <c r="B25" s="141"/>
      <c r="C25" s="137" t="s">
        <v>455</v>
      </c>
      <c r="D25" s="26">
        <v>0</v>
      </c>
      <c r="E25" s="25">
        <v>0</v>
      </c>
      <c r="F25" s="24">
        <v>0</v>
      </c>
      <c r="G25" s="23"/>
      <c r="H25" s="132">
        <v>0</v>
      </c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2"/>
      <c r="BN25" s="152"/>
      <c r="BO25" s="152"/>
      <c r="BP25" s="152"/>
      <c r="BQ25" s="152"/>
      <c r="BR25" s="152"/>
      <c r="BS25" s="152"/>
      <c r="BT25" s="152"/>
      <c r="BU25" s="152"/>
      <c r="BV25" s="152"/>
      <c r="BW25" s="152"/>
      <c r="BX25" s="152"/>
      <c r="BY25" s="152"/>
      <c r="BZ25" s="152"/>
      <c r="CA25" s="152"/>
      <c r="CB25" s="152"/>
      <c r="CC25" s="152"/>
      <c r="CD25" s="152"/>
      <c r="CE25" s="152"/>
      <c r="CF25" s="152"/>
      <c r="CG25" s="152"/>
      <c r="CH25" s="152"/>
      <c r="CI25" s="152"/>
      <c r="CJ25" s="152"/>
      <c r="CK25" s="152"/>
      <c r="CL25" s="152"/>
      <c r="CM25" s="152"/>
      <c r="CN25" s="152"/>
      <c r="CO25" s="152"/>
      <c r="CP25" s="152"/>
      <c r="CQ25" s="152"/>
      <c r="CR25" s="152"/>
      <c r="CS25" s="152"/>
      <c r="CT25" s="152"/>
      <c r="CU25" s="152"/>
      <c r="CV25" s="152"/>
      <c r="CW25" s="152"/>
      <c r="CX25" s="152"/>
      <c r="CY25" s="152"/>
      <c r="CZ25" s="152"/>
      <c r="DA25" s="152"/>
      <c r="DB25" s="152"/>
      <c r="DC25" s="152"/>
      <c r="DD25" s="152"/>
      <c r="DE25" s="152"/>
      <c r="DF25" s="152"/>
      <c r="DG25" s="152"/>
      <c r="DH25" s="152"/>
      <c r="DI25" s="152"/>
      <c r="DJ25" s="152"/>
      <c r="DK25" s="152"/>
      <c r="DL25" s="152"/>
      <c r="DM25" s="152"/>
      <c r="DN25" s="152"/>
      <c r="DO25" s="152"/>
      <c r="DP25" s="152"/>
      <c r="DQ25" s="152"/>
      <c r="DR25" s="152"/>
      <c r="DS25" s="152"/>
      <c r="DT25" s="152"/>
      <c r="DU25" s="152"/>
      <c r="DV25" s="152"/>
      <c r="DW25" s="152"/>
      <c r="DX25" s="152"/>
      <c r="DY25" s="152"/>
      <c r="DZ25" s="152"/>
      <c r="EA25" s="152"/>
      <c r="EB25" s="152"/>
      <c r="EC25" s="152"/>
      <c r="ED25" s="152"/>
      <c r="EE25" s="152"/>
      <c r="EF25" s="152"/>
      <c r="EG25" s="152"/>
      <c r="EH25" s="152"/>
      <c r="EI25" s="152"/>
      <c r="EJ25" s="152"/>
      <c r="EK25" s="152"/>
      <c r="EL25" s="152"/>
      <c r="EM25" s="152"/>
      <c r="EN25" s="152"/>
      <c r="EO25" s="152"/>
      <c r="EP25" s="152"/>
      <c r="EQ25" s="152"/>
      <c r="ER25" s="152"/>
      <c r="ES25" s="152"/>
      <c r="ET25" s="152"/>
      <c r="EU25" s="152"/>
      <c r="EV25" s="152"/>
      <c r="EW25" s="152"/>
      <c r="EX25" s="152"/>
      <c r="EY25" s="152"/>
      <c r="EZ25" s="152"/>
      <c r="FA25" s="152"/>
      <c r="FB25" s="152"/>
      <c r="FC25" s="152"/>
      <c r="FD25" s="152"/>
      <c r="FE25" s="152"/>
      <c r="FF25" s="152"/>
      <c r="FG25" s="152"/>
      <c r="FH25" s="152"/>
      <c r="FI25" s="152"/>
      <c r="FJ25" s="152"/>
      <c r="FK25" s="152"/>
      <c r="FL25" s="152"/>
      <c r="FM25" s="152"/>
      <c r="FN25" s="152"/>
      <c r="FO25" s="152"/>
      <c r="FP25" s="152"/>
      <c r="FQ25" s="152"/>
      <c r="FR25" s="152"/>
      <c r="FS25" s="152"/>
      <c r="FT25" s="152"/>
      <c r="FU25" s="152"/>
      <c r="FV25" s="152"/>
      <c r="FW25" s="152"/>
      <c r="FX25" s="152"/>
      <c r="FY25" s="152"/>
      <c r="FZ25" s="152"/>
      <c r="GA25" s="152"/>
      <c r="GB25" s="152"/>
      <c r="GC25" s="152"/>
      <c r="GD25" s="152"/>
      <c r="GE25" s="152"/>
      <c r="GF25" s="152"/>
      <c r="GG25" s="152"/>
      <c r="GH25" s="152"/>
      <c r="GI25" s="152"/>
      <c r="GJ25" s="152"/>
      <c r="GK25" s="152"/>
      <c r="GL25" s="152"/>
      <c r="GM25" s="152"/>
      <c r="GN25" s="152"/>
      <c r="GO25" s="152"/>
      <c r="GP25" s="152"/>
      <c r="GQ25" s="152"/>
      <c r="GR25" s="152"/>
      <c r="GS25" s="152"/>
      <c r="GT25" s="152"/>
      <c r="GU25" s="152"/>
      <c r="GV25" s="152"/>
      <c r="GW25" s="152"/>
      <c r="GX25" s="152"/>
      <c r="GY25" s="152"/>
      <c r="GZ25" s="152"/>
      <c r="HA25" s="152"/>
      <c r="HB25" s="152"/>
      <c r="HC25" s="152"/>
      <c r="HD25" s="152"/>
      <c r="HE25" s="152"/>
      <c r="HF25" s="152"/>
      <c r="HG25" s="152"/>
      <c r="HH25" s="152"/>
      <c r="HI25" s="152"/>
      <c r="HJ25" s="152"/>
      <c r="HK25" s="152"/>
      <c r="HL25" s="152"/>
      <c r="HM25" s="152"/>
      <c r="HN25" s="152"/>
      <c r="HO25" s="152"/>
      <c r="HP25" s="152"/>
      <c r="HQ25" s="152"/>
      <c r="HR25" s="152"/>
      <c r="HS25" s="152"/>
      <c r="HT25" s="152"/>
      <c r="HU25" s="152"/>
      <c r="HV25" s="152"/>
      <c r="HW25" s="152"/>
      <c r="HX25" s="152"/>
      <c r="HY25" s="152"/>
      <c r="HZ25" s="152"/>
      <c r="IA25" s="152"/>
      <c r="IB25" s="152"/>
      <c r="IC25" s="152"/>
      <c r="ID25" s="152"/>
      <c r="IE25" s="152"/>
      <c r="IF25" s="152"/>
      <c r="IG25" s="152"/>
      <c r="IH25" s="152"/>
      <c r="II25" s="152"/>
      <c r="IJ25" s="152"/>
      <c r="IK25" s="152"/>
      <c r="IL25" s="152"/>
      <c r="IM25" s="152"/>
      <c r="IN25" s="152"/>
      <c r="IO25" s="152"/>
      <c r="IP25" s="152"/>
      <c r="IQ25" s="152"/>
      <c r="IR25" s="152"/>
      <c r="IS25" s="152"/>
      <c r="IT25" s="152"/>
      <c r="IU25" s="152"/>
      <c r="IV25" s="152"/>
    </row>
    <row r="26" spans="1:256" s="33" customFormat="1" ht="14.25" customHeight="1">
      <c r="A26" s="22"/>
      <c r="B26" s="141"/>
      <c r="C26" s="137" t="s">
        <v>90</v>
      </c>
      <c r="D26" s="26">
        <v>2479896</v>
      </c>
      <c r="E26" s="25">
        <v>2479896</v>
      </c>
      <c r="F26" s="24">
        <v>0</v>
      </c>
      <c r="G26" s="153"/>
      <c r="H26" s="132">
        <v>0</v>
      </c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2"/>
      <c r="BO26" s="152"/>
      <c r="BP26" s="152"/>
      <c r="BQ26" s="152"/>
      <c r="BR26" s="152"/>
      <c r="BS26" s="152"/>
      <c r="BT26" s="152"/>
      <c r="BU26" s="152"/>
      <c r="BV26" s="152"/>
      <c r="BW26" s="152"/>
      <c r="BX26" s="152"/>
      <c r="BY26" s="152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2"/>
      <c r="DB26" s="152"/>
      <c r="DC26" s="152"/>
      <c r="DD26" s="152"/>
      <c r="DE26" s="152"/>
      <c r="DF26" s="152"/>
      <c r="DG26" s="152"/>
      <c r="DH26" s="152"/>
      <c r="DI26" s="152"/>
      <c r="DJ26" s="152"/>
      <c r="DK26" s="152"/>
      <c r="DL26" s="152"/>
      <c r="DM26" s="152"/>
      <c r="DN26" s="152"/>
      <c r="DO26" s="152"/>
      <c r="DP26" s="152"/>
      <c r="DQ26" s="152"/>
      <c r="DR26" s="152"/>
      <c r="DS26" s="152"/>
      <c r="DT26" s="152"/>
      <c r="DU26" s="152"/>
      <c r="DV26" s="152"/>
      <c r="DW26" s="152"/>
      <c r="DX26" s="152"/>
      <c r="DY26" s="152"/>
      <c r="DZ26" s="152"/>
      <c r="EA26" s="152"/>
      <c r="EB26" s="152"/>
      <c r="EC26" s="152"/>
      <c r="ED26" s="152"/>
      <c r="EE26" s="152"/>
      <c r="EF26" s="152"/>
      <c r="EG26" s="152"/>
      <c r="EH26" s="152"/>
      <c r="EI26" s="152"/>
      <c r="EJ26" s="152"/>
      <c r="EK26" s="152"/>
      <c r="EL26" s="152"/>
      <c r="EM26" s="152"/>
      <c r="EN26" s="152"/>
      <c r="EO26" s="152"/>
      <c r="EP26" s="152"/>
      <c r="EQ26" s="152"/>
      <c r="ER26" s="152"/>
      <c r="ES26" s="152"/>
      <c r="ET26" s="152"/>
      <c r="EU26" s="152"/>
      <c r="EV26" s="152"/>
      <c r="EW26" s="152"/>
      <c r="EX26" s="152"/>
      <c r="EY26" s="152"/>
      <c r="EZ26" s="152"/>
      <c r="FA26" s="152"/>
      <c r="FB26" s="152"/>
      <c r="FC26" s="152"/>
      <c r="FD26" s="152"/>
      <c r="FE26" s="152"/>
      <c r="FF26" s="152"/>
      <c r="FG26" s="152"/>
      <c r="FH26" s="152"/>
      <c r="FI26" s="152"/>
      <c r="FJ26" s="152"/>
      <c r="FK26" s="152"/>
      <c r="FL26" s="152"/>
      <c r="FM26" s="152"/>
      <c r="FN26" s="152"/>
      <c r="FO26" s="152"/>
      <c r="FP26" s="152"/>
      <c r="FQ26" s="152"/>
      <c r="FR26" s="152"/>
      <c r="FS26" s="152"/>
      <c r="FT26" s="152"/>
      <c r="FU26" s="152"/>
      <c r="FV26" s="152"/>
      <c r="FW26" s="152"/>
      <c r="FX26" s="152"/>
      <c r="FY26" s="152"/>
      <c r="FZ26" s="152"/>
      <c r="GA26" s="152"/>
      <c r="GB26" s="152"/>
      <c r="GC26" s="152"/>
      <c r="GD26" s="152"/>
      <c r="GE26" s="152"/>
      <c r="GF26" s="152"/>
      <c r="GG26" s="152"/>
      <c r="GH26" s="152"/>
      <c r="GI26" s="152"/>
      <c r="GJ26" s="152"/>
      <c r="GK26" s="152"/>
      <c r="GL26" s="152"/>
      <c r="GM26" s="152"/>
      <c r="GN26" s="152"/>
      <c r="GO26" s="152"/>
      <c r="GP26" s="152"/>
      <c r="GQ26" s="152"/>
      <c r="GR26" s="152"/>
      <c r="GS26" s="152"/>
      <c r="GT26" s="152"/>
      <c r="GU26" s="152"/>
      <c r="GV26" s="152"/>
      <c r="GW26" s="152"/>
      <c r="GX26" s="152"/>
      <c r="GY26" s="152"/>
      <c r="GZ26" s="152"/>
      <c r="HA26" s="152"/>
      <c r="HB26" s="152"/>
      <c r="HC26" s="152"/>
      <c r="HD26" s="152"/>
      <c r="HE26" s="152"/>
      <c r="HF26" s="152"/>
      <c r="HG26" s="152"/>
      <c r="HH26" s="152"/>
      <c r="HI26" s="152"/>
      <c r="HJ26" s="152"/>
      <c r="HK26" s="152"/>
      <c r="HL26" s="152"/>
      <c r="HM26" s="152"/>
      <c r="HN26" s="152"/>
      <c r="HO26" s="152"/>
      <c r="HP26" s="152"/>
      <c r="HQ26" s="152"/>
      <c r="HR26" s="152"/>
      <c r="HS26" s="152"/>
      <c r="HT26" s="152"/>
      <c r="HU26" s="152"/>
      <c r="HV26" s="152"/>
      <c r="HW26" s="152"/>
      <c r="HX26" s="152"/>
      <c r="HY26" s="152"/>
      <c r="HZ26" s="152"/>
      <c r="IA26" s="152"/>
      <c r="IB26" s="152"/>
      <c r="IC26" s="152"/>
      <c r="ID26" s="152"/>
      <c r="IE26" s="152"/>
      <c r="IF26" s="152"/>
      <c r="IG26" s="152"/>
      <c r="IH26" s="152"/>
      <c r="II26" s="152"/>
      <c r="IJ26" s="152"/>
      <c r="IK26" s="152"/>
      <c r="IL26" s="152"/>
      <c r="IM26" s="152"/>
      <c r="IN26" s="152"/>
      <c r="IO26" s="152"/>
      <c r="IP26" s="152"/>
      <c r="IQ26" s="152"/>
      <c r="IR26" s="152"/>
      <c r="IS26" s="152"/>
      <c r="IT26" s="152"/>
      <c r="IU26" s="152"/>
      <c r="IV26" s="152"/>
    </row>
    <row r="27" spans="1:256" s="33" customFormat="1" ht="14.25" customHeight="1">
      <c r="A27" s="22"/>
      <c r="B27" s="141"/>
      <c r="C27" s="137" t="s">
        <v>91</v>
      </c>
      <c r="D27" s="26">
        <v>0</v>
      </c>
      <c r="E27" s="25">
        <v>0</v>
      </c>
      <c r="F27" s="24">
        <v>0</v>
      </c>
      <c r="G27" s="153"/>
      <c r="H27" s="132">
        <v>0</v>
      </c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2"/>
      <c r="BN27" s="152"/>
      <c r="BO27" s="152"/>
      <c r="BP27" s="152"/>
      <c r="BQ27" s="152"/>
      <c r="BR27" s="152"/>
      <c r="BS27" s="152"/>
      <c r="BT27" s="152"/>
      <c r="BU27" s="152"/>
      <c r="BV27" s="152"/>
      <c r="BW27" s="152"/>
      <c r="BX27" s="152"/>
      <c r="BY27" s="152"/>
      <c r="BZ27" s="152"/>
      <c r="CA27" s="152"/>
      <c r="CB27" s="152"/>
      <c r="CC27" s="152"/>
      <c r="CD27" s="152"/>
      <c r="CE27" s="152"/>
      <c r="CF27" s="152"/>
      <c r="CG27" s="152"/>
      <c r="CH27" s="152"/>
      <c r="CI27" s="152"/>
      <c r="CJ27" s="152"/>
      <c r="CK27" s="152"/>
      <c r="CL27" s="152"/>
      <c r="CM27" s="152"/>
      <c r="CN27" s="152"/>
      <c r="CO27" s="152"/>
      <c r="CP27" s="152"/>
      <c r="CQ27" s="152"/>
      <c r="CR27" s="152"/>
      <c r="CS27" s="152"/>
      <c r="CT27" s="152"/>
      <c r="CU27" s="152"/>
      <c r="CV27" s="152"/>
      <c r="CW27" s="152"/>
      <c r="CX27" s="152"/>
      <c r="CY27" s="152"/>
      <c r="CZ27" s="152"/>
      <c r="DA27" s="152"/>
      <c r="DB27" s="152"/>
      <c r="DC27" s="152"/>
      <c r="DD27" s="152"/>
      <c r="DE27" s="152"/>
      <c r="DF27" s="152"/>
      <c r="DG27" s="152"/>
      <c r="DH27" s="152"/>
      <c r="DI27" s="152"/>
      <c r="DJ27" s="152"/>
      <c r="DK27" s="152"/>
      <c r="DL27" s="152"/>
      <c r="DM27" s="152"/>
      <c r="DN27" s="152"/>
      <c r="DO27" s="152"/>
      <c r="DP27" s="152"/>
      <c r="DQ27" s="152"/>
      <c r="DR27" s="152"/>
      <c r="DS27" s="152"/>
      <c r="DT27" s="152"/>
      <c r="DU27" s="152"/>
      <c r="DV27" s="152"/>
      <c r="DW27" s="152"/>
      <c r="DX27" s="152"/>
      <c r="DY27" s="152"/>
      <c r="DZ27" s="152"/>
      <c r="EA27" s="152"/>
      <c r="EB27" s="152"/>
      <c r="EC27" s="152"/>
      <c r="ED27" s="152"/>
      <c r="EE27" s="152"/>
      <c r="EF27" s="152"/>
      <c r="EG27" s="152"/>
      <c r="EH27" s="152"/>
      <c r="EI27" s="152"/>
      <c r="EJ27" s="152"/>
      <c r="EK27" s="152"/>
      <c r="EL27" s="152"/>
      <c r="EM27" s="152"/>
      <c r="EN27" s="152"/>
      <c r="EO27" s="152"/>
      <c r="EP27" s="152"/>
      <c r="EQ27" s="152"/>
      <c r="ER27" s="152"/>
      <c r="ES27" s="152"/>
      <c r="ET27" s="152"/>
      <c r="EU27" s="152"/>
      <c r="EV27" s="152"/>
      <c r="EW27" s="152"/>
      <c r="EX27" s="152"/>
      <c r="EY27" s="152"/>
      <c r="EZ27" s="152"/>
      <c r="FA27" s="152"/>
      <c r="FB27" s="152"/>
      <c r="FC27" s="152"/>
      <c r="FD27" s="152"/>
      <c r="FE27" s="152"/>
      <c r="FF27" s="152"/>
      <c r="FG27" s="152"/>
      <c r="FH27" s="152"/>
      <c r="FI27" s="152"/>
      <c r="FJ27" s="152"/>
      <c r="FK27" s="152"/>
      <c r="FL27" s="152"/>
      <c r="FM27" s="152"/>
      <c r="FN27" s="152"/>
      <c r="FO27" s="152"/>
      <c r="FP27" s="152"/>
      <c r="FQ27" s="152"/>
      <c r="FR27" s="152"/>
      <c r="FS27" s="152"/>
      <c r="FT27" s="152"/>
      <c r="FU27" s="152"/>
      <c r="FV27" s="152"/>
      <c r="FW27" s="152"/>
      <c r="FX27" s="152"/>
      <c r="FY27" s="152"/>
      <c r="FZ27" s="152"/>
      <c r="GA27" s="152"/>
      <c r="GB27" s="152"/>
      <c r="GC27" s="152"/>
      <c r="GD27" s="152"/>
      <c r="GE27" s="152"/>
      <c r="GF27" s="152"/>
      <c r="GG27" s="152"/>
      <c r="GH27" s="152"/>
      <c r="GI27" s="152"/>
      <c r="GJ27" s="152"/>
      <c r="GK27" s="152"/>
      <c r="GL27" s="152"/>
      <c r="GM27" s="152"/>
      <c r="GN27" s="152"/>
      <c r="GO27" s="152"/>
      <c r="GP27" s="152"/>
      <c r="GQ27" s="152"/>
      <c r="GR27" s="152"/>
      <c r="GS27" s="152"/>
      <c r="GT27" s="152"/>
      <c r="GU27" s="152"/>
      <c r="GV27" s="152"/>
      <c r="GW27" s="152"/>
      <c r="GX27" s="152"/>
      <c r="GY27" s="152"/>
      <c r="GZ27" s="152"/>
      <c r="HA27" s="152"/>
      <c r="HB27" s="152"/>
      <c r="HC27" s="152"/>
      <c r="HD27" s="152"/>
      <c r="HE27" s="152"/>
      <c r="HF27" s="152"/>
      <c r="HG27" s="152"/>
      <c r="HH27" s="152"/>
      <c r="HI27" s="152"/>
      <c r="HJ27" s="152"/>
      <c r="HK27" s="152"/>
      <c r="HL27" s="152"/>
      <c r="HM27" s="152"/>
      <c r="HN27" s="152"/>
      <c r="HO27" s="152"/>
      <c r="HP27" s="152"/>
      <c r="HQ27" s="152"/>
      <c r="HR27" s="152"/>
      <c r="HS27" s="152"/>
      <c r="HT27" s="152"/>
      <c r="HU27" s="152"/>
      <c r="HV27" s="152"/>
      <c r="HW27" s="152"/>
      <c r="HX27" s="152"/>
      <c r="HY27" s="152"/>
      <c r="HZ27" s="152"/>
      <c r="IA27" s="152"/>
      <c r="IB27" s="152"/>
      <c r="IC27" s="152"/>
      <c r="ID27" s="152"/>
      <c r="IE27" s="152"/>
      <c r="IF27" s="152"/>
      <c r="IG27" s="152"/>
      <c r="IH27" s="152"/>
      <c r="II27" s="152"/>
      <c r="IJ27" s="152"/>
      <c r="IK27" s="152"/>
      <c r="IL27" s="152"/>
      <c r="IM27" s="152"/>
      <c r="IN27" s="152"/>
      <c r="IO27" s="152"/>
      <c r="IP27" s="152"/>
      <c r="IQ27" s="152"/>
      <c r="IR27" s="152"/>
      <c r="IS27" s="152"/>
      <c r="IT27" s="152"/>
      <c r="IU27" s="152"/>
      <c r="IV27" s="152"/>
    </row>
    <row r="28" spans="1:256" s="33" customFormat="1" ht="14.25" customHeight="1">
      <c r="A28" s="139"/>
      <c r="B28" s="138"/>
      <c r="C28" s="137" t="s">
        <v>92</v>
      </c>
      <c r="D28" s="26">
        <v>0</v>
      </c>
      <c r="E28" s="25">
        <v>0</v>
      </c>
      <c r="F28" s="24">
        <v>0</v>
      </c>
      <c r="G28" s="153"/>
      <c r="H28" s="132">
        <v>0</v>
      </c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2"/>
      <c r="BM28" s="152"/>
      <c r="BN28" s="152"/>
      <c r="BO28" s="152"/>
      <c r="BP28" s="152"/>
      <c r="BQ28" s="152"/>
      <c r="BR28" s="152"/>
      <c r="BS28" s="152"/>
      <c r="BT28" s="152"/>
      <c r="BU28" s="152"/>
      <c r="BV28" s="152"/>
      <c r="BW28" s="152"/>
      <c r="BX28" s="152"/>
      <c r="BY28" s="152"/>
      <c r="BZ28" s="152"/>
      <c r="CA28" s="152"/>
      <c r="CB28" s="152"/>
      <c r="CC28" s="152"/>
      <c r="CD28" s="152"/>
      <c r="CE28" s="152"/>
      <c r="CF28" s="152"/>
      <c r="CG28" s="152"/>
      <c r="CH28" s="152"/>
      <c r="CI28" s="152"/>
      <c r="CJ28" s="152"/>
      <c r="CK28" s="152"/>
      <c r="CL28" s="152"/>
      <c r="CM28" s="152"/>
      <c r="CN28" s="152"/>
      <c r="CO28" s="152"/>
      <c r="CP28" s="152"/>
      <c r="CQ28" s="152"/>
      <c r="CR28" s="152"/>
      <c r="CS28" s="152"/>
      <c r="CT28" s="152"/>
      <c r="CU28" s="152"/>
      <c r="CV28" s="152"/>
      <c r="CW28" s="152"/>
      <c r="CX28" s="152"/>
      <c r="CY28" s="152"/>
      <c r="CZ28" s="152"/>
      <c r="DA28" s="152"/>
      <c r="DB28" s="152"/>
      <c r="DC28" s="152"/>
      <c r="DD28" s="152"/>
      <c r="DE28" s="152"/>
      <c r="DF28" s="152"/>
      <c r="DG28" s="152"/>
      <c r="DH28" s="152"/>
      <c r="DI28" s="152"/>
      <c r="DJ28" s="152"/>
      <c r="DK28" s="152"/>
      <c r="DL28" s="152"/>
      <c r="DM28" s="152"/>
      <c r="DN28" s="152"/>
      <c r="DO28" s="152"/>
      <c r="DP28" s="152"/>
      <c r="DQ28" s="152"/>
      <c r="DR28" s="152"/>
      <c r="DS28" s="152"/>
      <c r="DT28" s="152"/>
      <c r="DU28" s="152"/>
      <c r="DV28" s="152"/>
      <c r="DW28" s="152"/>
      <c r="DX28" s="152"/>
      <c r="DY28" s="152"/>
      <c r="DZ28" s="152"/>
      <c r="EA28" s="152"/>
      <c r="EB28" s="152"/>
      <c r="EC28" s="152"/>
      <c r="ED28" s="152"/>
      <c r="EE28" s="152"/>
      <c r="EF28" s="152"/>
      <c r="EG28" s="152"/>
      <c r="EH28" s="152"/>
      <c r="EI28" s="152"/>
      <c r="EJ28" s="152"/>
      <c r="EK28" s="152"/>
      <c r="EL28" s="152"/>
      <c r="EM28" s="152"/>
      <c r="EN28" s="152"/>
      <c r="EO28" s="152"/>
      <c r="EP28" s="152"/>
      <c r="EQ28" s="152"/>
      <c r="ER28" s="152"/>
      <c r="ES28" s="152"/>
      <c r="ET28" s="152"/>
      <c r="EU28" s="152"/>
      <c r="EV28" s="152"/>
      <c r="EW28" s="152"/>
      <c r="EX28" s="152"/>
      <c r="EY28" s="152"/>
      <c r="EZ28" s="152"/>
      <c r="FA28" s="152"/>
      <c r="FB28" s="152"/>
      <c r="FC28" s="152"/>
      <c r="FD28" s="152"/>
      <c r="FE28" s="152"/>
      <c r="FF28" s="152"/>
      <c r="FG28" s="152"/>
      <c r="FH28" s="152"/>
      <c r="FI28" s="152"/>
      <c r="FJ28" s="152"/>
      <c r="FK28" s="152"/>
      <c r="FL28" s="152"/>
      <c r="FM28" s="152"/>
      <c r="FN28" s="152"/>
      <c r="FO28" s="152"/>
      <c r="FP28" s="152"/>
      <c r="FQ28" s="152"/>
      <c r="FR28" s="152"/>
      <c r="FS28" s="152"/>
      <c r="FT28" s="152"/>
      <c r="FU28" s="152"/>
      <c r="FV28" s="152"/>
      <c r="FW28" s="152"/>
      <c r="FX28" s="152"/>
      <c r="FY28" s="152"/>
      <c r="FZ28" s="152"/>
      <c r="GA28" s="152"/>
      <c r="GB28" s="152"/>
      <c r="GC28" s="152"/>
      <c r="GD28" s="152"/>
      <c r="GE28" s="152"/>
      <c r="GF28" s="152"/>
      <c r="GG28" s="152"/>
      <c r="GH28" s="152"/>
      <c r="GI28" s="152"/>
      <c r="GJ28" s="152"/>
      <c r="GK28" s="152"/>
      <c r="GL28" s="152"/>
      <c r="GM28" s="152"/>
      <c r="GN28" s="152"/>
      <c r="GO28" s="152"/>
      <c r="GP28" s="152"/>
      <c r="GQ28" s="152"/>
      <c r="GR28" s="152"/>
      <c r="GS28" s="152"/>
      <c r="GT28" s="152"/>
      <c r="GU28" s="152"/>
      <c r="GV28" s="152"/>
      <c r="GW28" s="152"/>
      <c r="GX28" s="152"/>
      <c r="GY28" s="152"/>
      <c r="GZ28" s="152"/>
      <c r="HA28" s="152"/>
      <c r="HB28" s="152"/>
      <c r="HC28" s="152"/>
      <c r="HD28" s="152"/>
      <c r="HE28" s="152"/>
      <c r="HF28" s="152"/>
      <c r="HG28" s="152"/>
      <c r="HH28" s="152"/>
      <c r="HI28" s="152"/>
      <c r="HJ28" s="152"/>
      <c r="HK28" s="152"/>
      <c r="HL28" s="152"/>
      <c r="HM28" s="152"/>
      <c r="HN28" s="152"/>
      <c r="HO28" s="152"/>
      <c r="HP28" s="152"/>
      <c r="HQ28" s="152"/>
      <c r="HR28" s="152"/>
      <c r="HS28" s="152"/>
      <c r="HT28" s="152"/>
      <c r="HU28" s="152"/>
      <c r="HV28" s="152"/>
      <c r="HW28" s="152"/>
      <c r="HX28" s="152"/>
      <c r="HY28" s="152"/>
      <c r="HZ28" s="152"/>
      <c r="IA28" s="152"/>
      <c r="IB28" s="152"/>
      <c r="IC28" s="152"/>
      <c r="ID28" s="152"/>
      <c r="IE28" s="152"/>
      <c r="IF28" s="152"/>
      <c r="IG28" s="152"/>
      <c r="IH28" s="152"/>
      <c r="II28" s="152"/>
      <c r="IJ28" s="152"/>
      <c r="IK28" s="152"/>
      <c r="IL28" s="152"/>
      <c r="IM28" s="152"/>
      <c r="IN28" s="152"/>
      <c r="IO28" s="152"/>
      <c r="IP28" s="152"/>
      <c r="IQ28" s="152"/>
      <c r="IR28" s="152"/>
      <c r="IS28" s="152"/>
      <c r="IT28" s="152"/>
      <c r="IU28" s="152"/>
      <c r="IV28" s="152"/>
    </row>
    <row r="29" spans="1:256" s="33" customFormat="1" ht="14.25" customHeight="1">
      <c r="A29" s="139"/>
      <c r="B29" s="138"/>
      <c r="C29" s="137" t="s">
        <v>456</v>
      </c>
      <c r="D29" s="26">
        <v>0</v>
      </c>
      <c r="E29" s="25">
        <v>0</v>
      </c>
      <c r="F29" s="24">
        <v>0</v>
      </c>
      <c r="G29" s="153"/>
      <c r="H29" s="132">
        <v>0</v>
      </c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152"/>
      <c r="BN29" s="152"/>
      <c r="BO29" s="152"/>
      <c r="BP29" s="152"/>
      <c r="BQ29" s="152"/>
      <c r="BR29" s="152"/>
      <c r="BS29" s="152"/>
      <c r="BT29" s="152"/>
      <c r="BU29" s="152"/>
      <c r="BV29" s="152"/>
      <c r="BW29" s="152"/>
      <c r="BX29" s="152"/>
      <c r="BY29" s="152"/>
      <c r="BZ29" s="152"/>
      <c r="CA29" s="152"/>
      <c r="CB29" s="152"/>
      <c r="CC29" s="152"/>
      <c r="CD29" s="152"/>
      <c r="CE29" s="152"/>
      <c r="CF29" s="152"/>
      <c r="CG29" s="152"/>
      <c r="CH29" s="152"/>
      <c r="CI29" s="152"/>
      <c r="CJ29" s="152"/>
      <c r="CK29" s="152"/>
      <c r="CL29" s="152"/>
      <c r="CM29" s="152"/>
      <c r="CN29" s="152"/>
      <c r="CO29" s="152"/>
      <c r="CP29" s="152"/>
      <c r="CQ29" s="152"/>
      <c r="CR29" s="152"/>
      <c r="CS29" s="152"/>
      <c r="CT29" s="152"/>
      <c r="CU29" s="152"/>
      <c r="CV29" s="152"/>
      <c r="CW29" s="152"/>
      <c r="CX29" s="152"/>
      <c r="CY29" s="152"/>
      <c r="CZ29" s="152"/>
      <c r="DA29" s="152"/>
      <c r="DB29" s="152"/>
      <c r="DC29" s="152"/>
      <c r="DD29" s="152"/>
      <c r="DE29" s="152"/>
      <c r="DF29" s="152"/>
      <c r="DG29" s="152"/>
      <c r="DH29" s="152"/>
      <c r="DI29" s="152"/>
      <c r="DJ29" s="152"/>
      <c r="DK29" s="152"/>
      <c r="DL29" s="152"/>
      <c r="DM29" s="152"/>
      <c r="DN29" s="152"/>
      <c r="DO29" s="152"/>
      <c r="DP29" s="152"/>
      <c r="DQ29" s="152"/>
      <c r="DR29" s="152"/>
      <c r="DS29" s="152"/>
      <c r="DT29" s="152"/>
      <c r="DU29" s="152"/>
      <c r="DV29" s="152"/>
      <c r="DW29" s="152"/>
      <c r="DX29" s="152"/>
      <c r="DY29" s="152"/>
      <c r="DZ29" s="152"/>
      <c r="EA29" s="152"/>
      <c r="EB29" s="152"/>
      <c r="EC29" s="152"/>
      <c r="ED29" s="152"/>
      <c r="EE29" s="152"/>
      <c r="EF29" s="152"/>
      <c r="EG29" s="152"/>
      <c r="EH29" s="152"/>
      <c r="EI29" s="152"/>
      <c r="EJ29" s="152"/>
      <c r="EK29" s="152"/>
      <c r="EL29" s="152"/>
      <c r="EM29" s="152"/>
      <c r="EN29" s="152"/>
      <c r="EO29" s="152"/>
      <c r="EP29" s="152"/>
      <c r="EQ29" s="152"/>
      <c r="ER29" s="152"/>
      <c r="ES29" s="152"/>
      <c r="ET29" s="152"/>
      <c r="EU29" s="152"/>
      <c r="EV29" s="152"/>
      <c r="EW29" s="152"/>
      <c r="EX29" s="152"/>
      <c r="EY29" s="152"/>
      <c r="EZ29" s="152"/>
      <c r="FA29" s="152"/>
      <c r="FB29" s="152"/>
      <c r="FC29" s="152"/>
      <c r="FD29" s="152"/>
      <c r="FE29" s="152"/>
      <c r="FF29" s="152"/>
      <c r="FG29" s="152"/>
      <c r="FH29" s="152"/>
      <c r="FI29" s="152"/>
      <c r="FJ29" s="152"/>
      <c r="FK29" s="152"/>
      <c r="FL29" s="152"/>
      <c r="FM29" s="152"/>
      <c r="FN29" s="152"/>
      <c r="FO29" s="152"/>
      <c r="FP29" s="152"/>
      <c r="FQ29" s="152"/>
      <c r="FR29" s="152"/>
      <c r="FS29" s="152"/>
      <c r="FT29" s="152"/>
      <c r="FU29" s="152"/>
      <c r="FV29" s="152"/>
      <c r="FW29" s="152"/>
      <c r="FX29" s="152"/>
      <c r="FY29" s="152"/>
      <c r="FZ29" s="152"/>
      <c r="GA29" s="152"/>
      <c r="GB29" s="152"/>
      <c r="GC29" s="152"/>
      <c r="GD29" s="152"/>
      <c r="GE29" s="152"/>
      <c r="GF29" s="152"/>
      <c r="GG29" s="152"/>
      <c r="GH29" s="152"/>
      <c r="GI29" s="152"/>
      <c r="GJ29" s="152"/>
      <c r="GK29" s="152"/>
      <c r="GL29" s="152"/>
      <c r="GM29" s="152"/>
      <c r="GN29" s="152"/>
      <c r="GO29" s="152"/>
      <c r="GP29" s="152"/>
      <c r="GQ29" s="152"/>
      <c r="GR29" s="152"/>
      <c r="GS29" s="152"/>
      <c r="GT29" s="152"/>
      <c r="GU29" s="152"/>
      <c r="GV29" s="152"/>
      <c r="GW29" s="152"/>
      <c r="GX29" s="152"/>
      <c r="GY29" s="152"/>
      <c r="GZ29" s="152"/>
      <c r="HA29" s="152"/>
      <c r="HB29" s="152"/>
      <c r="HC29" s="152"/>
      <c r="HD29" s="152"/>
      <c r="HE29" s="152"/>
      <c r="HF29" s="152"/>
      <c r="HG29" s="152"/>
      <c r="HH29" s="152"/>
      <c r="HI29" s="152"/>
      <c r="HJ29" s="152"/>
      <c r="HK29" s="152"/>
      <c r="HL29" s="152"/>
      <c r="HM29" s="152"/>
      <c r="HN29" s="152"/>
      <c r="HO29" s="152"/>
      <c r="HP29" s="152"/>
      <c r="HQ29" s="152"/>
      <c r="HR29" s="152"/>
      <c r="HS29" s="152"/>
      <c r="HT29" s="152"/>
      <c r="HU29" s="152"/>
      <c r="HV29" s="152"/>
      <c r="HW29" s="152"/>
      <c r="HX29" s="152"/>
      <c r="HY29" s="152"/>
      <c r="HZ29" s="152"/>
      <c r="IA29" s="152"/>
      <c r="IB29" s="152"/>
      <c r="IC29" s="152"/>
      <c r="ID29" s="152"/>
      <c r="IE29" s="152"/>
      <c r="IF29" s="152"/>
      <c r="IG29" s="152"/>
      <c r="IH29" s="152"/>
      <c r="II29" s="152"/>
      <c r="IJ29" s="152"/>
      <c r="IK29" s="152"/>
      <c r="IL29" s="152"/>
      <c r="IM29" s="152"/>
      <c r="IN29" s="152"/>
      <c r="IO29" s="152"/>
      <c r="IP29" s="152"/>
      <c r="IQ29" s="152"/>
      <c r="IR29" s="152"/>
      <c r="IS29" s="152"/>
      <c r="IT29" s="152"/>
      <c r="IU29" s="152"/>
      <c r="IV29" s="152"/>
    </row>
    <row r="30" spans="1:256" s="33" customFormat="1" ht="14.25" customHeight="1">
      <c r="A30" s="139"/>
      <c r="B30" s="138"/>
      <c r="C30" s="146" t="s">
        <v>93</v>
      </c>
      <c r="D30" s="26">
        <v>0</v>
      </c>
      <c r="E30" s="25">
        <v>0</v>
      </c>
      <c r="F30" s="24">
        <v>0</v>
      </c>
      <c r="G30" s="153"/>
      <c r="H30" s="132">
        <v>0</v>
      </c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152"/>
      <c r="CG30" s="152"/>
      <c r="CH30" s="152"/>
      <c r="CI30" s="152"/>
      <c r="CJ30" s="152"/>
      <c r="CK30" s="152"/>
      <c r="CL30" s="152"/>
      <c r="CM30" s="152"/>
      <c r="CN30" s="152"/>
      <c r="CO30" s="152"/>
      <c r="CP30" s="152"/>
      <c r="CQ30" s="152"/>
      <c r="CR30" s="152"/>
      <c r="CS30" s="152"/>
      <c r="CT30" s="152"/>
      <c r="CU30" s="152"/>
      <c r="CV30" s="152"/>
      <c r="CW30" s="152"/>
      <c r="CX30" s="152"/>
      <c r="CY30" s="152"/>
      <c r="CZ30" s="152"/>
      <c r="DA30" s="152"/>
      <c r="DB30" s="152"/>
      <c r="DC30" s="152"/>
      <c r="DD30" s="152"/>
      <c r="DE30" s="152"/>
      <c r="DF30" s="152"/>
      <c r="DG30" s="152"/>
      <c r="DH30" s="152"/>
      <c r="DI30" s="152"/>
      <c r="DJ30" s="152"/>
      <c r="DK30" s="152"/>
      <c r="DL30" s="152"/>
      <c r="DM30" s="152"/>
      <c r="DN30" s="152"/>
      <c r="DO30" s="152"/>
      <c r="DP30" s="152"/>
      <c r="DQ30" s="152"/>
      <c r="DR30" s="152"/>
      <c r="DS30" s="152"/>
      <c r="DT30" s="152"/>
      <c r="DU30" s="152"/>
      <c r="DV30" s="152"/>
      <c r="DW30" s="152"/>
      <c r="DX30" s="152"/>
      <c r="DY30" s="152"/>
      <c r="DZ30" s="152"/>
      <c r="EA30" s="152"/>
      <c r="EB30" s="152"/>
      <c r="EC30" s="152"/>
      <c r="ED30" s="152"/>
      <c r="EE30" s="152"/>
      <c r="EF30" s="152"/>
      <c r="EG30" s="152"/>
      <c r="EH30" s="152"/>
      <c r="EI30" s="152"/>
      <c r="EJ30" s="152"/>
      <c r="EK30" s="152"/>
      <c r="EL30" s="152"/>
      <c r="EM30" s="152"/>
      <c r="EN30" s="152"/>
      <c r="EO30" s="152"/>
      <c r="EP30" s="152"/>
      <c r="EQ30" s="152"/>
      <c r="ER30" s="152"/>
      <c r="ES30" s="152"/>
      <c r="ET30" s="152"/>
      <c r="EU30" s="152"/>
      <c r="EV30" s="152"/>
      <c r="EW30" s="152"/>
      <c r="EX30" s="152"/>
      <c r="EY30" s="152"/>
      <c r="EZ30" s="152"/>
      <c r="FA30" s="152"/>
      <c r="FB30" s="152"/>
      <c r="FC30" s="152"/>
      <c r="FD30" s="152"/>
      <c r="FE30" s="152"/>
      <c r="FF30" s="152"/>
      <c r="FG30" s="152"/>
      <c r="FH30" s="152"/>
      <c r="FI30" s="152"/>
      <c r="FJ30" s="152"/>
      <c r="FK30" s="152"/>
      <c r="FL30" s="152"/>
      <c r="FM30" s="152"/>
      <c r="FN30" s="152"/>
      <c r="FO30" s="152"/>
      <c r="FP30" s="152"/>
      <c r="FQ30" s="152"/>
      <c r="FR30" s="152"/>
      <c r="FS30" s="152"/>
      <c r="FT30" s="152"/>
      <c r="FU30" s="152"/>
      <c r="FV30" s="152"/>
      <c r="FW30" s="152"/>
      <c r="FX30" s="152"/>
      <c r="FY30" s="152"/>
      <c r="FZ30" s="152"/>
      <c r="GA30" s="152"/>
      <c r="GB30" s="152"/>
      <c r="GC30" s="152"/>
      <c r="GD30" s="152"/>
      <c r="GE30" s="152"/>
      <c r="GF30" s="152"/>
      <c r="GG30" s="152"/>
      <c r="GH30" s="152"/>
      <c r="GI30" s="152"/>
      <c r="GJ30" s="152"/>
      <c r="GK30" s="152"/>
      <c r="GL30" s="152"/>
      <c r="GM30" s="152"/>
      <c r="GN30" s="152"/>
      <c r="GO30" s="152"/>
      <c r="GP30" s="152"/>
      <c r="GQ30" s="152"/>
      <c r="GR30" s="152"/>
      <c r="GS30" s="152"/>
      <c r="GT30" s="152"/>
      <c r="GU30" s="152"/>
      <c r="GV30" s="152"/>
      <c r="GW30" s="152"/>
      <c r="GX30" s="152"/>
      <c r="GY30" s="152"/>
      <c r="GZ30" s="152"/>
      <c r="HA30" s="152"/>
      <c r="HB30" s="152"/>
      <c r="HC30" s="152"/>
      <c r="HD30" s="152"/>
      <c r="HE30" s="152"/>
      <c r="HF30" s="152"/>
      <c r="HG30" s="152"/>
      <c r="HH30" s="152"/>
      <c r="HI30" s="152"/>
      <c r="HJ30" s="152"/>
      <c r="HK30" s="152"/>
      <c r="HL30" s="152"/>
      <c r="HM30" s="152"/>
      <c r="HN30" s="152"/>
      <c r="HO30" s="152"/>
      <c r="HP30" s="152"/>
      <c r="HQ30" s="152"/>
      <c r="HR30" s="152"/>
      <c r="HS30" s="152"/>
      <c r="HT30" s="152"/>
      <c r="HU30" s="152"/>
      <c r="HV30" s="152"/>
      <c r="HW30" s="152"/>
      <c r="HX30" s="152"/>
      <c r="HY30" s="152"/>
      <c r="HZ30" s="152"/>
      <c r="IA30" s="152"/>
      <c r="IB30" s="152"/>
      <c r="IC30" s="152"/>
      <c r="ID30" s="152"/>
      <c r="IE30" s="152"/>
      <c r="IF30" s="152"/>
      <c r="IG30" s="152"/>
      <c r="IH30" s="152"/>
      <c r="II30" s="152"/>
      <c r="IJ30" s="152"/>
      <c r="IK30" s="152"/>
      <c r="IL30" s="152"/>
      <c r="IM30" s="152"/>
      <c r="IN30" s="152"/>
      <c r="IO30" s="152"/>
      <c r="IP30" s="152"/>
      <c r="IQ30" s="152"/>
      <c r="IR30" s="152"/>
      <c r="IS30" s="152"/>
      <c r="IT30" s="152"/>
      <c r="IU30" s="152"/>
      <c r="IV30" s="152"/>
    </row>
    <row r="31" spans="1:256" s="33" customFormat="1" ht="14.25" customHeight="1">
      <c r="A31" s="139"/>
      <c r="B31" s="138"/>
      <c r="C31" s="137" t="s">
        <v>94</v>
      </c>
      <c r="D31" s="26">
        <v>0</v>
      </c>
      <c r="E31" s="25">
        <v>0</v>
      </c>
      <c r="F31" s="24">
        <v>0</v>
      </c>
      <c r="G31" s="153"/>
      <c r="H31" s="132">
        <v>0</v>
      </c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52"/>
      <c r="BS31" s="152"/>
      <c r="BT31" s="152"/>
      <c r="BU31" s="152"/>
      <c r="BV31" s="152"/>
      <c r="BW31" s="152"/>
      <c r="BX31" s="152"/>
      <c r="BY31" s="152"/>
      <c r="BZ31" s="152"/>
      <c r="CA31" s="152"/>
      <c r="CB31" s="152"/>
      <c r="CC31" s="152"/>
      <c r="CD31" s="152"/>
      <c r="CE31" s="152"/>
      <c r="CF31" s="152"/>
      <c r="CG31" s="152"/>
      <c r="CH31" s="152"/>
      <c r="CI31" s="152"/>
      <c r="CJ31" s="152"/>
      <c r="CK31" s="152"/>
      <c r="CL31" s="152"/>
      <c r="CM31" s="152"/>
      <c r="CN31" s="152"/>
      <c r="CO31" s="152"/>
      <c r="CP31" s="152"/>
      <c r="CQ31" s="152"/>
      <c r="CR31" s="152"/>
      <c r="CS31" s="152"/>
      <c r="CT31" s="152"/>
      <c r="CU31" s="152"/>
      <c r="CV31" s="152"/>
      <c r="CW31" s="152"/>
      <c r="CX31" s="152"/>
      <c r="CY31" s="152"/>
      <c r="CZ31" s="152"/>
      <c r="DA31" s="152"/>
      <c r="DB31" s="152"/>
      <c r="DC31" s="152"/>
      <c r="DD31" s="152"/>
      <c r="DE31" s="152"/>
      <c r="DF31" s="152"/>
      <c r="DG31" s="152"/>
      <c r="DH31" s="152"/>
      <c r="DI31" s="152"/>
      <c r="DJ31" s="152"/>
      <c r="DK31" s="152"/>
      <c r="DL31" s="152"/>
      <c r="DM31" s="152"/>
      <c r="DN31" s="152"/>
      <c r="DO31" s="152"/>
      <c r="DP31" s="152"/>
      <c r="DQ31" s="152"/>
      <c r="DR31" s="152"/>
      <c r="DS31" s="152"/>
      <c r="DT31" s="152"/>
      <c r="DU31" s="152"/>
      <c r="DV31" s="152"/>
      <c r="DW31" s="152"/>
      <c r="DX31" s="152"/>
      <c r="DY31" s="152"/>
      <c r="DZ31" s="152"/>
      <c r="EA31" s="152"/>
      <c r="EB31" s="152"/>
      <c r="EC31" s="152"/>
      <c r="ED31" s="152"/>
      <c r="EE31" s="152"/>
      <c r="EF31" s="152"/>
      <c r="EG31" s="152"/>
      <c r="EH31" s="152"/>
      <c r="EI31" s="152"/>
      <c r="EJ31" s="152"/>
      <c r="EK31" s="152"/>
      <c r="EL31" s="152"/>
      <c r="EM31" s="152"/>
      <c r="EN31" s="152"/>
      <c r="EO31" s="152"/>
      <c r="EP31" s="152"/>
      <c r="EQ31" s="152"/>
      <c r="ER31" s="152"/>
      <c r="ES31" s="152"/>
      <c r="ET31" s="152"/>
      <c r="EU31" s="152"/>
      <c r="EV31" s="152"/>
      <c r="EW31" s="152"/>
      <c r="EX31" s="152"/>
      <c r="EY31" s="152"/>
      <c r="EZ31" s="152"/>
      <c r="FA31" s="152"/>
      <c r="FB31" s="152"/>
      <c r="FC31" s="152"/>
      <c r="FD31" s="152"/>
      <c r="FE31" s="152"/>
      <c r="FF31" s="152"/>
      <c r="FG31" s="152"/>
      <c r="FH31" s="152"/>
      <c r="FI31" s="152"/>
      <c r="FJ31" s="152"/>
      <c r="FK31" s="152"/>
      <c r="FL31" s="152"/>
      <c r="FM31" s="152"/>
      <c r="FN31" s="152"/>
      <c r="FO31" s="152"/>
      <c r="FP31" s="152"/>
      <c r="FQ31" s="152"/>
      <c r="FR31" s="152"/>
      <c r="FS31" s="152"/>
      <c r="FT31" s="152"/>
      <c r="FU31" s="152"/>
      <c r="FV31" s="152"/>
      <c r="FW31" s="152"/>
      <c r="FX31" s="152"/>
      <c r="FY31" s="152"/>
      <c r="FZ31" s="152"/>
      <c r="GA31" s="152"/>
      <c r="GB31" s="152"/>
      <c r="GC31" s="152"/>
      <c r="GD31" s="152"/>
      <c r="GE31" s="152"/>
      <c r="GF31" s="152"/>
      <c r="GG31" s="152"/>
      <c r="GH31" s="152"/>
      <c r="GI31" s="152"/>
      <c r="GJ31" s="152"/>
      <c r="GK31" s="152"/>
      <c r="GL31" s="152"/>
      <c r="GM31" s="152"/>
      <c r="GN31" s="152"/>
      <c r="GO31" s="152"/>
      <c r="GP31" s="152"/>
      <c r="GQ31" s="152"/>
      <c r="GR31" s="152"/>
      <c r="GS31" s="152"/>
      <c r="GT31" s="152"/>
      <c r="GU31" s="152"/>
      <c r="GV31" s="152"/>
      <c r="GW31" s="152"/>
      <c r="GX31" s="152"/>
      <c r="GY31" s="152"/>
      <c r="GZ31" s="152"/>
      <c r="HA31" s="152"/>
      <c r="HB31" s="152"/>
      <c r="HC31" s="152"/>
      <c r="HD31" s="152"/>
      <c r="HE31" s="152"/>
      <c r="HF31" s="152"/>
      <c r="HG31" s="152"/>
      <c r="HH31" s="152"/>
      <c r="HI31" s="152"/>
      <c r="HJ31" s="152"/>
      <c r="HK31" s="152"/>
      <c r="HL31" s="152"/>
      <c r="HM31" s="152"/>
      <c r="HN31" s="152"/>
      <c r="HO31" s="152"/>
      <c r="HP31" s="152"/>
      <c r="HQ31" s="152"/>
      <c r="HR31" s="152"/>
      <c r="HS31" s="152"/>
      <c r="HT31" s="152"/>
      <c r="HU31" s="152"/>
      <c r="HV31" s="152"/>
      <c r="HW31" s="152"/>
      <c r="HX31" s="152"/>
      <c r="HY31" s="152"/>
      <c r="HZ31" s="152"/>
      <c r="IA31" s="152"/>
      <c r="IB31" s="152"/>
      <c r="IC31" s="152"/>
      <c r="ID31" s="152"/>
      <c r="IE31" s="152"/>
      <c r="IF31" s="152"/>
      <c r="IG31" s="152"/>
      <c r="IH31" s="152"/>
      <c r="II31" s="152"/>
      <c r="IJ31" s="152"/>
      <c r="IK31" s="152"/>
      <c r="IL31" s="152"/>
      <c r="IM31" s="152"/>
      <c r="IN31" s="152"/>
      <c r="IO31" s="152"/>
      <c r="IP31" s="152"/>
      <c r="IQ31" s="152"/>
      <c r="IR31" s="152"/>
      <c r="IS31" s="152"/>
      <c r="IT31" s="152"/>
      <c r="IU31" s="152"/>
      <c r="IV31" s="152"/>
    </row>
    <row r="32" spans="1:256" s="33" customFormat="1" ht="14.25" customHeight="1">
      <c r="A32" s="139"/>
      <c r="B32" s="138"/>
      <c r="C32" s="134" t="s">
        <v>95</v>
      </c>
      <c r="D32" s="26">
        <v>0</v>
      </c>
      <c r="E32" s="25">
        <v>0</v>
      </c>
      <c r="F32" s="24">
        <v>0</v>
      </c>
      <c r="G32" s="23"/>
      <c r="H32" s="132">
        <v>0</v>
      </c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  <c r="CA32" s="152"/>
      <c r="CB32" s="152"/>
      <c r="CC32" s="152"/>
      <c r="CD32" s="152"/>
      <c r="CE32" s="152"/>
      <c r="CF32" s="152"/>
      <c r="CG32" s="152"/>
      <c r="CH32" s="152"/>
      <c r="CI32" s="152"/>
      <c r="CJ32" s="152"/>
      <c r="CK32" s="152"/>
      <c r="CL32" s="152"/>
      <c r="CM32" s="152"/>
      <c r="CN32" s="152"/>
      <c r="CO32" s="152"/>
      <c r="CP32" s="152"/>
      <c r="CQ32" s="152"/>
      <c r="CR32" s="152"/>
      <c r="CS32" s="152"/>
      <c r="CT32" s="152"/>
      <c r="CU32" s="152"/>
      <c r="CV32" s="152"/>
      <c r="CW32" s="152"/>
      <c r="CX32" s="152"/>
      <c r="CY32" s="152"/>
      <c r="CZ32" s="152"/>
      <c r="DA32" s="152"/>
      <c r="DB32" s="152"/>
      <c r="DC32" s="152"/>
      <c r="DD32" s="152"/>
      <c r="DE32" s="152"/>
      <c r="DF32" s="152"/>
      <c r="DG32" s="152"/>
      <c r="DH32" s="152"/>
      <c r="DI32" s="152"/>
      <c r="DJ32" s="152"/>
      <c r="DK32" s="152"/>
      <c r="DL32" s="152"/>
      <c r="DM32" s="152"/>
      <c r="DN32" s="152"/>
      <c r="DO32" s="152"/>
      <c r="DP32" s="152"/>
      <c r="DQ32" s="152"/>
      <c r="DR32" s="152"/>
      <c r="DS32" s="152"/>
      <c r="DT32" s="152"/>
      <c r="DU32" s="152"/>
      <c r="DV32" s="152"/>
      <c r="DW32" s="152"/>
      <c r="DX32" s="152"/>
      <c r="DY32" s="152"/>
      <c r="DZ32" s="152"/>
      <c r="EA32" s="152"/>
      <c r="EB32" s="152"/>
      <c r="EC32" s="152"/>
      <c r="ED32" s="152"/>
      <c r="EE32" s="152"/>
      <c r="EF32" s="152"/>
      <c r="EG32" s="152"/>
      <c r="EH32" s="152"/>
      <c r="EI32" s="152"/>
      <c r="EJ32" s="152"/>
      <c r="EK32" s="152"/>
      <c r="EL32" s="152"/>
      <c r="EM32" s="152"/>
      <c r="EN32" s="152"/>
      <c r="EO32" s="152"/>
      <c r="EP32" s="152"/>
      <c r="EQ32" s="152"/>
      <c r="ER32" s="152"/>
      <c r="ES32" s="152"/>
      <c r="ET32" s="152"/>
      <c r="EU32" s="152"/>
      <c r="EV32" s="152"/>
      <c r="EW32" s="152"/>
      <c r="EX32" s="152"/>
      <c r="EY32" s="152"/>
      <c r="EZ32" s="152"/>
      <c r="FA32" s="152"/>
      <c r="FB32" s="152"/>
      <c r="FC32" s="152"/>
      <c r="FD32" s="152"/>
      <c r="FE32" s="152"/>
      <c r="FF32" s="152"/>
      <c r="FG32" s="152"/>
      <c r="FH32" s="152"/>
      <c r="FI32" s="152"/>
      <c r="FJ32" s="152"/>
      <c r="FK32" s="152"/>
      <c r="FL32" s="152"/>
      <c r="FM32" s="152"/>
      <c r="FN32" s="152"/>
      <c r="FO32" s="152"/>
      <c r="FP32" s="152"/>
      <c r="FQ32" s="152"/>
      <c r="FR32" s="152"/>
      <c r="FS32" s="152"/>
      <c r="FT32" s="152"/>
      <c r="FU32" s="152"/>
      <c r="FV32" s="152"/>
      <c r="FW32" s="152"/>
      <c r="FX32" s="152"/>
      <c r="FY32" s="152"/>
      <c r="FZ32" s="152"/>
      <c r="GA32" s="152"/>
      <c r="GB32" s="152"/>
      <c r="GC32" s="152"/>
      <c r="GD32" s="152"/>
      <c r="GE32" s="152"/>
      <c r="GF32" s="152"/>
      <c r="GG32" s="152"/>
      <c r="GH32" s="152"/>
      <c r="GI32" s="152"/>
      <c r="GJ32" s="152"/>
      <c r="GK32" s="152"/>
      <c r="GL32" s="152"/>
      <c r="GM32" s="152"/>
      <c r="GN32" s="152"/>
      <c r="GO32" s="152"/>
      <c r="GP32" s="152"/>
      <c r="GQ32" s="152"/>
      <c r="GR32" s="152"/>
      <c r="GS32" s="152"/>
      <c r="GT32" s="152"/>
      <c r="GU32" s="152"/>
      <c r="GV32" s="152"/>
      <c r="GW32" s="152"/>
      <c r="GX32" s="152"/>
      <c r="GY32" s="152"/>
      <c r="GZ32" s="152"/>
      <c r="HA32" s="152"/>
      <c r="HB32" s="152"/>
      <c r="HC32" s="152"/>
      <c r="HD32" s="152"/>
      <c r="HE32" s="152"/>
      <c r="HF32" s="152"/>
      <c r="HG32" s="152"/>
      <c r="HH32" s="152"/>
      <c r="HI32" s="152"/>
      <c r="HJ32" s="152"/>
      <c r="HK32" s="152"/>
      <c r="HL32" s="152"/>
      <c r="HM32" s="152"/>
      <c r="HN32" s="152"/>
      <c r="HO32" s="152"/>
      <c r="HP32" s="152"/>
      <c r="HQ32" s="152"/>
      <c r="HR32" s="152"/>
      <c r="HS32" s="152"/>
      <c r="HT32" s="152"/>
      <c r="HU32" s="152"/>
      <c r="HV32" s="152"/>
      <c r="HW32" s="152"/>
      <c r="HX32" s="152"/>
      <c r="HY32" s="152"/>
      <c r="HZ32" s="152"/>
      <c r="IA32" s="152"/>
      <c r="IB32" s="152"/>
      <c r="IC32" s="152"/>
      <c r="ID32" s="152"/>
      <c r="IE32" s="152"/>
      <c r="IF32" s="152"/>
      <c r="IG32" s="152"/>
      <c r="IH32" s="152"/>
      <c r="II32" s="152"/>
      <c r="IJ32" s="152"/>
      <c r="IK32" s="152"/>
      <c r="IL32" s="152"/>
      <c r="IM32" s="152"/>
      <c r="IN32" s="152"/>
      <c r="IO32" s="152"/>
      <c r="IP32" s="152"/>
      <c r="IQ32" s="152"/>
      <c r="IR32" s="152"/>
      <c r="IS32" s="152"/>
      <c r="IT32" s="152"/>
      <c r="IU32" s="152"/>
      <c r="IV32" s="152"/>
    </row>
    <row r="33" spans="1:256" s="33" customFormat="1" ht="14.25" customHeight="1">
      <c r="A33" s="139"/>
      <c r="B33" s="138"/>
      <c r="C33" s="134" t="s">
        <v>96</v>
      </c>
      <c r="D33" s="26">
        <v>0</v>
      </c>
      <c r="E33" s="25">
        <v>0</v>
      </c>
      <c r="F33" s="24">
        <v>0</v>
      </c>
      <c r="G33" s="153"/>
      <c r="H33" s="132">
        <v>0</v>
      </c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52"/>
      <c r="DA33" s="152"/>
      <c r="DB33" s="152"/>
      <c r="DC33" s="152"/>
      <c r="DD33" s="152"/>
      <c r="DE33" s="152"/>
      <c r="DF33" s="152"/>
      <c r="DG33" s="152"/>
      <c r="DH33" s="152"/>
      <c r="DI33" s="152"/>
      <c r="DJ33" s="152"/>
      <c r="DK33" s="152"/>
      <c r="DL33" s="152"/>
      <c r="DM33" s="152"/>
      <c r="DN33" s="152"/>
      <c r="DO33" s="152"/>
      <c r="DP33" s="152"/>
      <c r="DQ33" s="152"/>
      <c r="DR33" s="152"/>
      <c r="DS33" s="152"/>
      <c r="DT33" s="152"/>
      <c r="DU33" s="152"/>
      <c r="DV33" s="152"/>
      <c r="DW33" s="152"/>
      <c r="DX33" s="152"/>
      <c r="DY33" s="152"/>
      <c r="DZ33" s="152"/>
      <c r="EA33" s="152"/>
      <c r="EB33" s="152"/>
      <c r="EC33" s="152"/>
      <c r="ED33" s="152"/>
      <c r="EE33" s="152"/>
      <c r="EF33" s="152"/>
      <c r="EG33" s="152"/>
      <c r="EH33" s="152"/>
      <c r="EI33" s="152"/>
      <c r="EJ33" s="152"/>
      <c r="EK33" s="152"/>
      <c r="EL33" s="152"/>
      <c r="EM33" s="152"/>
      <c r="EN33" s="152"/>
      <c r="EO33" s="152"/>
      <c r="EP33" s="152"/>
      <c r="EQ33" s="152"/>
      <c r="ER33" s="152"/>
      <c r="ES33" s="152"/>
      <c r="ET33" s="152"/>
      <c r="EU33" s="152"/>
      <c r="EV33" s="152"/>
      <c r="EW33" s="152"/>
      <c r="EX33" s="152"/>
      <c r="EY33" s="152"/>
      <c r="EZ33" s="152"/>
      <c r="FA33" s="152"/>
      <c r="FB33" s="152"/>
      <c r="FC33" s="152"/>
      <c r="FD33" s="152"/>
      <c r="FE33" s="152"/>
      <c r="FF33" s="152"/>
      <c r="FG33" s="152"/>
      <c r="FH33" s="152"/>
      <c r="FI33" s="152"/>
      <c r="FJ33" s="152"/>
      <c r="FK33" s="152"/>
      <c r="FL33" s="152"/>
      <c r="FM33" s="152"/>
      <c r="FN33" s="152"/>
      <c r="FO33" s="152"/>
      <c r="FP33" s="152"/>
      <c r="FQ33" s="152"/>
      <c r="FR33" s="152"/>
      <c r="FS33" s="152"/>
      <c r="FT33" s="152"/>
      <c r="FU33" s="152"/>
      <c r="FV33" s="152"/>
      <c r="FW33" s="152"/>
      <c r="FX33" s="152"/>
      <c r="FY33" s="152"/>
      <c r="FZ33" s="152"/>
      <c r="GA33" s="152"/>
      <c r="GB33" s="152"/>
      <c r="GC33" s="152"/>
      <c r="GD33" s="152"/>
      <c r="GE33" s="152"/>
      <c r="GF33" s="152"/>
      <c r="GG33" s="152"/>
      <c r="GH33" s="152"/>
      <c r="GI33" s="152"/>
      <c r="GJ33" s="152"/>
      <c r="GK33" s="152"/>
      <c r="GL33" s="152"/>
      <c r="GM33" s="152"/>
      <c r="GN33" s="152"/>
      <c r="GO33" s="152"/>
      <c r="GP33" s="152"/>
      <c r="GQ33" s="152"/>
      <c r="GR33" s="152"/>
      <c r="GS33" s="152"/>
      <c r="GT33" s="152"/>
      <c r="GU33" s="152"/>
      <c r="GV33" s="152"/>
      <c r="GW33" s="152"/>
      <c r="GX33" s="152"/>
      <c r="GY33" s="152"/>
      <c r="GZ33" s="152"/>
      <c r="HA33" s="152"/>
      <c r="HB33" s="152"/>
      <c r="HC33" s="152"/>
      <c r="HD33" s="152"/>
      <c r="HE33" s="152"/>
      <c r="HF33" s="152"/>
      <c r="HG33" s="152"/>
      <c r="HH33" s="152"/>
      <c r="HI33" s="152"/>
      <c r="HJ33" s="152"/>
      <c r="HK33" s="152"/>
      <c r="HL33" s="152"/>
      <c r="HM33" s="152"/>
      <c r="HN33" s="152"/>
      <c r="HO33" s="152"/>
      <c r="HP33" s="152"/>
      <c r="HQ33" s="152"/>
      <c r="HR33" s="152"/>
      <c r="HS33" s="152"/>
      <c r="HT33" s="152"/>
      <c r="HU33" s="152"/>
      <c r="HV33" s="152"/>
      <c r="HW33" s="152"/>
      <c r="HX33" s="152"/>
      <c r="HY33" s="152"/>
      <c r="HZ33" s="152"/>
      <c r="IA33" s="152"/>
      <c r="IB33" s="152"/>
      <c r="IC33" s="152"/>
      <c r="ID33" s="152"/>
      <c r="IE33" s="152"/>
      <c r="IF33" s="152"/>
      <c r="IG33" s="152"/>
      <c r="IH33" s="152"/>
      <c r="II33" s="152"/>
      <c r="IJ33" s="152"/>
      <c r="IK33" s="152"/>
      <c r="IL33" s="152"/>
      <c r="IM33" s="152"/>
      <c r="IN33" s="152"/>
      <c r="IO33" s="152"/>
      <c r="IP33" s="152"/>
      <c r="IQ33" s="152"/>
      <c r="IR33" s="152"/>
      <c r="IS33" s="152"/>
      <c r="IT33" s="152"/>
      <c r="IU33" s="152"/>
      <c r="IV33" s="152"/>
    </row>
    <row r="34" spans="1:256" s="33" customFormat="1" ht="14.25" customHeight="1">
      <c r="A34" s="147"/>
      <c r="B34" s="138"/>
      <c r="C34" s="134" t="s">
        <v>97</v>
      </c>
      <c r="D34" s="26">
        <v>0</v>
      </c>
      <c r="E34" s="25">
        <v>0</v>
      </c>
      <c r="F34" s="24">
        <v>0</v>
      </c>
      <c r="G34" s="154"/>
      <c r="H34" s="132">
        <v>0</v>
      </c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  <c r="CG34" s="152"/>
      <c r="CH34" s="152"/>
      <c r="CI34" s="152"/>
      <c r="CJ34" s="152"/>
      <c r="CK34" s="152"/>
      <c r="CL34" s="152"/>
      <c r="CM34" s="152"/>
      <c r="CN34" s="152"/>
      <c r="CO34" s="152"/>
      <c r="CP34" s="152"/>
      <c r="CQ34" s="152"/>
      <c r="CR34" s="152"/>
      <c r="CS34" s="152"/>
      <c r="CT34" s="152"/>
      <c r="CU34" s="152"/>
      <c r="CV34" s="152"/>
      <c r="CW34" s="152"/>
      <c r="CX34" s="152"/>
      <c r="CY34" s="152"/>
      <c r="CZ34" s="152"/>
      <c r="DA34" s="152"/>
      <c r="DB34" s="152"/>
      <c r="DC34" s="152"/>
      <c r="DD34" s="152"/>
      <c r="DE34" s="152"/>
      <c r="DF34" s="152"/>
      <c r="DG34" s="152"/>
      <c r="DH34" s="152"/>
      <c r="DI34" s="152"/>
      <c r="DJ34" s="152"/>
      <c r="DK34" s="152"/>
      <c r="DL34" s="152"/>
      <c r="DM34" s="152"/>
      <c r="DN34" s="152"/>
      <c r="DO34" s="152"/>
      <c r="DP34" s="152"/>
      <c r="DQ34" s="152"/>
      <c r="DR34" s="152"/>
      <c r="DS34" s="152"/>
      <c r="DT34" s="152"/>
      <c r="DU34" s="152"/>
      <c r="DV34" s="152"/>
      <c r="DW34" s="152"/>
      <c r="DX34" s="152"/>
      <c r="DY34" s="152"/>
      <c r="DZ34" s="152"/>
      <c r="EA34" s="152"/>
      <c r="EB34" s="152"/>
      <c r="EC34" s="152"/>
      <c r="ED34" s="152"/>
      <c r="EE34" s="152"/>
      <c r="EF34" s="152"/>
      <c r="EG34" s="152"/>
      <c r="EH34" s="152"/>
      <c r="EI34" s="152"/>
      <c r="EJ34" s="152"/>
      <c r="EK34" s="152"/>
      <c r="EL34" s="152"/>
      <c r="EM34" s="152"/>
      <c r="EN34" s="152"/>
      <c r="EO34" s="152"/>
      <c r="EP34" s="152"/>
      <c r="EQ34" s="152"/>
      <c r="ER34" s="152"/>
      <c r="ES34" s="152"/>
      <c r="ET34" s="152"/>
      <c r="EU34" s="152"/>
      <c r="EV34" s="152"/>
      <c r="EW34" s="152"/>
      <c r="EX34" s="152"/>
      <c r="EY34" s="152"/>
      <c r="EZ34" s="152"/>
      <c r="FA34" s="152"/>
      <c r="FB34" s="152"/>
      <c r="FC34" s="152"/>
      <c r="FD34" s="152"/>
      <c r="FE34" s="152"/>
      <c r="FF34" s="152"/>
      <c r="FG34" s="152"/>
      <c r="FH34" s="152"/>
      <c r="FI34" s="152"/>
      <c r="FJ34" s="152"/>
      <c r="FK34" s="152"/>
      <c r="FL34" s="152"/>
      <c r="FM34" s="152"/>
      <c r="FN34" s="152"/>
      <c r="FO34" s="152"/>
      <c r="FP34" s="152"/>
      <c r="FQ34" s="152"/>
      <c r="FR34" s="152"/>
      <c r="FS34" s="152"/>
      <c r="FT34" s="152"/>
      <c r="FU34" s="152"/>
      <c r="FV34" s="152"/>
      <c r="FW34" s="152"/>
      <c r="FX34" s="152"/>
      <c r="FY34" s="152"/>
      <c r="FZ34" s="152"/>
      <c r="GA34" s="152"/>
      <c r="GB34" s="152"/>
      <c r="GC34" s="152"/>
      <c r="GD34" s="152"/>
      <c r="GE34" s="152"/>
      <c r="GF34" s="152"/>
      <c r="GG34" s="152"/>
      <c r="GH34" s="152"/>
      <c r="GI34" s="152"/>
      <c r="GJ34" s="152"/>
      <c r="GK34" s="152"/>
      <c r="GL34" s="152"/>
      <c r="GM34" s="152"/>
      <c r="GN34" s="152"/>
      <c r="GO34" s="152"/>
      <c r="GP34" s="152"/>
      <c r="GQ34" s="152"/>
      <c r="GR34" s="152"/>
      <c r="GS34" s="152"/>
      <c r="GT34" s="152"/>
      <c r="GU34" s="152"/>
      <c r="GV34" s="152"/>
      <c r="GW34" s="152"/>
      <c r="GX34" s="152"/>
      <c r="GY34" s="152"/>
      <c r="GZ34" s="152"/>
      <c r="HA34" s="152"/>
      <c r="HB34" s="152"/>
      <c r="HC34" s="152"/>
      <c r="HD34" s="152"/>
      <c r="HE34" s="152"/>
      <c r="HF34" s="152"/>
      <c r="HG34" s="152"/>
      <c r="HH34" s="152"/>
      <c r="HI34" s="152"/>
      <c r="HJ34" s="152"/>
      <c r="HK34" s="152"/>
      <c r="HL34" s="152"/>
      <c r="HM34" s="152"/>
      <c r="HN34" s="152"/>
      <c r="HO34" s="152"/>
      <c r="HP34" s="152"/>
      <c r="HQ34" s="152"/>
      <c r="HR34" s="152"/>
      <c r="HS34" s="152"/>
      <c r="HT34" s="152"/>
      <c r="HU34" s="152"/>
      <c r="HV34" s="152"/>
      <c r="HW34" s="152"/>
      <c r="HX34" s="152"/>
      <c r="HY34" s="152"/>
      <c r="HZ34" s="152"/>
      <c r="IA34" s="152"/>
      <c r="IB34" s="152"/>
      <c r="IC34" s="152"/>
      <c r="ID34" s="152"/>
      <c r="IE34" s="152"/>
      <c r="IF34" s="152"/>
      <c r="IG34" s="152"/>
      <c r="IH34" s="152"/>
      <c r="II34" s="152"/>
      <c r="IJ34" s="152"/>
      <c r="IK34" s="152"/>
      <c r="IL34" s="152"/>
      <c r="IM34" s="152"/>
      <c r="IN34" s="152"/>
      <c r="IO34" s="152"/>
      <c r="IP34" s="152"/>
      <c r="IQ34" s="152"/>
      <c r="IR34" s="152"/>
      <c r="IS34" s="152"/>
      <c r="IT34" s="152"/>
      <c r="IU34" s="152"/>
      <c r="IV34" s="152"/>
    </row>
    <row r="35" spans="1:256" s="33" customFormat="1" ht="14.25" customHeight="1">
      <c r="A35" s="148"/>
      <c r="B35" s="132"/>
      <c r="C35" s="134" t="s">
        <v>98</v>
      </c>
      <c r="D35" s="26">
        <v>0</v>
      </c>
      <c r="E35" s="34">
        <v>0</v>
      </c>
      <c r="F35" s="34">
        <v>0</v>
      </c>
      <c r="G35" s="155"/>
      <c r="H35" s="119">
        <v>0</v>
      </c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/>
      <c r="BM35" s="152"/>
      <c r="BN35" s="152"/>
      <c r="BO35" s="152"/>
      <c r="BP35" s="152"/>
      <c r="BQ35" s="152"/>
      <c r="BR35" s="152"/>
      <c r="BS35" s="152"/>
      <c r="BT35" s="152"/>
      <c r="BU35" s="152"/>
      <c r="BV35" s="152"/>
      <c r="BW35" s="152"/>
      <c r="BX35" s="152"/>
      <c r="BY35" s="152"/>
      <c r="BZ35" s="152"/>
      <c r="CA35" s="152"/>
      <c r="CB35" s="152"/>
      <c r="CC35" s="152"/>
      <c r="CD35" s="152"/>
      <c r="CE35" s="152"/>
      <c r="CF35" s="152"/>
      <c r="CG35" s="152"/>
      <c r="CH35" s="152"/>
      <c r="CI35" s="152"/>
      <c r="CJ35" s="152"/>
      <c r="CK35" s="152"/>
      <c r="CL35" s="152"/>
      <c r="CM35" s="152"/>
      <c r="CN35" s="152"/>
      <c r="CO35" s="152"/>
      <c r="CP35" s="152"/>
      <c r="CQ35" s="152"/>
      <c r="CR35" s="152"/>
      <c r="CS35" s="152"/>
      <c r="CT35" s="152"/>
      <c r="CU35" s="152"/>
      <c r="CV35" s="152"/>
      <c r="CW35" s="152"/>
      <c r="CX35" s="152"/>
      <c r="CY35" s="152"/>
      <c r="CZ35" s="152"/>
      <c r="DA35" s="152"/>
      <c r="DB35" s="152"/>
      <c r="DC35" s="152"/>
      <c r="DD35" s="152"/>
      <c r="DE35" s="152"/>
      <c r="DF35" s="152"/>
      <c r="DG35" s="152"/>
      <c r="DH35" s="152"/>
      <c r="DI35" s="152"/>
      <c r="DJ35" s="152"/>
      <c r="DK35" s="152"/>
      <c r="DL35" s="152"/>
      <c r="DM35" s="152"/>
      <c r="DN35" s="152"/>
      <c r="DO35" s="152"/>
      <c r="DP35" s="152"/>
      <c r="DQ35" s="152"/>
      <c r="DR35" s="152"/>
      <c r="DS35" s="152"/>
      <c r="DT35" s="152"/>
      <c r="DU35" s="152"/>
      <c r="DV35" s="152"/>
      <c r="DW35" s="152"/>
      <c r="DX35" s="152"/>
      <c r="DY35" s="152"/>
      <c r="DZ35" s="152"/>
      <c r="EA35" s="152"/>
      <c r="EB35" s="152"/>
      <c r="EC35" s="152"/>
      <c r="ED35" s="152"/>
      <c r="EE35" s="152"/>
      <c r="EF35" s="152"/>
      <c r="EG35" s="152"/>
      <c r="EH35" s="152"/>
      <c r="EI35" s="152"/>
      <c r="EJ35" s="152"/>
      <c r="EK35" s="152"/>
      <c r="EL35" s="152"/>
      <c r="EM35" s="152"/>
      <c r="EN35" s="152"/>
      <c r="EO35" s="152"/>
      <c r="EP35" s="152"/>
      <c r="EQ35" s="152"/>
      <c r="ER35" s="152"/>
      <c r="ES35" s="152"/>
      <c r="ET35" s="152"/>
      <c r="EU35" s="152"/>
      <c r="EV35" s="152"/>
      <c r="EW35" s="152"/>
      <c r="EX35" s="152"/>
      <c r="EY35" s="152"/>
      <c r="EZ35" s="152"/>
      <c r="FA35" s="152"/>
      <c r="FB35" s="152"/>
      <c r="FC35" s="152"/>
      <c r="FD35" s="152"/>
      <c r="FE35" s="152"/>
      <c r="FF35" s="152"/>
      <c r="FG35" s="152"/>
      <c r="FH35" s="152"/>
      <c r="FI35" s="152"/>
      <c r="FJ35" s="152"/>
      <c r="FK35" s="152"/>
      <c r="FL35" s="152"/>
      <c r="FM35" s="152"/>
      <c r="FN35" s="152"/>
      <c r="FO35" s="152"/>
      <c r="FP35" s="152"/>
      <c r="FQ35" s="152"/>
      <c r="FR35" s="152"/>
      <c r="FS35" s="152"/>
      <c r="FT35" s="152"/>
      <c r="FU35" s="152"/>
      <c r="FV35" s="152"/>
      <c r="FW35" s="152"/>
      <c r="FX35" s="152"/>
      <c r="FY35" s="152"/>
      <c r="FZ35" s="152"/>
      <c r="GA35" s="152"/>
      <c r="GB35" s="152"/>
      <c r="GC35" s="152"/>
      <c r="GD35" s="152"/>
      <c r="GE35" s="152"/>
      <c r="GF35" s="152"/>
      <c r="GG35" s="152"/>
      <c r="GH35" s="152"/>
      <c r="GI35" s="152"/>
      <c r="GJ35" s="152"/>
      <c r="GK35" s="152"/>
      <c r="GL35" s="152"/>
      <c r="GM35" s="152"/>
      <c r="GN35" s="152"/>
      <c r="GO35" s="152"/>
      <c r="GP35" s="152"/>
      <c r="GQ35" s="152"/>
      <c r="GR35" s="152"/>
      <c r="GS35" s="152"/>
      <c r="GT35" s="152"/>
      <c r="GU35" s="152"/>
      <c r="GV35" s="152"/>
      <c r="GW35" s="152"/>
      <c r="GX35" s="152"/>
      <c r="GY35" s="152"/>
      <c r="GZ35" s="152"/>
      <c r="HA35" s="152"/>
      <c r="HB35" s="152"/>
      <c r="HC35" s="152"/>
      <c r="HD35" s="152"/>
      <c r="HE35" s="152"/>
      <c r="HF35" s="152"/>
      <c r="HG35" s="152"/>
      <c r="HH35" s="152"/>
      <c r="HI35" s="152"/>
      <c r="HJ35" s="152"/>
      <c r="HK35" s="152"/>
      <c r="HL35" s="152"/>
      <c r="HM35" s="152"/>
      <c r="HN35" s="152"/>
      <c r="HO35" s="152"/>
      <c r="HP35" s="152"/>
      <c r="HQ35" s="152"/>
      <c r="HR35" s="152"/>
      <c r="HS35" s="152"/>
      <c r="HT35" s="152"/>
      <c r="HU35" s="152"/>
      <c r="HV35" s="152"/>
      <c r="HW35" s="152"/>
      <c r="HX35" s="152"/>
      <c r="HY35" s="152"/>
      <c r="HZ35" s="152"/>
      <c r="IA35" s="152"/>
      <c r="IB35" s="152"/>
      <c r="IC35" s="152"/>
      <c r="ID35" s="152"/>
      <c r="IE35" s="152"/>
      <c r="IF35" s="152"/>
      <c r="IG35" s="152"/>
      <c r="IH35" s="152"/>
      <c r="II35" s="152"/>
      <c r="IJ35" s="152"/>
      <c r="IK35" s="152"/>
      <c r="IL35" s="152"/>
      <c r="IM35" s="152"/>
      <c r="IN35" s="152"/>
      <c r="IO35" s="152"/>
      <c r="IP35" s="152"/>
      <c r="IQ35" s="152"/>
      <c r="IR35" s="152"/>
      <c r="IS35" s="152"/>
      <c r="IT35" s="152"/>
      <c r="IU35" s="152"/>
      <c r="IV35" s="152"/>
    </row>
    <row r="36" spans="1:256" s="104" customFormat="1" ht="14.25" customHeight="1">
      <c r="A36" s="148"/>
      <c r="B36" s="132"/>
      <c r="C36" s="134"/>
      <c r="D36" s="119"/>
      <c r="E36" s="119"/>
      <c r="F36" s="119"/>
      <c r="G36" s="155"/>
      <c r="H36" s="149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</row>
    <row r="37" spans="1:256" s="104" customFormat="1" ht="14.25" customHeight="1">
      <c r="A37" s="148"/>
      <c r="B37" s="132"/>
      <c r="C37" s="134"/>
      <c r="D37" s="119"/>
      <c r="E37" s="119"/>
      <c r="F37" s="119"/>
      <c r="G37" s="155"/>
      <c r="H37" s="149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121"/>
      <c r="FP37" s="121"/>
      <c r="FQ37" s="121"/>
      <c r="FR37" s="121"/>
      <c r="FS37" s="121"/>
      <c r="FT37" s="121"/>
      <c r="FU37" s="121"/>
      <c r="FV37" s="121"/>
      <c r="FW37" s="121"/>
      <c r="FX37" s="121"/>
      <c r="FY37" s="121"/>
      <c r="FZ37" s="121"/>
      <c r="GA37" s="121"/>
      <c r="GB37" s="121"/>
      <c r="GC37" s="121"/>
      <c r="GD37" s="121"/>
      <c r="GE37" s="121"/>
      <c r="GF37" s="121"/>
      <c r="GG37" s="121"/>
      <c r="GH37" s="121"/>
      <c r="GI37" s="121"/>
      <c r="GJ37" s="121"/>
      <c r="GK37" s="121"/>
      <c r="GL37" s="121"/>
      <c r="GM37" s="121"/>
      <c r="GN37" s="121"/>
      <c r="GO37" s="121"/>
      <c r="GP37" s="121"/>
      <c r="GQ37" s="121"/>
      <c r="GR37" s="121"/>
      <c r="GS37" s="121"/>
      <c r="GT37" s="121"/>
      <c r="GU37" s="121"/>
      <c r="GV37" s="121"/>
      <c r="GW37" s="121"/>
      <c r="GX37" s="121"/>
      <c r="GY37" s="121"/>
      <c r="GZ37" s="121"/>
      <c r="HA37" s="121"/>
      <c r="HB37" s="121"/>
      <c r="HC37" s="121"/>
      <c r="HD37" s="121"/>
      <c r="HE37" s="121"/>
      <c r="HF37" s="121"/>
      <c r="HG37" s="121"/>
      <c r="HH37" s="121"/>
      <c r="HI37" s="121"/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1"/>
      <c r="HU37" s="121"/>
      <c r="HV37" s="121"/>
      <c r="HW37" s="121"/>
      <c r="HX37" s="121"/>
      <c r="HY37" s="121"/>
      <c r="HZ37" s="121"/>
      <c r="IA37" s="121"/>
      <c r="IB37" s="121"/>
      <c r="IC37" s="121"/>
      <c r="ID37" s="121"/>
      <c r="IE37" s="121"/>
      <c r="IF37" s="121"/>
      <c r="IG37" s="121"/>
      <c r="IH37" s="121"/>
      <c r="II37" s="121"/>
      <c r="IJ37" s="121"/>
      <c r="IK37" s="121"/>
      <c r="IL37" s="121"/>
      <c r="IM37" s="121"/>
      <c r="IN37" s="121"/>
      <c r="IO37" s="121"/>
      <c r="IP37" s="121"/>
      <c r="IQ37" s="121"/>
      <c r="IR37" s="121"/>
      <c r="IS37" s="121"/>
      <c r="IT37" s="121"/>
      <c r="IU37" s="121"/>
      <c r="IV37" s="121"/>
    </row>
    <row r="38" spans="1:256" s="104" customFormat="1" ht="14.25" customHeight="1">
      <c r="A38" s="148"/>
      <c r="B38" s="132"/>
      <c r="C38" s="134"/>
      <c r="D38" s="119"/>
      <c r="E38" s="119"/>
      <c r="F38" s="119"/>
      <c r="G38" s="155"/>
      <c r="H38" s="149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  <c r="GQ38" s="121"/>
      <c r="GR38" s="121"/>
      <c r="GS38" s="121"/>
      <c r="GT38" s="121"/>
      <c r="GU38" s="121"/>
      <c r="GV38" s="121"/>
      <c r="GW38" s="121"/>
      <c r="GX38" s="121"/>
      <c r="GY38" s="121"/>
      <c r="GZ38" s="121"/>
      <c r="HA38" s="121"/>
      <c r="HB38" s="121"/>
      <c r="HC38" s="121"/>
      <c r="HD38" s="121"/>
      <c r="HE38" s="121"/>
      <c r="HF38" s="121"/>
      <c r="HG38" s="121"/>
      <c r="HH38" s="121"/>
      <c r="HI38" s="121"/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121"/>
      <c r="HV38" s="121"/>
      <c r="HW38" s="121"/>
      <c r="HX38" s="121"/>
      <c r="HY38" s="121"/>
      <c r="HZ38" s="121"/>
      <c r="IA38" s="121"/>
      <c r="IB38" s="121"/>
      <c r="IC38" s="121"/>
      <c r="ID38" s="121"/>
      <c r="IE38" s="121"/>
      <c r="IF38" s="121"/>
      <c r="IG38" s="121"/>
      <c r="IH38" s="121"/>
      <c r="II38" s="121"/>
      <c r="IJ38" s="121"/>
      <c r="IK38" s="121"/>
      <c r="IL38" s="121"/>
      <c r="IM38" s="121"/>
      <c r="IN38" s="121"/>
      <c r="IO38" s="121"/>
      <c r="IP38" s="121"/>
      <c r="IQ38" s="121"/>
      <c r="IR38" s="121"/>
      <c r="IS38" s="121"/>
      <c r="IT38" s="121"/>
      <c r="IU38" s="121"/>
      <c r="IV38" s="121"/>
    </row>
    <row r="39" spans="1:256" s="33" customFormat="1" ht="14.25" customHeight="1">
      <c r="A39" s="126" t="s">
        <v>99</v>
      </c>
      <c r="B39" s="138">
        <v>119960173.16</v>
      </c>
      <c r="C39" s="150" t="s">
        <v>100</v>
      </c>
      <c r="D39" s="141">
        <v>119960173.16</v>
      </c>
      <c r="E39" s="119">
        <v>30874570.359999999</v>
      </c>
      <c r="F39" s="119">
        <v>89085602.799999997</v>
      </c>
      <c r="G39" s="119">
        <v>0</v>
      </c>
      <c r="H39" s="119">
        <v>0</v>
      </c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  <c r="BI39" s="152"/>
      <c r="BJ39" s="152"/>
      <c r="BK39" s="152"/>
      <c r="BL39" s="152"/>
      <c r="BM39" s="152"/>
      <c r="BN39" s="152"/>
      <c r="BO39" s="152"/>
      <c r="BP39" s="152"/>
      <c r="BQ39" s="152"/>
      <c r="BR39" s="152"/>
      <c r="BS39" s="152"/>
      <c r="BT39" s="152"/>
      <c r="BU39" s="152"/>
      <c r="BV39" s="152"/>
      <c r="BW39" s="152"/>
      <c r="BX39" s="152"/>
      <c r="BY39" s="152"/>
      <c r="BZ39" s="152"/>
      <c r="CA39" s="152"/>
      <c r="CB39" s="152"/>
      <c r="CC39" s="152"/>
      <c r="CD39" s="152"/>
      <c r="CE39" s="152"/>
      <c r="CF39" s="152"/>
      <c r="CG39" s="152"/>
      <c r="CH39" s="152"/>
      <c r="CI39" s="152"/>
      <c r="CJ39" s="152"/>
      <c r="CK39" s="152"/>
      <c r="CL39" s="152"/>
      <c r="CM39" s="152"/>
      <c r="CN39" s="152"/>
      <c r="CO39" s="152"/>
      <c r="CP39" s="152"/>
      <c r="CQ39" s="152"/>
      <c r="CR39" s="152"/>
      <c r="CS39" s="152"/>
      <c r="CT39" s="152"/>
      <c r="CU39" s="152"/>
      <c r="CV39" s="152"/>
      <c r="CW39" s="152"/>
      <c r="CX39" s="152"/>
      <c r="CY39" s="152"/>
      <c r="CZ39" s="152"/>
      <c r="DA39" s="152"/>
      <c r="DB39" s="152"/>
      <c r="DC39" s="152"/>
      <c r="DD39" s="152"/>
      <c r="DE39" s="152"/>
      <c r="DF39" s="152"/>
      <c r="DG39" s="152"/>
      <c r="DH39" s="152"/>
      <c r="DI39" s="152"/>
      <c r="DJ39" s="152"/>
      <c r="DK39" s="152"/>
      <c r="DL39" s="152"/>
      <c r="DM39" s="152"/>
      <c r="DN39" s="152"/>
      <c r="DO39" s="152"/>
      <c r="DP39" s="152"/>
      <c r="DQ39" s="152"/>
      <c r="DR39" s="152"/>
      <c r="DS39" s="152"/>
      <c r="DT39" s="152"/>
      <c r="DU39" s="152"/>
      <c r="DV39" s="152"/>
      <c r="DW39" s="152"/>
      <c r="DX39" s="152"/>
      <c r="DY39" s="152"/>
      <c r="DZ39" s="152"/>
      <c r="EA39" s="152"/>
      <c r="EB39" s="152"/>
      <c r="EC39" s="152"/>
      <c r="ED39" s="152"/>
      <c r="EE39" s="152"/>
      <c r="EF39" s="152"/>
      <c r="EG39" s="152"/>
      <c r="EH39" s="152"/>
      <c r="EI39" s="152"/>
      <c r="EJ39" s="152"/>
      <c r="EK39" s="152"/>
      <c r="EL39" s="152"/>
      <c r="EM39" s="152"/>
      <c r="EN39" s="152"/>
      <c r="EO39" s="152"/>
      <c r="EP39" s="152"/>
      <c r="EQ39" s="152"/>
      <c r="ER39" s="152"/>
      <c r="ES39" s="152"/>
      <c r="ET39" s="152"/>
      <c r="EU39" s="152"/>
      <c r="EV39" s="152"/>
      <c r="EW39" s="152"/>
      <c r="EX39" s="152"/>
      <c r="EY39" s="152"/>
      <c r="EZ39" s="152"/>
      <c r="FA39" s="152"/>
      <c r="FB39" s="152"/>
      <c r="FC39" s="152"/>
      <c r="FD39" s="152"/>
      <c r="FE39" s="152"/>
      <c r="FF39" s="152"/>
      <c r="FG39" s="152"/>
      <c r="FH39" s="152"/>
      <c r="FI39" s="152"/>
      <c r="FJ39" s="152"/>
      <c r="FK39" s="152"/>
      <c r="FL39" s="152"/>
      <c r="FM39" s="152"/>
      <c r="FN39" s="152"/>
      <c r="FO39" s="152"/>
      <c r="FP39" s="152"/>
      <c r="FQ39" s="152"/>
      <c r="FR39" s="152"/>
      <c r="FS39" s="152"/>
      <c r="FT39" s="152"/>
      <c r="FU39" s="152"/>
      <c r="FV39" s="152"/>
      <c r="FW39" s="152"/>
      <c r="FX39" s="152"/>
      <c r="FY39" s="152"/>
      <c r="FZ39" s="152"/>
      <c r="GA39" s="152"/>
      <c r="GB39" s="152"/>
      <c r="GC39" s="152"/>
      <c r="GD39" s="152"/>
      <c r="GE39" s="152"/>
      <c r="GF39" s="152"/>
      <c r="GG39" s="152"/>
      <c r="GH39" s="152"/>
      <c r="GI39" s="152"/>
      <c r="GJ39" s="152"/>
      <c r="GK39" s="152"/>
      <c r="GL39" s="152"/>
      <c r="GM39" s="152"/>
      <c r="GN39" s="152"/>
      <c r="GO39" s="152"/>
      <c r="GP39" s="152"/>
      <c r="GQ39" s="152"/>
      <c r="GR39" s="152"/>
      <c r="GS39" s="152"/>
      <c r="GT39" s="152"/>
      <c r="GU39" s="152"/>
      <c r="GV39" s="152"/>
      <c r="GW39" s="152"/>
      <c r="GX39" s="152"/>
      <c r="GY39" s="152"/>
      <c r="GZ39" s="152"/>
      <c r="HA39" s="152"/>
      <c r="HB39" s="152"/>
      <c r="HC39" s="152"/>
      <c r="HD39" s="152"/>
      <c r="HE39" s="152"/>
      <c r="HF39" s="152"/>
      <c r="HG39" s="152"/>
      <c r="HH39" s="152"/>
      <c r="HI39" s="152"/>
      <c r="HJ39" s="152"/>
      <c r="HK39" s="152"/>
      <c r="HL39" s="152"/>
      <c r="HM39" s="152"/>
      <c r="HN39" s="152"/>
      <c r="HO39" s="152"/>
      <c r="HP39" s="152"/>
      <c r="HQ39" s="152"/>
      <c r="HR39" s="152"/>
      <c r="HS39" s="152"/>
      <c r="HT39" s="152"/>
      <c r="HU39" s="152"/>
      <c r="HV39" s="152"/>
      <c r="HW39" s="152"/>
      <c r="HX39" s="152"/>
      <c r="HY39" s="152"/>
      <c r="HZ39" s="152"/>
      <c r="IA39" s="152"/>
      <c r="IB39" s="152"/>
      <c r="IC39" s="152"/>
      <c r="ID39" s="152"/>
      <c r="IE39" s="152"/>
      <c r="IF39" s="152"/>
      <c r="IG39" s="152"/>
      <c r="IH39" s="152"/>
      <c r="II39" s="152"/>
      <c r="IJ39" s="152"/>
      <c r="IK39" s="152"/>
      <c r="IL39" s="152"/>
      <c r="IM39" s="152"/>
      <c r="IN39" s="152"/>
      <c r="IO39" s="152"/>
      <c r="IP39" s="152"/>
      <c r="IQ39" s="152"/>
      <c r="IR39" s="152"/>
      <c r="IS39" s="152"/>
      <c r="IT39" s="152"/>
      <c r="IU39" s="152"/>
      <c r="IV39" s="152"/>
    </row>
    <row r="40" spans="1:256" s="104" customFormat="1" ht="14.25" customHeight="1">
      <c r="A40" s="121"/>
      <c r="B40" s="118"/>
      <c r="C40" s="118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1"/>
      <c r="FO40" s="121"/>
      <c r="FP40" s="121"/>
      <c r="FQ40" s="121"/>
      <c r="FR40" s="121"/>
      <c r="FS40" s="121"/>
      <c r="FT40" s="121"/>
      <c r="FU40" s="121"/>
      <c r="FV40" s="121"/>
      <c r="FW40" s="121"/>
      <c r="FX40" s="121"/>
      <c r="FY40" s="121"/>
      <c r="FZ40" s="121"/>
      <c r="GA40" s="121"/>
      <c r="GB40" s="121"/>
      <c r="GC40" s="121"/>
      <c r="GD40" s="121"/>
      <c r="GE40" s="121"/>
      <c r="GF40" s="121"/>
      <c r="GG40" s="121"/>
      <c r="GH40" s="121"/>
      <c r="GI40" s="121"/>
      <c r="GJ40" s="121"/>
      <c r="GK40" s="121"/>
      <c r="GL40" s="121"/>
      <c r="GM40" s="121"/>
      <c r="GN40" s="121"/>
      <c r="GO40" s="121"/>
      <c r="GP40" s="121"/>
      <c r="GQ40" s="121"/>
      <c r="GR40" s="121"/>
      <c r="GS40" s="121"/>
      <c r="GT40" s="121"/>
      <c r="GU40" s="121"/>
      <c r="GV40" s="121"/>
      <c r="GW40" s="121"/>
      <c r="GX40" s="121"/>
      <c r="GY40" s="121"/>
      <c r="GZ40" s="121"/>
      <c r="HA40" s="121"/>
      <c r="HB40" s="121"/>
      <c r="HC40" s="121"/>
      <c r="HD40" s="121"/>
      <c r="HE40" s="121"/>
      <c r="HF40" s="121"/>
      <c r="HG40" s="121"/>
      <c r="HH40" s="121"/>
      <c r="HI40" s="121"/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121"/>
      <c r="HV40" s="121"/>
      <c r="HW40" s="121"/>
      <c r="HX40" s="121"/>
      <c r="HY40" s="121"/>
      <c r="HZ40" s="121"/>
      <c r="IA40" s="121"/>
      <c r="IB40" s="121"/>
      <c r="IC40" s="121"/>
      <c r="ID40" s="121"/>
      <c r="IE40" s="121"/>
      <c r="IF40" s="121"/>
      <c r="IG40" s="121"/>
      <c r="IH40" s="121"/>
      <c r="II40" s="121"/>
      <c r="IJ40" s="121"/>
      <c r="IK40" s="121"/>
      <c r="IL40" s="121"/>
      <c r="IM40" s="121"/>
      <c r="IN40" s="121"/>
      <c r="IO40" s="121"/>
      <c r="IP40" s="121"/>
      <c r="IQ40" s="121"/>
      <c r="IR40" s="121"/>
      <c r="IS40" s="121"/>
      <c r="IT40" s="121"/>
      <c r="IU40" s="121"/>
      <c r="IV40" s="121"/>
    </row>
    <row r="41" spans="1:256" s="104" customFormat="1" ht="14.25" customHeight="1">
      <c r="A41" s="117"/>
      <c r="B41" s="118"/>
      <c r="C41" s="118"/>
      <c r="D41" s="117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  <c r="IV41" s="121"/>
    </row>
    <row r="42" spans="1:256" s="104" customFormat="1" ht="14.25" customHeight="1">
      <c r="A42" s="117"/>
      <c r="B42" s="118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  <c r="CW42" s="117"/>
      <c r="CX42" s="117"/>
      <c r="CY42" s="117"/>
      <c r="CZ42" s="117"/>
      <c r="DA42" s="117"/>
      <c r="DB42" s="117"/>
      <c r="DC42" s="117"/>
      <c r="DD42" s="117"/>
      <c r="DE42" s="117"/>
      <c r="DF42" s="117"/>
      <c r="DG42" s="117"/>
      <c r="DH42" s="117"/>
      <c r="DI42" s="117"/>
      <c r="DJ42" s="117"/>
      <c r="DK42" s="117"/>
      <c r="DL42" s="117"/>
      <c r="DM42" s="117"/>
      <c r="DN42" s="117"/>
      <c r="DO42" s="117"/>
      <c r="DP42" s="117"/>
      <c r="DQ42" s="117"/>
      <c r="DR42" s="117"/>
      <c r="DS42" s="117"/>
      <c r="DT42" s="117"/>
      <c r="DU42" s="117"/>
      <c r="DV42" s="117"/>
      <c r="DW42" s="117"/>
      <c r="DX42" s="117"/>
      <c r="DY42" s="117"/>
      <c r="DZ42" s="117"/>
      <c r="EA42" s="117"/>
      <c r="EB42" s="117"/>
      <c r="EC42" s="117"/>
      <c r="ED42" s="117"/>
      <c r="EE42" s="117"/>
      <c r="EF42" s="117"/>
      <c r="EG42" s="117"/>
      <c r="EH42" s="117"/>
      <c r="EI42" s="117"/>
      <c r="EJ42" s="117"/>
      <c r="EK42" s="117"/>
      <c r="EL42" s="117"/>
      <c r="EM42" s="117"/>
      <c r="EN42" s="117"/>
      <c r="EO42" s="117"/>
      <c r="EP42" s="117"/>
      <c r="EQ42" s="117"/>
      <c r="ER42" s="117"/>
      <c r="ES42" s="117"/>
      <c r="ET42" s="117"/>
      <c r="EU42" s="117"/>
      <c r="EV42" s="117"/>
      <c r="EW42" s="117"/>
      <c r="EX42" s="117"/>
      <c r="EY42" s="117"/>
      <c r="EZ42" s="117"/>
      <c r="FA42" s="117"/>
      <c r="FB42" s="117"/>
      <c r="FC42" s="117"/>
      <c r="FD42" s="117"/>
      <c r="FE42" s="117"/>
      <c r="FF42" s="117"/>
      <c r="FG42" s="117"/>
      <c r="FH42" s="117"/>
      <c r="FI42" s="117"/>
      <c r="FJ42" s="117"/>
      <c r="FK42" s="117"/>
      <c r="FL42" s="117"/>
      <c r="FM42" s="117"/>
      <c r="FN42" s="117"/>
      <c r="FO42" s="117"/>
      <c r="FP42" s="117"/>
      <c r="FQ42" s="117"/>
      <c r="FR42" s="117"/>
      <c r="FS42" s="117"/>
      <c r="FT42" s="117"/>
      <c r="FU42" s="117"/>
      <c r="FV42" s="117"/>
      <c r="FW42" s="117"/>
      <c r="FX42" s="117"/>
      <c r="FY42" s="117"/>
      <c r="FZ42" s="117"/>
      <c r="GA42" s="117"/>
      <c r="GB42" s="117"/>
      <c r="GC42" s="117"/>
      <c r="GD42" s="117"/>
      <c r="GE42" s="117"/>
      <c r="GF42" s="117"/>
      <c r="GG42" s="117"/>
      <c r="GH42" s="117"/>
      <c r="GI42" s="117"/>
      <c r="GJ42" s="117"/>
      <c r="GK42" s="117"/>
      <c r="GL42" s="117"/>
      <c r="GM42" s="117"/>
      <c r="GN42" s="117"/>
      <c r="GO42" s="117"/>
      <c r="GP42" s="117"/>
      <c r="GQ42" s="117"/>
      <c r="GR42" s="117"/>
      <c r="GS42" s="117"/>
      <c r="GT42" s="117"/>
      <c r="GU42" s="117"/>
      <c r="GV42" s="117"/>
      <c r="GW42" s="117"/>
      <c r="GX42" s="117"/>
      <c r="GY42" s="117"/>
      <c r="GZ42" s="117"/>
      <c r="HA42" s="117"/>
      <c r="HB42" s="117"/>
      <c r="HC42" s="117"/>
      <c r="HD42" s="117"/>
      <c r="HE42" s="117"/>
      <c r="HF42" s="117"/>
      <c r="HG42" s="117"/>
      <c r="HH42" s="117"/>
      <c r="HI42" s="117"/>
      <c r="HJ42" s="117"/>
      <c r="HK42" s="117"/>
      <c r="HL42" s="117"/>
      <c r="HM42" s="117"/>
      <c r="HN42" s="117"/>
      <c r="HO42" s="117"/>
      <c r="HP42" s="117"/>
      <c r="HQ42" s="117"/>
      <c r="HR42" s="117"/>
      <c r="HS42" s="117"/>
      <c r="HT42" s="117"/>
      <c r="HU42" s="117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  <c r="IF42" s="117"/>
      <c r="IG42" s="117"/>
      <c r="IH42" s="117"/>
      <c r="II42" s="117"/>
      <c r="IJ42" s="117"/>
      <c r="IK42" s="117"/>
      <c r="IL42" s="117"/>
      <c r="IM42" s="117"/>
      <c r="IN42" s="117"/>
      <c r="IO42" s="117"/>
      <c r="IP42" s="117"/>
      <c r="IQ42" s="117"/>
      <c r="IR42" s="117"/>
      <c r="IS42" s="117"/>
      <c r="IT42" s="117"/>
      <c r="IU42" s="117"/>
      <c r="IV42" s="117"/>
    </row>
    <row r="43" spans="1:256" s="104" customFormat="1" ht="14.25" customHeight="1">
      <c r="A43" s="117"/>
      <c r="B43" s="118"/>
      <c r="C43" s="118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7"/>
      <c r="CS43" s="117"/>
      <c r="CT43" s="117"/>
      <c r="CU43" s="117"/>
      <c r="CV43" s="117"/>
      <c r="CW43" s="117"/>
      <c r="CX43" s="117"/>
      <c r="CY43" s="117"/>
      <c r="CZ43" s="117"/>
      <c r="DA43" s="117"/>
      <c r="DB43" s="117"/>
      <c r="DC43" s="117"/>
      <c r="DD43" s="117"/>
      <c r="DE43" s="117"/>
      <c r="DF43" s="117"/>
      <c r="DG43" s="117"/>
      <c r="DH43" s="117"/>
      <c r="DI43" s="117"/>
      <c r="DJ43" s="117"/>
      <c r="DK43" s="117"/>
      <c r="DL43" s="117"/>
      <c r="DM43" s="117"/>
      <c r="DN43" s="117"/>
      <c r="DO43" s="117"/>
      <c r="DP43" s="117"/>
      <c r="DQ43" s="117"/>
      <c r="DR43" s="117"/>
      <c r="DS43" s="117"/>
      <c r="DT43" s="117"/>
      <c r="DU43" s="117"/>
      <c r="DV43" s="117"/>
      <c r="DW43" s="117"/>
      <c r="DX43" s="117"/>
      <c r="DY43" s="117"/>
      <c r="DZ43" s="117"/>
      <c r="EA43" s="117"/>
      <c r="EB43" s="117"/>
      <c r="EC43" s="117"/>
      <c r="ED43" s="117"/>
      <c r="EE43" s="117"/>
      <c r="EF43" s="117"/>
      <c r="EG43" s="117"/>
      <c r="EH43" s="117"/>
      <c r="EI43" s="117"/>
      <c r="EJ43" s="117"/>
      <c r="EK43" s="117"/>
      <c r="EL43" s="117"/>
      <c r="EM43" s="117"/>
      <c r="EN43" s="117"/>
      <c r="EO43" s="117"/>
      <c r="EP43" s="117"/>
      <c r="EQ43" s="117"/>
      <c r="ER43" s="117"/>
      <c r="ES43" s="117"/>
      <c r="ET43" s="117"/>
      <c r="EU43" s="117"/>
      <c r="EV43" s="117"/>
      <c r="EW43" s="117"/>
      <c r="EX43" s="117"/>
      <c r="EY43" s="117"/>
      <c r="EZ43" s="117"/>
      <c r="FA43" s="117"/>
      <c r="FB43" s="117"/>
      <c r="FC43" s="117"/>
      <c r="FD43" s="117"/>
      <c r="FE43" s="117"/>
      <c r="FF43" s="117"/>
      <c r="FG43" s="117"/>
      <c r="FH43" s="117"/>
      <c r="FI43" s="117"/>
      <c r="FJ43" s="117"/>
      <c r="FK43" s="117"/>
      <c r="FL43" s="117"/>
      <c r="FM43" s="117"/>
      <c r="FN43" s="117"/>
      <c r="FO43" s="117"/>
      <c r="FP43" s="117"/>
      <c r="FQ43" s="117"/>
      <c r="FR43" s="117"/>
      <c r="FS43" s="117"/>
      <c r="FT43" s="117"/>
      <c r="FU43" s="117"/>
      <c r="FV43" s="117"/>
      <c r="FW43" s="117"/>
      <c r="FX43" s="117"/>
      <c r="FY43" s="117"/>
      <c r="FZ43" s="117"/>
      <c r="GA43" s="117"/>
      <c r="GB43" s="117"/>
      <c r="GC43" s="117"/>
      <c r="GD43" s="117"/>
      <c r="GE43" s="117"/>
      <c r="GF43" s="117"/>
      <c r="GG43" s="117"/>
      <c r="GH43" s="117"/>
      <c r="GI43" s="117"/>
      <c r="GJ43" s="117"/>
      <c r="GK43" s="117"/>
      <c r="GL43" s="117"/>
      <c r="GM43" s="117"/>
      <c r="GN43" s="117"/>
      <c r="GO43" s="117"/>
      <c r="GP43" s="117"/>
      <c r="GQ43" s="117"/>
      <c r="GR43" s="117"/>
      <c r="GS43" s="117"/>
      <c r="GT43" s="117"/>
      <c r="GU43" s="117"/>
      <c r="GV43" s="117"/>
      <c r="GW43" s="117"/>
      <c r="GX43" s="117"/>
      <c r="GY43" s="117"/>
      <c r="GZ43" s="117"/>
      <c r="HA43" s="117"/>
      <c r="HB43" s="117"/>
      <c r="HC43" s="117"/>
      <c r="HD43" s="117"/>
      <c r="HE43" s="117"/>
      <c r="HF43" s="117"/>
      <c r="HG43" s="117"/>
      <c r="HH43" s="117"/>
      <c r="HI43" s="117"/>
      <c r="HJ43" s="117"/>
      <c r="HK43" s="117"/>
      <c r="HL43" s="117"/>
      <c r="HM43" s="117"/>
      <c r="HN43" s="117"/>
      <c r="HO43" s="117"/>
      <c r="HP43" s="117"/>
      <c r="HQ43" s="117"/>
      <c r="HR43" s="117"/>
      <c r="HS43" s="117"/>
      <c r="HT43" s="117"/>
      <c r="HU43" s="117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  <c r="IF43" s="117"/>
      <c r="IG43" s="117"/>
      <c r="IH43" s="117"/>
      <c r="II43" s="117"/>
      <c r="IJ43" s="117"/>
      <c r="IK43" s="117"/>
      <c r="IL43" s="117"/>
      <c r="IM43" s="117"/>
      <c r="IN43" s="117"/>
      <c r="IO43" s="117"/>
      <c r="IP43" s="117"/>
      <c r="IQ43" s="117"/>
      <c r="IR43" s="117"/>
      <c r="IS43" s="117"/>
      <c r="IT43" s="117"/>
      <c r="IU43" s="117"/>
      <c r="IV43" s="117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95"/>
  <sheetViews>
    <sheetView showGridLines="0" showZeros="0" workbookViewId="0"/>
  </sheetViews>
  <sheetFormatPr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6" width="16.83203125" style="1" customWidth="1"/>
    <col min="7" max="12" width="13.83203125" style="1" customWidth="1"/>
    <col min="13" max="15" width="8.5" style="1" customWidth="1"/>
    <col min="16" max="16" width="16.83203125" style="1" customWidth="1"/>
    <col min="17" max="22" width="13.83203125" style="1" customWidth="1"/>
    <col min="23" max="25" width="8.5" style="1" customWidth="1"/>
    <col min="26" max="16384" width="9.33203125" style="1"/>
  </cols>
  <sheetData>
    <row r="1" spans="1:256" s="117" customFormat="1" ht="14.25" customHeight="1">
      <c r="A1" s="160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72" t="s">
        <v>101</v>
      </c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  <c r="FZ1" s="169"/>
      <c r="GA1" s="169"/>
      <c r="GB1" s="169"/>
      <c r="GC1" s="169"/>
      <c r="GD1" s="169"/>
      <c r="GE1" s="169"/>
      <c r="GF1" s="169"/>
      <c r="GG1" s="169"/>
      <c r="GH1" s="169"/>
      <c r="GI1" s="169"/>
      <c r="GJ1" s="169"/>
      <c r="GK1" s="169"/>
      <c r="GL1" s="169"/>
      <c r="GM1" s="169"/>
      <c r="GN1" s="169"/>
      <c r="GO1" s="169"/>
      <c r="GP1" s="169"/>
      <c r="GQ1" s="169"/>
      <c r="GR1" s="169"/>
      <c r="GS1" s="169"/>
      <c r="GT1" s="169"/>
      <c r="GU1" s="169"/>
      <c r="GV1" s="169"/>
      <c r="GW1" s="169"/>
      <c r="GX1" s="169"/>
      <c r="GY1" s="169"/>
      <c r="GZ1" s="169"/>
      <c r="HA1" s="169"/>
      <c r="HB1" s="169"/>
      <c r="HC1" s="169"/>
      <c r="HD1" s="169"/>
      <c r="HE1" s="169"/>
      <c r="HF1" s="169"/>
      <c r="HG1" s="169"/>
      <c r="HH1" s="169"/>
      <c r="HI1" s="169"/>
      <c r="HJ1" s="169"/>
      <c r="HK1" s="169"/>
      <c r="HL1" s="169"/>
      <c r="HM1" s="169"/>
      <c r="HN1" s="169"/>
      <c r="HO1" s="169"/>
      <c r="HP1" s="169"/>
      <c r="HQ1" s="169"/>
      <c r="HR1" s="169"/>
      <c r="HS1" s="169"/>
      <c r="HT1" s="169"/>
      <c r="HU1" s="169"/>
      <c r="HV1" s="169"/>
      <c r="HW1" s="169"/>
      <c r="HX1" s="169"/>
      <c r="HY1" s="169"/>
      <c r="HZ1" s="169"/>
      <c r="IA1" s="169"/>
      <c r="IB1" s="169"/>
      <c r="IC1" s="169"/>
      <c r="ID1" s="169"/>
      <c r="IE1" s="169"/>
      <c r="IF1" s="169"/>
      <c r="IG1" s="169"/>
      <c r="IH1" s="169"/>
      <c r="II1" s="169"/>
      <c r="IJ1" s="169"/>
      <c r="IK1" s="169"/>
      <c r="IL1" s="169"/>
      <c r="IM1" s="169"/>
      <c r="IN1" s="169"/>
      <c r="IO1" s="169"/>
      <c r="IP1" s="169"/>
      <c r="IQ1" s="169"/>
      <c r="IR1" s="169"/>
      <c r="IS1" s="169"/>
      <c r="IT1" s="169"/>
      <c r="IU1" s="169"/>
      <c r="IV1" s="169"/>
    </row>
    <row r="2" spans="1:256" s="117" customFormat="1" ht="20.100000000000001" customHeight="1">
      <c r="A2" s="156" t="s">
        <v>102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69"/>
      <c r="CV2" s="169"/>
      <c r="CW2" s="169"/>
      <c r="CX2" s="169"/>
      <c r="CY2" s="169"/>
      <c r="CZ2" s="169"/>
      <c r="DA2" s="169"/>
      <c r="DB2" s="169"/>
      <c r="DC2" s="169"/>
      <c r="DD2" s="169"/>
      <c r="DE2" s="169"/>
      <c r="DF2" s="169"/>
      <c r="DG2" s="169"/>
      <c r="DH2" s="169"/>
      <c r="DI2" s="169"/>
      <c r="DJ2" s="169"/>
      <c r="DK2" s="169"/>
      <c r="DL2" s="169"/>
      <c r="DM2" s="169"/>
      <c r="DN2" s="169"/>
      <c r="DO2" s="169"/>
      <c r="DP2" s="169"/>
      <c r="DQ2" s="169"/>
      <c r="DR2" s="169"/>
      <c r="DS2" s="169"/>
      <c r="DT2" s="169"/>
      <c r="DU2" s="169"/>
      <c r="DV2" s="169"/>
      <c r="DW2" s="169"/>
      <c r="DX2" s="169"/>
      <c r="DY2" s="169"/>
      <c r="DZ2" s="169"/>
      <c r="EA2" s="169"/>
      <c r="EB2" s="169"/>
      <c r="EC2" s="169"/>
      <c r="ED2" s="169"/>
      <c r="EE2" s="169"/>
      <c r="EF2" s="169"/>
      <c r="EG2" s="169"/>
      <c r="EH2" s="169"/>
      <c r="EI2" s="169"/>
      <c r="EJ2" s="169"/>
      <c r="EK2" s="169"/>
      <c r="EL2" s="169"/>
      <c r="EM2" s="169"/>
      <c r="EN2" s="169"/>
      <c r="EO2" s="169"/>
      <c r="EP2" s="169"/>
      <c r="EQ2" s="169"/>
      <c r="ER2" s="169"/>
      <c r="ES2" s="169"/>
      <c r="ET2" s="169"/>
      <c r="EU2" s="169"/>
      <c r="EV2" s="169"/>
      <c r="EW2" s="169"/>
      <c r="EX2" s="169"/>
      <c r="EY2" s="169"/>
      <c r="EZ2" s="169"/>
      <c r="FA2" s="169"/>
      <c r="FB2" s="169"/>
      <c r="FC2" s="169"/>
      <c r="FD2" s="169"/>
      <c r="FE2" s="169"/>
      <c r="FF2" s="169"/>
      <c r="FG2" s="169"/>
      <c r="FH2" s="169"/>
      <c r="FI2" s="169"/>
      <c r="FJ2" s="169"/>
      <c r="FK2" s="169"/>
      <c r="FL2" s="169"/>
      <c r="FM2" s="169"/>
      <c r="FN2" s="169"/>
      <c r="FO2" s="169"/>
      <c r="FP2" s="169"/>
      <c r="FQ2" s="169"/>
      <c r="FR2" s="169"/>
      <c r="FS2" s="169"/>
      <c r="FT2" s="169"/>
      <c r="FU2" s="169"/>
      <c r="FV2" s="169"/>
      <c r="FW2" s="169"/>
      <c r="FX2" s="169"/>
      <c r="FY2" s="169"/>
      <c r="FZ2" s="169"/>
      <c r="GA2" s="169"/>
      <c r="GB2" s="169"/>
      <c r="GC2" s="169"/>
      <c r="GD2" s="169"/>
      <c r="GE2" s="169"/>
      <c r="GF2" s="169"/>
      <c r="GG2" s="169"/>
      <c r="GH2" s="169"/>
      <c r="GI2" s="169"/>
      <c r="GJ2" s="169"/>
      <c r="GK2" s="169"/>
      <c r="GL2" s="169"/>
      <c r="GM2" s="169"/>
      <c r="GN2" s="169"/>
      <c r="GO2" s="169"/>
      <c r="GP2" s="169"/>
      <c r="GQ2" s="169"/>
      <c r="GR2" s="169"/>
      <c r="GS2" s="169"/>
      <c r="GT2" s="169"/>
      <c r="GU2" s="169"/>
      <c r="GV2" s="169"/>
      <c r="GW2" s="169"/>
      <c r="GX2" s="169"/>
      <c r="GY2" s="169"/>
      <c r="GZ2" s="169"/>
      <c r="HA2" s="169"/>
      <c r="HB2" s="169"/>
      <c r="HC2" s="169"/>
      <c r="HD2" s="169"/>
      <c r="HE2" s="169"/>
      <c r="HF2" s="169"/>
      <c r="HG2" s="169"/>
      <c r="HH2" s="169"/>
      <c r="HI2" s="169"/>
      <c r="HJ2" s="169"/>
      <c r="HK2" s="169"/>
      <c r="HL2" s="169"/>
      <c r="HM2" s="169"/>
      <c r="HN2" s="169"/>
      <c r="HO2" s="169"/>
      <c r="HP2" s="169"/>
      <c r="HQ2" s="169"/>
      <c r="HR2" s="169"/>
      <c r="HS2" s="169"/>
      <c r="HT2" s="169"/>
      <c r="HU2" s="169"/>
      <c r="HV2" s="169"/>
      <c r="HW2" s="169"/>
      <c r="HX2" s="169"/>
      <c r="HY2" s="169"/>
      <c r="HZ2" s="169"/>
      <c r="IA2" s="169"/>
      <c r="IB2" s="169"/>
      <c r="IC2" s="169"/>
      <c r="ID2" s="169"/>
      <c r="IE2" s="169"/>
      <c r="IF2" s="169"/>
      <c r="IG2" s="169"/>
      <c r="IH2" s="169"/>
      <c r="II2" s="169"/>
      <c r="IJ2" s="169"/>
      <c r="IK2" s="169"/>
      <c r="IL2" s="169"/>
      <c r="IM2" s="169"/>
      <c r="IN2" s="169"/>
      <c r="IO2" s="169"/>
      <c r="IP2" s="169"/>
      <c r="IQ2" s="169"/>
      <c r="IR2" s="169"/>
      <c r="IS2" s="169"/>
      <c r="IT2" s="169"/>
      <c r="IU2" s="169"/>
      <c r="IV2" s="169"/>
    </row>
    <row r="3" spans="1:256" s="117" customFormat="1" ht="14.25" customHeight="1">
      <c r="A3" s="17" t="s">
        <v>516</v>
      </c>
      <c r="B3" s="162"/>
      <c r="C3" s="163"/>
      <c r="D3" s="163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72" t="s">
        <v>1</v>
      </c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F3" s="169"/>
      <c r="EG3" s="169"/>
      <c r="EH3" s="169"/>
      <c r="EI3" s="169"/>
      <c r="EJ3" s="169"/>
      <c r="EK3" s="169"/>
      <c r="EL3" s="169"/>
      <c r="EM3" s="169"/>
      <c r="EN3" s="169"/>
      <c r="EO3" s="169"/>
      <c r="EP3" s="169"/>
      <c r="EQ3" s="169"/>
      <c r="ER3" s="169"/>
      <c r="ES3" s="169"/>
      <c r="ET3" s="169"/>
      <c r="EU3" s="169"/>
      <c r="EV3" s="169"/>
      <c r="EW3" s="169"/>
      <c r="EX3" s="169"/>
      <c r="EY3" s="169"/>
      <c r="EZ3" s="169"/>
      <c r="FA3" s="169"/>
      <c r="FB3" s="169"/>
      <c r="FC3" s="169"/>
      <c r="FD3" s="169"/>
      <c r="FE3" s="169"/>
      <c r="FF3" s="169"/>
      <c r="FG3" s="169"/>
      <c r="FH3" s="169"/>
      <c r="FI3" s="169"/>
      <c r="FJ3" s="169"/>
      <c r="FK3" s="169"/>
      <c r="FL3" s="169"/>
      <c r="FM3" s="169"/>
      <c r="FN3" s="169"/>
      <c r="FO3" s="169"/>
      <c r="FP3" s="169"/>
      <c r="FQ3" s="169"/>
      <c r="FR3" s="169"/>
      <c r="FS3" s="169"/>
      <c r="FT3" s="169"/>
      <c r="FU3" s="169"/>
      <c r="FV3" s="169"/>
      <c r="FW3" s="169"/>
      <c r="FX3" s="169"/>
      <c r="FY3" s="169"/>
      <c r="FZ3" s="169"/>
      <c r="GA3" s="169"/>
      <c r="GB3" s="169"/>
      <c r="GC3" s="169"/>
      <c r="GD3" s="169"/>
      <c r="GE3" s="169"/>
      <c r="GF3" s="169"/>
      <c r="GG3" s="169"/>
      <c r="GH3" s="169"/>
      <c r="GI3" s="169"/>
      <c r="GJ3" s="169"/>
      <c r="GK3" s="169"/>
      <c r="GL3" s="169"/>
      <c r="GM3" s="169"/>
      <c r="GN3" s="169"/>
      <c r="GO3" s="169"/>
      <c r="GP3" s="169"/>
      <c r="GQ3" s="169"/>
      <c r="GR3" s="169"/>
      <c r="GS3" s="169"/>
      <c r="GT3" s="169"/>
      <c r="GU3" s="169"/>
      <c r="GV3" s="169"/>
      <c r="GW3" s="169"/>
      <c r="GX3" s="169"/>
      <c r="GY3" s="169"/>
      <c r="GZ3" s="169"/>
      <c r="HA3" s="169"/>
      <c r="HB3" s="169"/>
      <c r="HC3" s="169"/>
      <c r="HD3" s="169"/>
      <c r="HE3" s="169"/>
      <c r="HF3" s="169"/>
      <c r="HG3" s="169"/>
      <c r="HH3" s="169"/>
      <c r="HI3" s="169"/>
      <c r="HJ3" s="169"/>
      <c r="HK3" s="169"/>
      <c r="HL3" s="169"/>
      <c r="HM3" s="169"/>
      <c r="HN3" s="169"/>
      <c r="HO3" s="169"/>
      <c r="HP3" s="169"/>
      <c r="HQ3" s="169"/>
      <c r="HR3" s="169"/>
      <c r="HS3" s="169"/>
      <c r="HT3" s="169"/>
      <c r="HU3" s="169"/>
      <c r="HV3" s="169"/>
      <c r="HW3" s="169"/>
      <c r="HX3" s="169"/>
      <c r="HY3" s="169"/>
      <c r="HZ3" s="169"/>
      <c r="IA3" s="169"/>
      <c r="IB3" s="169"/>
      <c r="IC3" s="169"/>
      <c r="ID3" s="169"/>
      <c r="IE3" s="169"/>
      <c r="IF3" s="169"/>
      <c r="IG3" s="169"/>
      <c r="IH3" s="169"/>
      <c r="II3" s="169"/>
      <c r="IJ3" s="169"/>
      <c r="IK3" s="169"/>
      <c r="IL3" s="169"/>
      <c r="IM3" s="169"/>
      <c r="IN3" s="169"/>
      <c r="IO3" s="169"/>
      <c r="IP3" s="169"/>
      <c r="IQ3" s="169"/>
      <c r="IR3" s="169"/>
      <c r="IS3" s="169"/>
      <c r="IT3" s="169"/>
      <c r="IU3" s="169"/>
      <c r="IV3" s="169"/>
    </row>
    <row r="4" spans="1:256" s="117" customFormat="1" ht="14.25" customHeight="1">
      <c r="A4" s="396" t="s">
        <v>4</v>
      </c>
      <c r="B4" s="397"/>
      <c r="C4" s="397"/>
      <c r="D4" s="397"/>
      <c r="E4" s="403" t="s">
        <v>54</v>
      </c>
      <c r="F4" s="175" t="s">
        <v>103</v>
      </c>
      <c r="G4" s="176"/>
      <c r="H4" s="176"/>
      <c r="I4" s="176"/>
      <c r="J4" s="176"/>
      <c r="K4" s="176"/>
      <c r="L4" s="176"/>
      <c r="M4" s="176"/>
      <c r="N4" s="176"/>
      <c r="O4" s="177"/>
      <c r="P4" s="174" t="s">
        <v>104</v>
      </c>
      <c r="Q4" s="174"/>
      <c r="R4" s="174"/>
      <c r="S4" s="174"/>
      <c r="T4" s="174"/>
      <c r="U4" s="174"/>
      <c r="V4" s="174"/>
      <c r="W4" s="174"/>
      <c r="X4" s="174"/>
      <c r="Y4" s="174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69"/>
      <c r="IU4" s="169"/>
      <c r="IV4" s="169"/>
    </row>
    <row r="5" spans="1:256" s="117" customFormat="1" ht="14.25" customHeight="1">
      <c r="A5" s="396" t="s">
        <v>46</v>
      </c>
      <c r="B5" s="397"/>
      <c r="C5" s="399" t="s">
        <v>47</v>
      </c>
      <c r="D5" s="401" t="s">
        <v>105</v>
      </c>
      <c r="E5" s="403"/>
      <c r="F5" s="398" t="s">
        <v>45</v>
      </c>
      <c r="G5" s="174" t="s">
        <v>106</v>
      </c>
      <c r="H5" s="174"/>
      <c r="I5" s="174"/>
      <c r="J5" s="174" t="s">
        <v>63</v>
      </c>
      <c r="K5" s="174"/>
      <c r="L5" s="174"/>
      <c r="M5" s="178" t="s">
        <v>107</v>
      </c>
      <c r="N5" s="178"/>
      <c r="O5" s="178"/>
      <c r="P5" s="405" t="s">
        <v>45</v>
      </c>
      <c r="Q5" s="174" t="s">
        <v>108</v>
      </c>
      <c r="R5" s="174"/>
      <c r="S5" s="174"/>
      <c r="T5" s="174" t="s">
        <v>109</v>
      </c>
      <c r="U5" s="174"/>
      <c r="V5" s="174"/>
      <c r="W5" s="398" t="s">
        <v>110</v>
      </c>
      <c r="X5" s="398"/>
      <c r="Y5" s="398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69"/>
      <c r="GK5" s="169"/>
      <c r="GL5" s="169"/>
      <c r="GM5" s="169"/>
      <c r="GN5" s="169"/>
      <c r="GO5" s="169"/>
      <c r="GP5" s="169"/>
      <c r="GQ5" s="169"/>
      <c r="GR5" s="169"/>
      <c r="GS5" s="169"/>
      <c r="GT5" s="169"/>
      <c r="GU5" s="169"/>
      <c r="GV5" s="169"/>
      <c r="GW5" s="169"/>
      <c r="GX5" s="169"/>
      <c r="GY5" s="169"/>
      <c r="GZ5" s="169"/>
      <c r="HA5" s="169"/>
      <c r="HB5" s="169"/>
      <c r="HC5" s="169"/>
      <c r="HD5" s="169"/>
      <c r="HE5" s="169"/>
      <c r="HF5" s="169"/>
      <c r="HG5" s="169"/>
      <c r="HH5" s="169"/>
      <c r="HI5" s="169"/>
      <c r="HJ5" s="169"/>
      <c r="HK5" s="169"/>
      <c r="HL5" s="169"/>
      <c r="HM5" s="169"/>
      <c r="HN5" s="169"/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69"/>
      <c r="HZ5" s="169"/>
      <c r="IA5" s="169"/>
      <c r="IB5" s="169"/>
      <c r="IC5" s="169"/>
      <c r="ID5" s="169"/>
      <c r="IE5" s="169"/>
      <c r="IF5" s="169"/>
      <c r="IG5" s="169"/>
      <c r="IH5" s="169"/>
      <c r="II5" s="169"/>
      <c r="IJ5" s="169"/>
      <c r="IK5" s="169"/>
      <c r="IL5" s="169"/>
      <c r="IM5" s="169"/>
      <c r="IN5" s="169"/>
      <c r="IO5" s="169"/>
      <c r="IP5" s="169"/>
      <c r="IQ5" s="169"/>
      <c r="IR5" s="169"/>
      <c r="IS5" s="169"/>
      <c r="IT5" s="169"/>
      <c r="IU5" s="169"/>
      <c r="IV5" s="169"/>
    </row>
    <row r="6" spans="1:256" s="117" customFormat="1" ht="14.25" customHeight="1">
      <c r="A6" s="165" t="s">
        <v>50</v>
      </c>
      <c r="B6" s="165" t="s">
        <v>51</v>
      </c>
      <c r="C6" s="400"/>
      <c r="D6" s="402"/>
      <c r="E6" s="404"/>
      <c r="F6" s="405"/>
      <c r="G6" s="166" t="s">
        <v>49</v>
      </c>
      <c r="H6" s="166" t="s">
        <v>58</v>
      </c>
      <c r="I6" s="166" t="s">
        <v>59</v>
      </c>
      <c r="J6" s="166" t="s">
        <v>49</v>
      </c>
      <c r="K6" s="166" t="s">
        <v>58</v>
      </c>
      <c r="L6" s="166" t="s">
        <v>59</v>
      </c>
      <c r="M6" s="171" t="s">
        <v>49</v>
      </c>
      <c r="N6" s="171" t="s">
        <v>58</v>
      </c>
      <c r="O6" s="171" t="s">
        <v>59</v>
      </c>
      <c r="P6" s="406"/>
      <c r="Q6" s="166" t="s">
        <v>49</v>
      </c>
      <c r="R6" s="166" t="s">
        <v>58</v>
      </c>
      <c r="S6" s="166" t="s">
        <v>59</v>
      </c>
      <c r="T6" s="166" t="s">
        <v>49</v>
      </c>
      <c r="U6" s="166" t="s">
        <v>58</v>
      </c>
      <c r="V6" s="166" t="s">
        <v>59</v>
      </c>
      <c r="W6" s="166" t="s">
        <v>49</v>
      </c>
      <c r="X6" s="166" t="s">
        <v>58</v>
      </c>
      <c r="Y6" s="166" t="s">
        <v>59</v>
      </c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69"/>
      <c r="DS6" s="169"/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69"/>
      <c r="EF6" s="169"/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  <c r="GC6" s="169"/>
      <c r="GD6" s="169"/>
      <c r="GE6" s="169"/>
      <c r="GF6" s="169"/>
      <c r="GG6" s="169"/>
      <c r="GH6" s="169"/>
      <c r="GI6" s="169"/>
      <c r="GJ6" s="169"/>
      <c r="GK6" s="169"/>
      <c r="GL6" s="169"/>
      <c r="GM6" s="169"/>
      <c r="GN6" s="169"/>
      <c r="GO6" s="169"/>
      <c r="GP6" s="169"/>
      <c r="GQ6" s="169"/>
      <c r="GR6" s="169"/>
      <c r="GS6" s="169"/>
      <c r="GT6" s="169"/>
      <c r="GU6" s="169"/>
      <c r="GV6" s="169"/>
      <c r="GW6" s="169"/>
      <c r="GX6" s="169"/>
      <c r="GY6" s="169"/>
      <c r="GZ6" s="169"/>
      <c r="HA6" s="169"/>
      <c r="HB6" s="169"/>
      <c r="HC6" s="169"/>
      <c r="HD6" s="169"/>
      <c r="HE6" s="169"/>
      <c r="HF6" s="169"/>
      <c r="HG6" s="169"/>
      <c r="HH6" s="169"/>
      <c r="HI6" s="169"/>
      <c r="HJ6" s="169"/>
      <c r="HK6" s="169"/>
      <c r="HL6" s="169"/>
      <c r="HM6" s="169"/>
      <c r="HN6" s="169"/>
      <c r="HO6" s="169"/>
      <c r="HP6" s="169"/>
      <c r="HQ6" s="169"/>
      <c r="HR6" s="169"/>
      <c r="HS6" s="169"/>
      <c r="HT6" s="169"/>
      <c r="HU6" s="169"/>
      <c r="HV6" s="169"/>
      <c r="HW6" s="169"/>
      <c r="HX6" s="169"/>
      <c r="HY6" s="169"/>
      <c r="HZ6" s="169"/>
      <c r="IA6" s="169"/>
      <c r="IB6" s="169"/>
      <c r="IC6" s="169"/>
      <c r="ID6" s="169"/>
      <c r="IE6" s="169"/>
      <c r="IF6" s="169"/>
      <c r="IG6" s="169"/>
      <c r="IH6" s="169"/>
      <c r="II6" s="169"/>
      <c r="IJ6" s="169"/>
      <c r="IK6" s="169"/>
      <c r="IL6" s="169"/>
      <c r="IM6" s="169"/>
      <c r="IN6" s="169"/>
      <c r="IO6" s="169"/>
      <c r="IP6" s="169"/>
      <c r="IQ6" s="169"/>
      <c r="IR6" s="169"/>
      <c r="IS6" s="169"/>
      <c r="IT6" s="169"/>
      <c r="IU6" s="169"/>
      <c r="IV6" s="169"/>
    </row>
    <row r="7" spans="1:256" s="33" customFormat="1" ht="14.25" customHeight="1">
      <c r="A7" s="157"/>
      <c r="B7" s="157"/>
      <c r="C7" s="157"/>
      <c r="D7" s="157" t="s">
        <v>45</v>
      </c>
      <c r="E7" s="158">
        <f t="shared" ref="E7:L7" si="0">E8+E26+E41+E57+E65+E72+E90</f>
        <v>119960173.16000001</v>
      </c>
      <c r="F7" s="158">
        <f t="shared" si="0"/>
        <v>119960173.16000001</v>
      </c>
      <c r="G7" s="158">
        <f t="shared" si="0"/>
        <v>30874570.360000003</v>
      </c>
      <c r="H7" s="158">
        <f t="shared" si="0"/>
        <v>22804127.84</v>
      </c>
      <c r="I7" s="158">
        <f t="shared" si="0"/>
        <v>8070442.5199999996</v>
      </c>
      <c r="J7" s="158">
        <f t="shared" si="0"/>
        <v>89085602.799999997</v>
      </c>
      <c r="K7" s="158">
        <f t="shared" si="0"/>
        <v>0</v>
      </c>
      <c r="L7" s="159">
        <f t="shared" si="0"/>
        <v>89085602.799999997</v>
      </c>
      <c r="M7" s="179">
        <f>SUM(0)</f>
        <v>0</v>
      </c>
      <c r="N7" s="180">
        <f>SUM(0)</f>
        <v>0</v>
      </c>
      <c r="O7" s="181">
        <f>SUM(0)</f>
        <v>0</v>
      </c>
      <c r="P7" s="158">
        <f t="shared" ref="P7:V7" si="1">P8+P26+P41+P57+P65+P72+P90</f>
        <v>0</v>
      </c>
      <c r="Q7" s="158">
        <f t="shared" si="1"/>
        <v>0</v>
      </c>
      <c r="R7" s="158">
        <f t="shared" si="1"/>
        <v>0</v>
      </c>
      <c r="S7" s="158">
        <f t="shared" si="1"/>
        <v>0</v>
      </c>
      <c r="T7" s="158">
        <f t="shared" si="1"/>
        <v>0</v>
      </c>
      <c r="U7" s="158">
        <f t="shared" si="1"/>
        <v>0</v>
      </c>
      <c r="V7" s="159">
        <f t="shared" si="1"/>
        <v>0</v>
      </c>
      <c r="W7" s="20">
        <f>SUM(0)</f>
        <v>0</v>
      </c>
      <c r="X7" s="19">
        <f>SUM(0)</f>
        <v>0</v>
      </c>
      <c r="Y7" s="19">
        <f>SUM(0)</f>
        <v>0</v>
      </c>
      <c r="Z7" s="173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</row>
    <row r="8" spans="1:256" s="117" customFormat="1" ht="14.25" customHeight="1">
      <c r="A8" s="157"/>
      <c r="B8" s="157"/>
      <c r="C8" s="157" t="s">
        <v>517</v>
      </c>
      <c r="D8" s="157" t="s">
        <v>518</v>
      </c>
      <c r="E8" s="158">
        <f t="shared" ref="E8:L8" si="2">E9+E14+E20+E22+E24</f>
        <v>56156226.280000001</v>
      </c>
      <c r="F8" s="158">
        <f t="shared" si="2"/>
        <v>56156226.280000001</v>
      </c>
      <c r="G8" s="158">
        <f t="shared" si="2"/>
        <v>2384226.2799999998</v>
      </c>
      <c r="H8" s="158">
        <f t="shared" si="2"/>
        <v>2201026.2799999998</v>
      </c>
      <c r="I8" s="158">
        <f t="shared" si="2"/>
        <v>183200</v>
      </c>
      <c r="J8" s="158">
        <f t="shared" si="2"/>
        <v>53772000</v>
      </c>
      <c r="K8" s="158">
        <f t="shared" si="2"/>
        <v>0</v>
      </c>
      <c r="L8" s="159">
        <f t="shared" si="2"/>
        <v>53772000</v>
      </c>
      <c r="M8" s="179">
        <f t="shared" ref="M8:O71" si="3">SUM(0)</f>
        <v>0</v>
      </c>
      <c r="N8" s="180">
        <f t="shared" si="3"/>
        <v>0</v>
      </c>
      <c r="O8" s="181">
        <f t="shared" si="3"/>
        <v>0</v>
      </c>
      <c r="P8" s="158">
        <f t="shared" ref="P8:V8" si="4">P9+P14+P20+P22+P24</f>
        <v>0</v>
      </c>
      <c r="Q8" s="158">
        <f t="shared" si="4"/>
        <v>0</v>
      </c>
      <c r="R8" s="158">
        <f t="shared" si="4"/>
        <v>0</v>
      </c>
      <c r="S8" s="158">
        <f t="shared" si="4"/>
        <v>0</v>
      </c>
      <c r="T8" s="158">
        <f t="shared" si="4"/>
        <v>0</v>
      </c>
      <c r="U8" s="158">
        <f t="shared" si="4"/>
        <v>0</v>
      </c>
      <c r="V8" s="159">
        <f t="shared" si="4"/>
        <v>0</v>
      </c>
      <c r="W8" s="20">
        <f t="shared" ref="W8:Y71" si="5">SUM(0)</f>
        <v>0</v>
      </c>
      <c r="X8" s="19">
        <f t="shared" si="5"/>
        <v>0</v>
      </c>
      <c r="Y8" s="19">
        <f t="shared" si="5"/>
        <v>0</v>
      </c>
      <c r="Z8" s="169"/>
      <c r="AA8" s="173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  <c r="DM8" s="169"/>
      <c r="DN8" s="169"/>
      <c r="DO8" s="169"/>
      <c r="DP8" s="169"/>
      <c r="DQ8" s="169"/>
      <c r="DR8" s="169"/>
      <c r="DS8" s="169"/>
      <c r="DT8" s="169"/>
      <c r="DU8" s="169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  <c r="GQ8" s="169"/>
      <c r="GR8" s="169"/>
      <c r="GS8" s="169"/>
      <c r="GT8" s="169"/>
      <c r="GU8" s="169"/>
      <c r="GV8" s="169"/>
      <c r="GW8" s="169"/>
      <c r="GX8" s="169"/>
      <c r="GY8" s="169"/>
      <c r="GZ8" s="169"/>
      <c r="HA8" s="169"/>
      <c r="HB8" s="169"/>
      <c r="HC8" s="169"/>
      <c r="HD8" s="169"/>
      <c r="HE8" s="169"/>
      <c r="HF8" s="169"/>
      <c r="HG8" s="169"/>
      <c r="HH8" s="169"/>
      <c r="HI8" s="169"/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69"/>
      <c r="HU8" s="169"/>
      <c r="HV8" s="169"/>
      <c r="HW8" s="169"/>
      <c r="HX8" s="169"/>
      <c r="HY8" s="169"/>
      <c r="HZ8" s="169"/>
      <c r="IA8" s="169"/>
      <c r="IB8" s="169"/>
      <c r="IC8" s="169"/>
      <c r="ID8" s="169"/>
      <c r="IE8" s="169"/>
      <c r="IF8" s="169"/>
      <c r="IG8" s="169"/>
      <c r="IH8" s="169"/>
      <c r="II8" s="169"/>
      <c r="IJ8" s="169"/>
      <c r="IK8" s="169"/>
      <c r="IL8" s="169"/>
      <c r="IM8" s="169"/>
      <c r="IN8" s="169"/>
      <c r="IO8" s="169"/>
      <c r="IP8" s="169"/>
      <c r="IQ8" s="169"/>
      <c r="IR8" s="169"/>
      <c r="IS8" s="169"/>
      <c r="IT8" s="169"/>
      <c r="IU8" s="169"/>
      <c r="IV8" s="169"/>
    </row>
    <row r="9" spans="1:256" s="117" customFormat="1" ht="14.25" customHeight="1">
      <c r="A9" s="157"/>
      <c r="B9" s="157"/>
      <c r="C9" s="157" t="s">
        <v>303</v>
      </c>
      <c r="D9" s="157" t="s">
        <v>304</v>
      </c>
      <c r="E9" s="158">
        <f t="shared" ref="E9:L9" si="6">SUM(E10:E13)</f>
        <v>1657838.16</v>
      </c>
      <c r="F9" s="158">
        <f t="shared" si="6"/>
        <v>1657838.16</v>
      </c>
      <c r="G9" s="158">
        <f t="shared" si="6"/>
        <v>1657838.16</v>
      </c>
      <c r="H9" s="158">
        <f t="shared" si="6"/>
        <v>1657838.16</v>
      </c>
      <c r="I9" s="158">
        <f t="shared" si="6"/>
        <v>0</v>
      </c>
      <c r="J9" s="158">
        <f t="shared" si="6"/>
        <v>0</v>
      </c>
      <c r="K9" s="158">
        <f t="shared" si="6"/>
        <v>0</v>
      </c>
      <c r="L9" s="159">
        <f t="shared" si="6"/>
        <v>0</v>
      </c>
      <c r="M9" s="179">
        <f t="shared" si="3"/>
        <v>0</v>
      </c>
      <c r="N9" s="180">
        <f t="shared" si="3"/>
        <v>0</v>
      </c>
      <c r="O9" s="181">
        <f t="shared" si="3"/>
        <v>0</v>
      </c>
      <c r="P9" s="158">
        <f t="shared" ref="P9:V9" si="7">SUM(P10:P13)</f>
        <v>0</v>
      </c>
      <c r="Q9" s="158">
        <f t="shared" si="7"/>
        <v>0</v>
      </c>
      <c r="R9" s="158">
        <f t="shared" si="7"/>
        <v>0</v>
      </c>
      <c r="S9" s="158">
        <f t="shared" si="7"/>
        <v>0</v>
      </c>
      <c r="T9" s="158">
        <f t="shared" si="7"/>
        <v>0</v>
      </c>
      <c r="U9" s="158">
        <f t="shared" si="7"/>
        <v>0</v>
      </c>
      <c r="V9" s="159">
        <f t="shared" si="7"/>
        <v>0</v>
      </c>
      <c r="W9" s="20">
        <f t="shared" si="5"/>
        <v>0</v>
      </c>
      <c r="X9" s="19">
        <f t="shared" si="5"/>
        <v>0</v>
      </c>
      <c r="Y9" s="19">
        <f t="shared" si="5"/>
        <v>0</v>
      </c>
      <c r="Z9" s="168"/>
      <c r="AA9" s="167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  <c r="CM9" s="168"/>
      <c r="CN9" s="168"/>
      <c r="CO9" s="168"/>
      <c r="CP9" s="168"/>
      <c r="CQ9" s="168"/>
      <c r="CR9" s="168"/>
      <c r="CS9" s="168"/>
      <c r="CT9" s="168"/>
      <c r="CU9" s="168"/>
      <c r="CV9" s="168"/>
      <c r="CW9" s="168"/>
      <c r="CX9" s="168"/>
      <c r="CY9" s="168"/>
      <c r="CZ9" s="168"/>
      <c r="DA9" s="168"/>
      <c r="DB9" s="168"/>
      <c r="DC9" s="168"/>
      <c r="DD9" s="168"/>
      <c r="DE9" s="168"/>
      <c r="DF9" s="168"/>
      <c r="DG9" s="168"/>
      <c r="DH9" s="168"/>
      <c r="DI9" s="168"/>
      <c r="DJ9" s="168"/>
      <c r="DK9" s="168"/>
      <c r="DL9" s="168"/>
      <c r="DM9" s="168"/>
      <c r="DN9" s="168"/>
      <c r="DO9" s="168"/>
      <c r="DP9" s="168"/>
      <c r="DQ9" s="168"/>
      <c r="DR9" s="168"/>
      <c r="DS9" s="168"/>
      <c r="DT9" s="168"/>
      <c r="DU9" s="168"/>
      <c r="DV9" s="168"/>
      <c r="DW9" s="168"/>
      <c r="DX9" s="168"/>
      <c r="DY9" s="168"/>
      <c r="DZ9" s="168"/>
      <c r="EA9" s="168"/>
      <c r="EB9" s="168"/>
      <c r="EC9" s="168"/>
      <c r="ED9" s="168"/>
      <c r="EE9" s="168"/>
      <c r="EF9" s="168"/>
      <c r="EG9" s="168"/>
      <c r="EH9" s="168"/>
      <c r="EI9" s="168"/>
      <c r="EJ9" s="168"/>
      <c r="EK9" s="168"/>
      <c r="EL9" s="168"/>
      <c r="EM9" s="168"/>
      <c r="EN9" s="168"/>
      <c r="EO9" s="168"/>
      <c r="EP9" s="168"/>
      <c r="EQ9" s="168"/>
      <c r="ER9" s="168"/>
      <c r="ES9" s="168"/>
      <c r="ET9" s="168"/>
      <c r="EU9" s="168"/>
      <c r="EV9" s="168"/>
      <c r="EW9" s="168"/>
      <c r="EX9" s="168"/>
      <c r="EY9" s="168"/>
      <c r="EZ9" s="168"/>
      <c r="FA9" s="168"/>
      <c r="FB9" s="168"/>
      <c r="FC9" s="168"/>
      <c r="FD9" s="168"/>
      <c r="FE9" s="168"/>
      <c r="FF9" s="168"/>
      <c r="FG9" s="168"/>
      <c r="FH9" s="168"/>
      <c r="FI9" s="168"/>
      <c r="FJ9" s="168"/>
      <c r="FK9" s="168"/>
      <c r="FL9" s="168"/>
      <c r="FM9" s="168"/>
      <c r="FN9" s="168"/>
      <c r="FO9" s="168"/>
      <c r="FP9" s="168"/>
      <c r="FQ9" s="168"/>
      <c r="FR9" s="168"/>
      <c r="FS9" s="168"/>
      <c r="FT9" s="168"/>
      <c r="FU9" s="168"/>
      <c r="FV9" s="168"/>
      <c r="FW9" s="168"/>
      <c r="FX9" s="168"/>
      <c r="FY9" s="168"/>
      <c r="FZ9" s="168"/>
      <c r="GA9" s="168"/>
      <c r="GB9" s="168"/>
      <c r="GC9" s="168"/>
      <c r="GD9" s="168"/>
      <c r="GE9" s="168"/>
      <c r="GF9" s="168"/>
      <c r="GG9" s="168"/>
      <c r="GH9" s="168"/>
      <c r="GI9" s="168"/>
      <c r="GJ9" s="168"/>
      <c r="GK9" s="168"/>
      <c r="GL9" s="168"/>
      <c r="GM9" s="168"/>
      <c r="GN9" s="168"/>
      <c r="GO9" s="168"/>
      <c r="GP9" s="168"/>
      <c r="GQ9" s="168"/>
      <c r="GR9" s="168"/>
      <c r="GS9" s="168"/>
      <c r="GT9" s="168"/>
      <c r="GU9" s="168"/>
      <c r="GV9" s="168"/>
      <c r="GW9" s="168"/>
      <c r="GX9" s="168"/>
      <c r="GY9" s="168"/>
      <c r="GZ9" s="168"/>
      <c r="HA9" s="168"/>
      <c r="HB9" s="168"/>
      <c r="HC9" s="168"/>
      <c r="HD9" s="168"/>
      <c r="HE9" s="168"/>
      <c r="HF9" s="168"/>
      <c r="HG9" s="168"/>
      <c r="HH9" s="168"/>
      <c r="HI9" s="168"/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68"/>
      <c r="HU9" s="168"/>
      <c r="HV9" s="168"/>
      <c r="HW9" s="168"/>
      <c r="HX9" s="168"/>
      <c r="HY9" s="168"/>
      <c r="HZ9" s="168"/>
      <c r="IA9" s="168"/>
      <c r="IB9" s="168"/>
      <c r="IC9" s="168"/>
      <c r="ID9" s="168"/>
      <c r="IE9" s="168"/>
      <c r="IF9" s="168"/>
      <c r="IG9" s="168"/>
      <c r="IH9" s="168"/>
      <c r="II9" s="168"/>
      <c r="IJ9" s="168"/>
      <c r="IK9" s="168"/>
      <c r="IL9" s="168"/>
      <c r="IM9" s="168"/>
      <c r="IN9" s="168"/>
      <c r="IO9" s="168"/>
      <c r="IP9" s="168"/>
      <c r="IQ9" s="168"/>
      <c r="IR9" s="168"/>
      <c r="IS9" s="168"/>
      <c r="IT9" s="168"/>
      <c r="IU9" s="168"/>
      <c r="IV9" s="168"/>
    </row>
    <row r="10" spans="1:256" s="117" customFormat="1" ht="14.25" customHeight="1">
      <c r="A10" s="157" t="s">
        <v>305</v>
      </c>
      <c r="B10" s="157" t="s">
        <v>306</v>
      </c>
      <c r="C10" s="157" t="s">
        <v>478</v>
      </c>
      <c r="D10" s="157" t="s">
        <v>307</v>
      </c>
      <c r="E10" s="158">
        <v>1037095</v>
      </c>
      <c r="F10" s="158">
        <v>1037095</v>
      </c>
      <c r="G10" s="158">
        <v>1037095</v>
      </c>
      <c r="H10" s="158">
        <v>1037095</v>
      </c>
      <c r="I10" s="158">
        <v>0</v>
      </c>
      <c r="J10" s="158">
        <v>0</v>
      </c>
      <c r="K10" s="158">
        <v>0</v>
      </c>
      <c r="L10" s="159">
        <v>0</v>
      </c>
      <c r="M10" s="179">
        <f t="shared" si="3"/>
        <v>0</v>
      </c>
      <c r="N10" s="180">
        <f t="shared" si="3"/>
        <v>0</v>
      </c>
      <c r="O10" s="181">
        <f t="shared" si="3"/>
        <v>0</v>
      </c>
      <c r="P10" s="158">
        <v>0</v>
      </c>
      <c r="Q10" s="158">
        <v>0</v>
      </c>
      <c r="R10" s="158">
        <v>0</v>
      </c>
      <c r="S10" s="158">
        <v>0</v>
      </c>
      <c r="T10" s="158">
        <v>0</v>
      </c>
      <c r="U10" s="158">
        <v>0</v>
      </c>
      <c r="V10" s="159">
        <v>0</v>
      </c>
      <c r="W10" s="20">
        <f t="shared" si="5"/>
        <v>0</v>
      </c>
      <c r="X10" s="19">
        <f t="shared" si="5"/>
        <v>0</v>
      </c>
      <c r="Y10" s="19">
        <f t="shared" si="5"/>
        <v>0</v>
      </c>
      <c r="Z10" s="168"/>
      <c r="AA10" s="167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  <c r="BR10" s="168"/>
      <c r="BS10" s="168"/>
      <c r="BT10" s="168"/>
      <c r="BU10" s="168"/>
      <c r="BV10" s="168"/>
      <c r="BW10" s="168"/>
      <c r="BX10" s="168"/>
      <c r="BY10" s="168"/>
      <c r="BZ10" s="168"/>
      <c r="CA10" s="168"/>
      <c r="CB10" s="168"/>
      <c r="CC10" s="168"/>
      <c r="CD10" s="168"/>
      <c r="CE10" s="168"/>
      <c r="CF10" s="168"/>
      <c r="CG10" s="168"/>
      <c r="CH10" s="168"/>
      <c r="CI10" s="168"/>
      <c r="CJ10" s="168"/>
      <c r="CK10" s="168"/>
      <c r="CL10" s="168"/>
      <c r="CM10" s="168"/>
      <c r="CN10" s="168"/>
      <c r="CO10" s="168"/>
      <c r="CP10" s="168"/>
      <c r="CQ10" s="168"/>
      <c r="CR10" s="168"/>
      <c r="CS10" s="168"/>
      <c r="CT10" s="168"/>
      <c r="CU10" s="168"/>
      <c r="CV10" s="168"/>
      <c r="CW10" s="168"/>
      <c r="CX10" s="168"/>
      <c r="CY10" s="168"/>
      <c r="CZ10" s="168"/>
      <c r="DA10" s="168"/>
      <c r="DB10" s="168"/>
      <c r="DC10" s="168"/>
      <c r="DD10" s="168"/>
      <c r="DE10" s="168"/>
      <c r="DF10" s="168"/>
      <c r="DG10" s="168"/>
      <c r="DH10" s="168"/>
      <c r="DI10" s="168"/>
      <c r="DJ10" s="168"/>
      <c r="DK10" s="168"/>
      <c r="DL10" s="168"/>
      <c r="DM10" s="168"/>
      <c r="DN10" s="168"/>
      <c r="DO10" s="168"/>
      <c r="DP10" s="168"/>
      <c r="DQ10" s="168"/>
      <c r="DR10" s="168"/>
      <c r="DS10" s="168"/>
      <c r="DT10" s="168"/>
      <c r="DU10" s="168"/>
      <c r="DV10" s="168"/>
      <c r="DW10" s="168"/>
      <c r="DX10" s="168"/>
      <c r="DY10" s="168"/>
      <c r="DZ10" s="168"/>
      <c r="EA10" s="168"/>
      <c r="EB10" s="168"/>
      <c r="EC10" s="168"/>
      <c r="ED10" s="168"/>
      <c r="EE10" s="168"/>
      <c r="EF10" s="168"/>
      <c r="EG10" s="168"/>
      <c r="EH10" s="168"/>
      <c r="EI10" s="168"/>
      <c r="EJ10" s="168"/>
      <c r="EK10" s="168"/>
      <c r="EL10" s="168"/>
      <c r="EM10" s="168"/>
      <c r="EN10" s="168"/>
      <c r="EO10" s="168"/>
      <c r="EP10" s="168"/>
      <c r="EQ10" s="168"/>
      <c r="ER10" s="168"/>
      <c r="ES10" s="168"/>
      <c r="ET10" s="168"/>
      <c r="EU10" s="168"/>
      <c r="EV10" s="168"/>
      <c r="EW10" s="168"/>
      <c r="EX10" s="168"/>
      <c r="EY10" s="168"/>
      <c r="EZ10" s="168"/>
      <c r="FA10" s="168"/>
      <c r="FB10" s="168"/>
      <c r="FC10" s="168"/>
      <c r="FD10" s="168"/>
      <c r="FE10" s="168"/>
      <c r="FF10" s="168"/>
      <c r="FG10" s="168"/>
      <c r="FH10" s="168"/>
      <c r="FI10" s="168"/>
      <c r="FJ10" s="168"/>
      <c r="FK10" s="168"/>
      <c r="FL10" s="168"/>
      <c r="FM10" s="168"/>
      <c r="FN10" s="168"/>
      <c r="FO10" s="168"/>
      <c r="FP10" s="168"/>
      <c r="FQ10" s="168"/>
      <c r="FR10" s="168"/>
      <c r="FS10" s="168"/>
      <c r="FT10" s="168"/>
      <c r="FU10" s="168"/>
      <c r="FV10" s="168"/>
      <c r="FW10" s="168"/>
      <c r="FX10" s="168"/>
      <c r="FY10" s="168"/>
      <c r="FZ10" s="168"/>
      <c r="GA10" s="168"/>
      <c r="GB10" s="168"/>
      <c r="GC10" s="168"/>
      <c r="GD10" s="168"/>
      <c r="GE10" s="168"/>
      <c r="GF10" s="168"/>
      <c r="GG10" s="168"/>
      <c r="GH10" s="168"/>
      <c r="GI10" s="168"/>
      <c r="GJ10" s="168"/>
      <c r="GK10" s="168"/>
      <c r="GL10" s="168"/>
      <c r="GM10" s="168"/>
      <c r="GN10" s="168"/>
      <c r="GO10" s="168"/>
      <c r="GP10" s="168"/>
      <c r="GQ10" s="168"/>
      <c r="GR10" s="168"/>
      <c r="GS10" s="168"/>
      <c r="GT10" s="168"/>
      <c r="GU10" s="168"/>
      <c r="GV10" s="168"/>
      <c r="GW10" s="168"/>
      <c r="GX10" s="168"/>
      <c r="GY10" s="168"/>
      <c r="GZ10" s="168"/>
      <c r="HA10" s="168"/>
      <c r="HB10" s="168"/>
      <c r="HC10" s="168"/>
      <c r="HD10" s="168"/>
      <c r="HE10" s="168"/>
      <c r="HF10" s="168"/>
      <c r="HG10" s="168"/>
      <c r="HH10" s="168"/>
      <c r="HI10" s="168"/>
      <c r="HJ10" s="168"/>
      <c r="HK10" s="168"/>
      <c r="HL10" s="168"/>
      <c r="HM10" s="168"/>
      <c r="HN10" s="168"/>
      <c r="HO10" s="168"/>
      <c r="HP10" s="168"/>
      <c r="HQ10" s="168"/>
      <c r="HR10" s="168"/>
      <c r="HS10" s="168"/>
      <c r="HT10" s="168"/>
      <c r="HU10" s="168"/>
      <c r="HV10" s="168"/>
      <c r="HW10" s="168"/>
      <c r="HX10" s="168"/>
      <c r="HY10" s="168"/>
      <c r="HZ10" s="168"/>
      <c r="IA10" s="168"/>
      <c r="IB10" s="168"/>
      <c r="IC10" s="168"/>
      <c r="ID10" s="168"/>
      <c r="IE10" s="168"/>
      <c r="IF10" s="168"/>
      <c r="IG10" s="168"/>
      <c r="IH10" s="168"/>
      <c r="II10" s="168"/>
      <c r="IJ10" s="168"/>
      <c r="IK10" s="168"/>
      <c r="IL10" s="168"/>
      <c r="IM10" s="168"/>
      <c r="IN10" s="168"/>
      <c r="IO10" s="168"/>
      <c r="IP10" s="168"/>
      <c r="IQ10" s="168"/>
      <c r="IR10" s="168"/>
      <c r="IS10" s="168"/>
      <c r="IT10" s="168"/>
      <c r="IU10" s="168"/>
      <c r="IV10" s="168"/>
    </row>
    <row r="11" spans="1:256" s="117" customFormat="1" ht="14.25" customHeight="1">
      <c r="A11" s="157" t="s">
        <v>305</v>
      </c>
      <c r="B11" s="157" t="s">
        <v>308</v>
      </c>
      <c r="C11" s="157" t="s">
        <v>478</v>
      </c>
      <c r="D11" s="157" t="s">
        <v>309</v>
      </c>
      <c r="E11" s="158">
        <v>319339.15999999997</v>
      </c>
      <c r="F11" s="158">
        <v>319339.15999999997</v>
      </c>
      <c r="G11" s="158">
        <v>319339.15999999997</v>
      </c>
      <c r="H11" s="158">
        <v>319339.15999999997</v>
      </c>
      <c r="I11" s="158">
        <v>0</v>
      </c>
      <c r="J11" s="158">
        <v>0</v>
      </c>
      <c r="K11" s="158">
        <v>0</v>
      </c>
      <c r="L11" s="159">
        <v>0</v>
      </c>
      <c r="M11" s="179">
        <f t="shared" si="3"/>
        <v>0</v>
      </c>
      <c r="N11" s="180">
        <f t="shared" si="3"/>
        <v>0</v>
      </c>
      <c r="O11" s="181">
        <f t="shared" si="3"/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9">
        <v>0</v>
      </c>
      <c r="W11" s="20">
        <f t="shared" si="5"/>
        <v>0</v>
      </c>
      <c r="X11" s="19">
        <f t="shared" si="5"/>
        <v>0</v>
      </c>
      <c r="Y11" s="19">
        <f t="shared" si="5"/>
        <v>0</v>
      </c>
      <c r="Z11" s="168"/>
      <c r="AA11" s="167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168"/>
      <c r="CL11" s="168"/>
      <c r="CM11" s="168"/>
      <c r="CN11" s="168"/>
      <c r="CO11" s="168"/>
      <c r="CP11" s="168"/>
      <c r="CQ11" s="168"/>
      <c r="CR11" s="168"/>
      <c r="CS11" s="168"/>
      <c r="CT11" s="168"/>
      <c r="CU11" s="168"/>
      <c r="CV11" s="168"/>
      <c r="CW11" s="168"/>
      <c r="CX11" s="168"/>
      <c r="CY11" s="168"/>
      <c r="CZ11" s="168"/>
      <c r="DA11" s="168"/>
      <c r="DB11" s="168"/>
      <c r="DC11" s="168"/>
      <c r="DD11" s="168"/>
      <c r="DE11" s="168"/>
      <c r="DF11" s="168"/>
      <c r="DG11" s="168"/>
      <c r="DH11" s="168"/>
      <c r="DI11" s="168"/>
      <c r="DJ11" s="168"/>
      <c r="DK11" s="168"/>
      <c r="DL11" s="168"/>
      <c r="DM11" s="168"/>
      <c r="DN11" s="168"/>
      <c r="DO11" s="168"/>
      <c r="DP11" s="168"/>
      <c r="DQ11" s="168"/>
      <c r="DR11" s="168"/>
      <c r="DS11" s="168"/>
      <c r="DT11" s="168"/>
      <c r="DU11" s="168"/>
      <c r="DV11" s="168"/>
      <c r="DW11" s="168"/>
      <c r="DX11" s="168"/>
      <c r="DY11" s="168"/>
      <c r="DZ11" s="168"/>
      <c r="EA11" s="168"/>
      <c r="EB11" s="168"/>
      <c r="EC11" s="168"/>
      <c r="ED11" s="168"/>
      <c r="EE11" s="168"/>
      <c r="EF11" s="168"/>
      <c r="EG11" s="168"/>
      <c r="EH11" s="168"/>
      <c r="EI11" s="168"/>
      <c r="EJ11" s="168"/>
      <c r="EK11" s="168"/>
      <c r="EL11" s="168"/>
      <c r="EM11" s="168"/>
      <c r="EN11" s="168"/>
      <c r="EO11" s="168"/>
      <c r="EP11" s="168"/>
      <c r="EQ11" s="168"/>
      <c r="ER11" s="168"/>
      <c r="ES11" s="168"/>
      <c r="ET11" s="168"/>
      <c r="EU11" s="168"/>
      <c r="EV11" s="168"/>
      <c r="EW11" s="168"/>
      <c r="EX11" s="168"/>
      <c r="EY11" s="168"/>
      <c r="EZ11" s="168"/>
      <c r="FA11" s="168"/>
      <c r="FB11" s="168"/>
      <c r="FC11" s="168"/>
      <c r="FD11" s="168"/>
      <c r="FE11" s="168"/>
      <c r="FF11" s="168"/>
      <c r="FG11" s="168"/>
      <c r="FH11" s="168"/>
      <c r="FI11" s="168"/>
      <c r="FJ11" s="168"/>
      <c r="FK11" s="168"/>
      <c r="FL11" s="168"/>
      <c r="FM11" s="168"/>
      <c r="FN11" s="168"/>
      <c r="FO11" s="168"/>
      <c r="FP11" s="168"/>
      <c r="FQ11" s="168"/>
      <c r="FR11" s="168"/>
      <c r="FS11" s="168"/>
      <c r="FT11" s="168"/>
      <c r="FU11" s="168"/>
      <c r="FV11" s="168"/>
      <c r="FW11" s="168"/>
      <c r="FX11" s="168"/>
      <c r="FY11" s="168"/>
      <c r="FZ11" s="168"/>
      <c r="GA11" s="168"/>
      <c r="GB11" s="168"/>
      <c r="GC11" s="168"/>
      <c r="GD11" s="168"/>
      <c r="GE11" s="168"/>
      <c r="GF11" s="168"/>
      <c r="GG11" s="168"/>
      <c r="GH11" s="168"/>
      <c r="GI11" s="168"/>
      <c r="GJ11" s="168"/>
      <c r="GK11" s="168"/>
      <c r="GL11" s="168"/>
      <c r="GM11" s="168"/>
      <c r="GN11" s="168"/>
      <c r="GO11" s="168"/>
      <c r="GP11" s="168"/>
      <c r="GQ11" s="168"/>
      <c r="GR11" s="168"/>
      <c r="GS11" s="168"/>
      <c r="GT11" s="168"/>
      <c r="GU11" s="168"/>
      <c r="GV11" s="168"/>
      <c r="GW11" s="168"/>
      <c r="GX11" s="168"/>
      <c r="GY11" s="168"/>
      <c r="GZ11" s="168"/>
      <c r="HA11" s="168"/>
      <c r="HB11" s="168"/>
      <c r="HC11" s="168"/>
      <c r="HD11" s="168"/>
      <c r="HE11" s="168"/>
      <c r="HF11" s="168"/>
      <c r="HG11" s="168"/>
      <c r="HH11" s="168"/>
      <c r="HI11" s="168"/>
      <c r="HJ11" s="168"/>
      <c r="HK11" s="168"/>
      <c r="HL11" s="168"/>
      <c r="HM11" s="168"/>
      <c r="HN11" s="168"/>
      <c r="HO11" s="168"/>
      <c r="HP11" s="168"/>
      <c r="HQ11" s="168"/>
      <c r="HR11" s="168"/>
      <c r="HS11" s="168"/>
      <c r="HT11" s="168"/>
      <c r="HU11" s="168"/>
      <c r="HV11" s="168"/>
      <c r="HW11" s="168"/>
      <c r="HX11" s="168"/>
      <c r="HY11" s="168"/>
      <c r="HZ11" s="168"/>
      <c r="IA11" s="168"/>
      <c r="IB11" s="168"/>
      <c r="IC11" s="168"/>
      <c r="ID11" s="168"/>
      <c r="IE11" s="168"/>
      <c r="IF11" s="168"/>
      <c r="IG11" s="168"/>
      <c r="IH11" s="168"/>
      <c r="II11" s="168"/>
      <c r="IJ11" s="168"/>
      <c r="IK11" s="168"/>
      <c r="IL11" s="168"/>
      <c r="IM11" s="168"/>
      <c r="IN11" s="168"/>
      <c r="IO11" s="168"/>
      <c r="IP11" s="168"/>
      <c r="IQ11" s="168"/>
      <c r="IR11" s="168"/>
      <c r="IS11" s="168"/>
      <c r="IT11" s="168"/>
      <c r="IU11" s="168"/>
      <c r="IV11" s="168"/>
    </row>
    <row r="12" spans="1:256" s="117" customFormat="1" ht="14.25" customHeight="1">
      <c r="A12" s="157" t="s">
        <v>305</v>
      </c>
      <c r="B12" s="157" t="s">
        <v>310</v>
      </c>
      <c r="C12" s="157" t="s">
        <v>478</v>
      </c>
      <c r="D12" s="157" t="s">
        <v>302</v>
      </c>
      <c r="E12" s="158">
        <v>245964</v>
      </c>
      <c r="F12" s="158">
        <v>245964</v>
      </c>
      <c r="G12" s="158">
        <v>245964</v>
      </c>
      <c r="H12" s="158">
        <v>245964</v>
      </c>
      <c r="I12" s="158">
        <v>0</v>
      </c>
      <c r="J12" s="158">
        <v>0</v>
      </c>
      <c r="K12" s="158">
        <v>0</v>
      </c>
      <c r="L12" s="159">
        <v>0</v>
      </c>
      <c r="M12" s="179">
        <f t="shared" si="3"/>
        <v>0</v>
      </c>
      <c r="N12" s="180">
        <f t="shared" si="3"/>
        <v>0</v>
      </c>
      <c r="O12" s="181">
        <f t="shared" si="3"/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9">
        <v>0</v>
      </c>
      <c r="W12" s="20">
        <f t="shared" si="5"/>
        <v>0</v>
      </c>
      <c r="X12" s="19">
        <f t="shared" si="5"/>
        <v>0</v>
      </c>
      <c r="Y12" s="19">
        <f t="shared" si="5"/>
        <v>0</v>
      </c>
      <c r="Z12" s="168"/>
      <c r="AA12" s="167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68"/>
      <c r="CS12" s="168"/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68"/>
      <c r="DK12" s="168"/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8"/>
      <c r="DW12" s="168"/>
      <c r="DX12" s="168"/>
      <c r="DY12" s="168"/>
      <c r="DZ12" s="168"/>
      <c r="EA12" s="168"/>
      <c r="EB12" s="168"/>
      <c r="EC12" s="168"/>
      <c r="ED12" s="168"/>
      <c r="EE12" s="168"/>
      <c r="EF12" s="168"/>
      <c r="EG12" s="168"/>
      <c r="EH12" s="168"/>
      <c r="EI12" s="168"/>
      <c r="EJ12" s="168"/>
      <c r="EK12" s="168"/>
      <c r="EL12" s="168"/>
      <c r="EM12" s="168"/>
      <c r="EN12" s="168"/>
      <c r="EO12" s="168"/>
      <c r="EP12" s="168"/>
      <c r="EQ12" s="168"/>
      <c r="ER12" s="168"/>
      <c r="ES12" s="168"/>
      <c r="ET12" s="168"/>
      <c r="EU12" s="168"/>
      <c r="EV12" s="168"/>
      <c r="EW12" s="168"/>
      <c r="EX12" s="168"/>
      <c r="EY12" s="168"/>
      <c r="EZ12" s="168"/>
      <c r="FA12" s="168"/>
      <c r="FB12" s="168"/>
      <c r="FC12" s="168"/>
      <c r="FD12" s="168"/>
      <c r="FE12" s="168"/>
      <c r="FF12" s="168"/>
      <c r="FG12" s="168"/>
      <c r="FH12" s="168"/>
      <c r="FI12" s="168"/>
      <c r="FJ12" s="168"/>
      <c r="FK12" s="168"/>
      <c r="FL12" s="168"/>
      <c r="FM12" s="168"/>
      <c r="FN12" s="168"/>
      <c r="FO12" s="168"/>
      <c r="FP12" s="168"/>
      <c r="FQ12" s="168"/>
      <c r="FR12" s="168"/>
      <c r="FS12" s="168"/>
      <c r="FT12" s="168"/>
      <c r="FU12" s="168"/>
      <c r="FV12" s="168"/>
      <c r="FW12" s="168"/>
      <c r="FX12" s="168"/>
      <c r="FY12" s="168"/>
      <c r="FZ12" s="168"/>
      <c r="GA12" s="168"/>
      <c r="GB12" s="168"/>
      <c r="GC12" s="168"/>
      <c r="GD12" s="168"/>
      <c r="GE12" s="168"/>
      <c r="GF12" s="168"/>
      <c r="GG12" s="168"/>
      <c r="GH12" s="168"/>
      <c r="GI12" s="168"/>
      <c r="GJ12" s="168"/>
      <c r="GK12" s="168"/>
      <c r="GL12" s="168"/>
      <c r="GM12" s="168"/>
      <c r="GN12" s="168"/>
      <c r="GO12" s="168"/>
      <c r="GP12" s="168"/>
      <c r="GQ12" s="168"/>
      <c r="GR12" s="168"/>
      <c r="GS12" s="168"/>
      <c r="GT12" s="168"/>
      <c r="GU12" s="168"/>
      <c r="GV12" s="168"/>
      <c r="GW12" s="168"/>
      <c r="GX12" s="168"/>
      <c r="GY12" s="168"/>
      <c r="GZ12" s="168"/>
      <c r="HA12" s="168"/>
      <c r="HB12" s="168"/>
      <c r="HC12" s="168"/>
      <c r="HD12" s="168"/>
      <c r="HE12" s="168"/>
      <c r="HF12" s="168"/>
      <c r="HG12" s="168"/>
      <c r="HH12" s="168"/>
      <c r="HI12" s="168"/>
      <c r="HJ12" s="168"/>
      <c r="HK12" s="168"/>
      <c r="HL12" s="168"/>
      <c r="HM12" s="168"/>
      <c r="HN12" s="168"/>
      <c r="HO12" s="168"/>
      <c r="HP12" s="168"/>
      <c r="HQ12" s="168"/>
      <c r="HR12" s="168"/>
      <c r="HS12" s="168"/>
      <c r="HT12" s="168"/>
      <c r="HU12" s="168"/>
      <c r="HV12" s="168"/>
      <c r="HW12" s="168"/>
      <c r="HX12" s="168"/>
      <c r="HY12" s="168"/>
      <c r="HZ12" s="168"/>
      <c r="IA12" s="168"/>
      <c r="IB12" s="168"/>
      <c r="IC12" s="168"/>
      <c r="ID12" s="168"/>
      <c r="IE12" s="168"/>
      <c r="IF12" s="168"/>
      <c r="IG12" s="168"/>
      <c r="IH12" s="168"/>
      <c r="II12" s="168"/>
      <c r="IJ12" s="168"/>
      <c r="IK12" s="168"/>
      <c r="IL12" s="168"/>
      <c r="IM12" s="168"/>
      <c r="IN12" s="168"/>
      <c r="IO12" s="168"/>
      <c r="IP12" s="168"/>
      <c r="IQ12" s="168"/>
      <c r="IR12" s="168"/>
      <c r="IS12" s="168"/>
      <c r="IT12" s="168"/>
      <c r="IU12" s="168"/>
      <c r="IV12" s="168"/>
    </row>
    <row r="13" spans="1:256" s="117" customFormat="1" ht="14.25" customHeight="1">
      <c r="A13" s="157" t="s">
        <v>305</v>
      </c>
      <c r="B13" s="157" t="s">
        <v>343</v>
      </c>
      <c r="C13" s="157" t="s">
        <v>478</v>
      </c>
      <c r="D13" s="157" t="s">
        <v>344</v>
      </c>
      <c r="E13" s="158">
        <v>55440</v>
      </c>
      <c r="F13" s="158">
        <v>55440</v>
      </c>
      <c r="G13" s="158">
        <v>55440</v>
      </c>
      <c r="H13" s="158">
        <v>55440</v>
      </c>
      <c r="I13" s="158">
        <v>0</v>
      </c>
      <c r="J13" s="158">
        <v>0</v>
      </c>
      <c r="K13" s="158">
        <v>0</v>
      </c>
      <c r="L13" s="159">
        <v>0</v>
      </c>
      <c r="M13" s="179">
        <f t="shared" si="3"/>
        <v>0</v>
      </c>
      <c r="N13" s="180">
        <f t="shared" si="3"/>
        <v>0</v>
      </c>
      <c r="O13" s="181">
        <f t="shared" si="3"/>
        <v>0</v>
      </c>
      <c r="P13" s="158">
        <v>0</v>
      </c>
      <c r="Q13" s="158">
        <v>0</v>
      </c>
      <c r="R13" s="158">
        <v>0</v>
      </c>
      <c r="S13" s="158">
        <v>0</v>
      </c>
      <c r="T13" s="158">
        <v>0</v>
      </c>
      <c r="U13" s="158">
        <v>0</v>
      </c>
      <c r="V13" s="159">
        <v>0</v>
      </c>
      <c r="W13" s="20">
        <f t="shared" si="5"/>
        <v>0</v>
      </c>
      <c r="X13" s="19">
        <f t="shared" si="5"/>
        <v>0</v>
      </c>
      <c r="Y13" s="19">
        <f t="shared" si="5"/>
        <v>0</v>
      </c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8"/>
      <c r="BU13" s="168"/>
      <c r="BV13" s="168"/>
      <c r="BW13" s="168"/>
      <c r="BX13" s="168"/>
      <c r="BY13" s="168"/>
      <c r="BZ13" s="168"/>
      <c r="CA13" s="168"/>
      <c r="CB13" s="168"/>
      <c r="CC13" s="168"/>
      <c r="CD13" s="168"/>
      <c r="CE13" s="168"/>
      <c r="CF13" s="168"/>
      <c r="CG13" s="168"/>
      <c r="CH13" s="168"/>
      <c r="CI13" s="168"/>
      <c r="CJ13" s="168"/>
      <c r="CK13" s="168"/>
      <c r="CL13" s="168"/>
      <c r="CM13" s="168"/>
      <c r="CN13" s="168"/>
      <c r="CO13" s="168"/>
      <c r="CP13" s="168"/>
      <c r="CQ13" s="168"/>
      <c r="CR13" s="168"/>
      <c r="CS13" s="168"/>
      <c r="CT13" s="168"/>
      <c r="CU13" s="168"/>
      <c r="CV13" s="168"/>
      <c r="CW13" s="168"/>
      <c r="CX13" s="168"/>
      <c r="CY13" s="168"/>
      <c r="CZ13" s="168"/>
      <c r="DA13" s="168"/>
      <c r="DB13" s="168"/>
      <c r="DC13" s="168"/>
      <c r="DD13" s="168"/>
      <c r="DE13" s="168"/>
      <c r="DF13" s="168"/>
      <c r="DG13" s="168"/>
      <c r="DH13" s="168"/>
      <c r="DI13" s="168"/>
      <c r="DJ13" s="168"/>
      <c r="DK13" s="168"/>
      <c r="DL13" s="168"/>
      <c r="DM13" s="168"/>
      <c r="DN13" s="168"/>
      <c r="DO13" s="168"/>
      <c r="DP13" s="168"/>
      <c r="DQ13" s="168"/>
      <c r="DR13" s="168"/>
      <c r="DS13" s="168"/>
      <c r="DT13" s="168"/>
      <c r="DU13" s="168"/>
      <c r="DV13" s="168"/>
      <c r="DW13" s="168"/>
      <c r="DX13" s="168"/>
      <c r="DY13" s="168"/>
      <c r="DZ13" s="168"/>
      <c r="EA13" s="168"/>
      <c r="EB13" s="168"/>
      <c r="EC13" s="168"/>
      <c r="ED13" s="168"/>
      <c r="EE13" s="168"/>
      <c r="EF13" s="168"/>
      <c r="EG13" s="168"/>
      <c r="EH13" s="168"/>
      <c r="EI13" s="168"/>
      <c r="EJ13" s="168"/>
      <c r="EK13" s="168"/>
      <c r="EL13" s="168"/>
      <c r="EM13" s="168"/>
      <c r="EN13" s="168"/>
      <c r="EO13" s="168"/>
      <c r="EP13" s="168"/>
      <c r="EQ13" s="168"/>
      <c r="ER13" s="168"/>
      <c r="ES13" s="168"/>
      <c r="ET13" s="168"/>
      <c r="EU13" s="168"/>
      <c r="EV13" s="168"/>
      <c r="EW13" s="168"/>
      <c r="EX13" s="168"/>
      <c r="EY13" s="168"/>
      <c r="EZ13" s="168"/>
      <c r="FA13" s="168"/>
      <c r="FB13" s="168"/>
      <c r="FC13" s="168"/>
      <c r="FD13" s="168"/>
      <c r="FE13" s="168"/>
      <c r="FF13" s="168"/>
      <c r="FG13" s="168"/>
      <c r="FH13" s="168"/>
      <c r="FI13" s="168"/>
      <c r="FJ13" s="168"/>
      <c r="FK13" s="168"/>
      <c r="FL13" s="168"/>
      <c r="FM13" s="168"/>
      <c r="FN13" s="168"/>
      <c r="FO13" s="168"/>
      <c r="FP13" s="168"/>
      <c r="FQ13" s="168"/>
      <c r="FR13" s="168"/>
      <c r="FS13" s="168"/>
      <c r="FT13" s="168"/>
      <c r="FU13" s="168"/>
      <c r="FV13" s="168"/>
      <c r="FW13" s="168"/>
      <c r="FX13" s="168"/>
      <c r="FY13" s="168"/>
      <c r="FZ13" s="168"/>
      <c r="GA13" s="168"/>
      <c r="GB13" s="168"/>
      <c r="GC13" s="168"/>
      <c r="GD13" s="168"/>
      <c r="GE13" s="168"/>
      <c r="GF13" s="168"/>
      <c r="GG13" s="168"/>
      <c r="GH13" s="168"/>
      <c r="GI13" s="168"/>
      <c r="GJ13" s="168"/>
      <c r="GK13" s="168"/>
      <c r="GL13" s="168"/>
      <c r="GM13" s="168"/>
      <c r="GN13" s="168"/>
      <c r="GO13" s="168"/>
      <c r="GP13" s="168"/>
      <c r="GQ13" s="168"/>
      <c r="GR13" s="168"/>
      <c r="GS13" s="168"/>
      <c r="GT13" s="168"/>
      <c r="GU13" s="168"/>
      <c r="GV13" s="168"/>
      <c r="GW13" s="168"/>
      <c r="GX13" s="168"/>
      <c r="GY13" s="168"/>
      <c r="GZ13" s="168"/>
      <c r="HA13" s="168"/>
      <c r="HB13" s="168"/>
      <c r="HC13" s="168"/>
      <c r="HD13" s="168"/>
      <c r="HE13" s="168"/>
      <c r="HF13" s="168"/>
      <c r="HG13" s="168"/>
      <c r="HH13" s="168"/>
      <c r="HI13" s="168"/>
      <c r="HJ13" s="168"/>
      <c r="HK13" s="168"/>
      <c r="HL13" s="168"/>
      <c r="HM13" s="168"/>
      <c r="HN13" s="168"/>
      <c r="HO13" s="168"/>
      <c r="HP13" s="168"/>
      <c r="HQ13" s="168"/>
      <c r="HR13" s="168"/>
      <c r="HS13" s="168"/>
      <c r="HT13" s="168"/>
      <c r="HU13" s="168"/>
      <c r="HV13" s="168"/>
      <c r="HW13" s="168"/>
      <c r="HX13" s="168"/>
      <c r="HY13" s="168"/>
      <c r="HZ13" s="168"/>
      <c r="IA13" s="168"/>
      <c r="IB13" s="168"/>
      <c r="IC13" s="168"/>
      <c r="ID13" s="168"/>
      <c r="IE13" s="168"/>
      <c r="IF13" s="168"/>
      <c r="IG13" s="168"/>
      <c r="IH13" s="168"/>
      <c r="II13" s="168"/>
      <c r="IJ13" s="168"/>
      <c r="IK13" s="168"/>
      <c r="IL13" s="168"/>
      <c r="IM13" s="168"/>
      <c r="IN13" s="168"/>
      <c r="IO13" s="168"/>
      <c r="IP13" s="168"/>
      <c r="IQ13" s="168"/>
      <c r="IR13" s="168"/>
      <c r="IS13" s="168"/>
      <c r="IT13" s="168"/>
      <c r="IU13" s="168"/>
      <c r="IV13" s="168"/>
    </row>
    <row r="14" spans="1:256" s="117" customFormat="1" ht="14.25" customHeight="1">
      <c r="A14" s="157"/>
      <c r="B14" s="157"/>
      <c r="C14" s="157" t="s">
        <v>311</v>
      </c>
      <c r="D14" s="157" t="s">
        <v>312</v>
      </c>
      <c r="E14" s="158">
        <f t="shared" ref="E14:L14" si="8">SUM(E15:E19)</f>
        <v>4798160.16</v>
      </c>
      <c r="F14" s="158">
        <f t="shared" si="8"/>
        <v>4798160.16</v>
      </c>
      <c r="G14" s="158">
        <f t="shared" si="8"/>
        <v>698160.16</v>
      </c>
      <c r="H14" s="158">
        <f t="shared" si="8"/>
        <v>528160.16</v>
      </c>
      <c r="I14" s="158">
        <f t="shared" si="8"/>
        <v>170000</v>
      </c>
      <c r="J14" s="158">
        <f t="shared" si="8"/>
        <v>4100000</v>
      </c>
      <c r="K14" s="158">
        <f t="shared" si="8"/>
        <v>0</v>
      </c>
      <c r="L14" s="159">
        <f t="shared" si="8"/>
        <v>4100000</v>
      </c>
      <c r="M14" s="179">
        <f t="shared" si="3"/>
        <v>0</v>
      </c>
      <c r="N14" s="180">
        <f t="shared" si="3"/>
        <v>0</v>
      </c>
      <c r="O14" s="181">
        <f t="shared" si="3"/>
        <v>0</v>
      </c>
      <c r="P14" s="158">
        <f t="shared" ref="P14:V14" si="9">SUM(P15:P19)</f>
        <v>0</v>
      </c>
      <c r="Q14" s="158">
        <f t="shared" si="9"/>
        <v>0</v>
      </c>
      <c r="R14" s="158">
        <f t="shared" si="9"/>
        <v>0</v>
      </c>
      <c r="S14" s="158">
        <f t="shared" si="9"/>
        <v>0</v>
      </c>
      <c r="T14" s="158">
        <f t="shared" si="9"/>
        <v>0</v>
      </c>
      <c r="U14" s="158">
        <f t="shared" si="9"/>
        <v>0</v>
      </c>
      <c r="V14" s="159">
        <f t="shared" si="9"/>
        <v>0</v>
      </c>
      <c r="W14" s="20">
        <f t="shared" si="5"/>
        <v>0</v>
      </c>
      <c r="X14" s="19">
        <f t="shared" si="5"/>
        <v>0</v>
      </c>
      <c r="Y14" s="19">
        <f t="shared" si="5"/>
        <v>0</v>
      </c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168"/>
      <c r="FE14" s="168"/>
      <c r="FF14" s="168"/>
      <c r="FG14" s="168"/>
      <c r="FH14" s="168"/>
      <c r="FI14" s="168"/>
      <c r="FJ14" s="168"/>
      <c r="FK14" s="168"/>
      <c r="FL14" s="168"/>
      <c r="FM14" s="168"/>
      <c r="FN14" s="168"/>
      <c r="FO14" s="168"/>
      <c r="FP14" s="168"/>
      <c r="FQ14" s="168"/>
      <c r="FR14" s="168"/>
      <c r="FS14" s="168"/>
      <c r="FT14" s="168"/>
      <c r="FU14" s="168"/>
      <c r="FV14" s="168"/>
      <c r="FW14" s="168"/>
      <c r="FX14" s="168"/>
      <c r="FY14" s="168"/>
      <c r="FZ14" s="168"/>
      <c r="GA14" s="168"/>
      <c r="GB14" s="168"/>
      <c r="GC14" s="168"/>
      <c r="GD14" s="168"/>
      <c r="GE14" s="168"/>
      <c r="GF14" s="168"/>
      <c r="GG14" s="168"/>
      <c r="GH14" s="168"/>
      <c r="GI14" s="168"/>
      <c r="GJ14" s="168"/>
      <c r="GK14" s="168"/>
      <c r="GL14" s="168"/>
      <c r="GM14" s="168"/>
      <c r="GN14" s="168"/>
      <c r="GO14" s="168"/>
      <c r="GP14" s="168"/>
      <c r="GQ14" s="168"/>
      <c r="GR14" s="168"/>
      <c r="GS14" s="168"/>
      <c r="GT14" s="168"/>
      <c r="GU14" s="168"/>
      <c r="GV14" s="168"/>
      <c r="GW14" s="168"/>
      <c r="GX14" s="168"/>
      <c r="GY14" s="168"/>
      <c r="GZ14" s="168"/>
      <c r="HA14" s="168"/>
      <c r="HB14" s="168"/>
      <c r="HC14" s="168"/>
      <c r="HD14" s="168"/>
      <c r="HE14" s="168"/>
      <c r="HF14" s="168"/>
      <c r="HG14" s="168"/>
      <c r="HH14" s="168"/>
      <c r="HI14" s="168"/>
      <c r="HJ14" s="168"/>
      <c r="HK14" s="168"/>
      <c r="HL14" s="168"/>
      <c r="HM14" s="168"/>
      <c r="HN14" s="168"/>
      <c r="HO14" s="168"/>
      <c r="HP14" s="168"/>
      <c r="HQ14" s="168"/>
      <c r="HR14" s="168"/>
      <c r="HS14" s="168"/>
      <c r="HT14" s="168"/>
      <c r="HU14" s="168"/>
      <c r="HV14" s="168"/>
      <c r="HW14" s="168"/>
      <c r="HX14" s="168"/>
      <c r="HY14" s="168"/>
      <c r="HZ14" s="168"/>
      <c r="IA14" s="168"/>
      <c r="IB14" s="168"/>
      <c r="IC14" s="168"/>
      <c r="ID14" s="168"/>
      <c r="IE14" s="168"/>
      <c r="IF14" s="168"/>
      <c r="IG14" s="168"/>
      <c r="IH14" s="168"/>
      <c r="II14" s="168"/>
      <c r="IJ14" s="168"/>
      <c r="IK14" s="168"/>
      <c r="IL14" s="168"/>
      <c r="IM14" s="168"/>
      <c r="IN14" s="168"/>
      <c r="IO14" s="168"/>
      <c r="IP14" s="168"/>
      <c r="IQ14" s="168"/>
      <c r="IR14" s="168"/>
      <c r="IS14" s="168"/>
      <c r="IT14" s="168"/>
      <c r="IU14" s="168"/>
      <c r="IV14" s="168"/>
    </row>
    <row r="15" spans="1:256" s="117" customFormat="1" ht="14.25" customHeight="1">
      <c r="A15" s="157" t="s">
        <v>313</v>
      </c>
      <c r="B15" s="157" t="s">
        <v>314</v>
      </c>
      <c r="C15" s="157" t="s">
        <v>478</v>
      </c>
      <c r="D15" s="157" t="s">
        <v>315</v>
      </c>
      <c r="E15" s="158">
        <v>275200</v>
      </c>
      <c r="F15" s="158">
        <v>275200</v>
      </c>
      <c r="G15" s="158">
        <v>275200</v>
      </c>
      <c r="H15" s="158">
        <v>275200</v>
      </c>
      <c r="I15" s="158">
        <v>0</v>
      </c>
      <c r="J15" s="158">
        <v>0</v>
      </c>
      <c r="K15" s="158">
        <v>0</v>
      </c>
      <c r="L15" s="159">
        <v>0</v>
      </c>
      <c r="M15" s="179">
        <f t="shared" si="3"/>
        <v>0</v>
      </c>
      <c r="N15" s="180">
        <f t="shared" si="3"/>
        <v>0</v>
      </c>
      <c r="O15" s="181">
        <f t="shared" si="3"/>
        <v>0</v>
      </c>
      <c r="P15" s="158">
        <v>0</v>
      </c>
      <c r="Q15" s="158">
        <v>0</v>
      </c>
      <c r="R15" s="158">
        <v>0</v>
      </c>
      <c r="S15" s="158">
        <v>0</v>
      </c>
      <c r="T15" s="158">
        <v>0</v>
      </c>
      <c r="U15" s="158">
        <v>0</v>
      </c>
      <c r="V15" s="159">
        <v>0</v>
      </c>
      <c r="W15" s="20">
        <f t="shared" si="5"/>
        <v>0</v>
      </c>
      <c r="X15" s="19">
        <f t="shared" si="5"/>
        <v>0</v>
      </c>
      <c r="Y15" s="19">
        <f t="shared" si="5"/>
        <v>0</v>
      </c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</row>
    <row r="16" spans="1:256" s="117" customFormat="1" ht="14.25" customHeight="1">
      <c r="A16" s="157" t="s">
        <v>313</v>
      </c>
      <c r="B16" s="157" t="s">
        <v>316</v>
      </c>
      <c r="C16" s="157" t="s">
        <v>478</v>
      </c>
      <c r="D16" s="157" t="s">
        <v>317</v>
      </c>
      <c r="E16" s="158">
        <v>241260.16</v>
      </c>
      <c r="F16" s="158">
        <v>241260.16</v>
      </c>
      <c r="G16" s="158">
        <v>241260.16</v>
      </c>
      <c r="H16" s="158">
        <v>241260.16</v>
      </c>
      <c r="I16" s="158">
        <v>0</v>
      </c>
      <c r="J16" s="158">
        <v>0</v>
      </c>
      <c r="K16" s="158">
        <v>0</v>
      </c>
      <c r="L16" s="159">
        <v>0</v>
      </c>
      <c r="M16" s="179">
        <f t="shared" si="3"/>
        <v>0</v>
      </c>
      <c r="N16" s="180">
        <f t="shared" si="3"/>
        <v>0</v>
      </c>
      <c r="O16" s="181">
        <f t="shared" si="3"/>
        <v>0</v>
      </c>
      <c r="P16" s="158">
        <v>0</v>
      </c>
      <c r="Q16" s="158">
        <v>0</v>
      </c>
      <c r="R16" s="158">
        <v>0</v>
      </c>
      <c r="S16" s="158">
        <v>0</v>
      </c>
      <c r="T16" s="158">
        <v>0</v>
      </c>
      <c r="U16" s="158">
        <v>0</v>
      </c>
      <c r="V16" s="159">
        <v>0</v>
      </c>
      <c r="W16" s="20">
        <f t="shared" si="5"/>
        <v>0</v>
      </c>
      <c r="X16" s="19">
        <f t="shared" si="5"/>
        <v>0</v>
      </c>
      <c r="Y16" s="19">
        <f t="shared" si="5"/>
        <v>0</v>
      </c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/>
      <c r="CB16" s="168"/>
      <c r="CC16" s="168"/>
      <c r="CD16" s="168"/>
      <c r="CE16" s="168"/>
      <c r="CF16" s="168"/>
      <c r="CG16" s="168"/>
      <c r="CH16" s="168"/>
      <c r="CI16" s="168"/>
      <c r="CJ16" s="168"/>
      <c r="CK16" s="168"/>
      <c r="CL16" s="168"/>
      <c r="CM16" s="168"/>
      <c r="CN16" s="168"/>
      <c r="CO16" s="168"/>
      <c r="CP16" s="168"/>
      <c r="CQ16" s="168"/>
      <c r="CR16" s="168"/>
      <c r="CS16" s="168"/>
      <c r="CT16" s="168"/>
      <c r="CU16" s="168"/>
      <c r="CV16" s="168"/>
      <c r="CW16" s="168"/>
      <c r="CX16" s="168"/>
      <c r="CY16" s="168"/>
      <c r="CZ16" s="168"/>
      <c r="DA16" s="168"/>
      <c r="DB16" s="168"/>
      <c r="DC16" s="168"/>
      <c r="DD16" s="168"/>
      <c r="DE16" s="168"/>
      <c r="DF16" s="168"/>
      <c r="DG16" s="168"/>
      <c r="DH16" s="168"/>
      <c r="DI16" s="168"/>
      <c r="DJ16" s="168"/>
      <c r="DK16" s="168"/>
      <c r="DL16" s="168"/>
      <c r="DM16" s="168"/>
      <c r="DN16" s="168"/>
      <c r="DO16" s="168"/>
      <c r="DP16" s="168"/>
      <c r="DQ16" s="168"/>
      <c r="DR16" s="168"/>
      <c r="DS16" s="168"/>
      <c r="DT16" s="168"/>
      <c r="DU16" s="168"/>
      <c r="DV16" s="168"/>
      <c r="DW16" s="168"/>
      <c r="DX16" s="168"/>
      <c r="DY16" s="168"/>
      <c r="DZ16" s="168"/>
      <c r="EA16" s="168"/>
      <c r="EB16" s="168"/>
      <c r="EC16" s="168"/>
      <c r="ED16" s="168"/>
      <c r="EE16" s="168"/>
      <c r="EF16" s="168"/>
      <c r="EG16" s="168"/>
      <c r="EH16" s="168"/>
      <c r="EI16" s="168"/>
      <c r="EJ16" s="168"/>
      <c r="EK16" s="168"/>
      <c r="EL16" s="168"/>
      <c r="EM16" s="168"/>
      <c r="EN16" s="168"/>
      <c r="EO16" s="168"/>
      <c r="EP16" s="168"/>
      <c r="EQ16" s="168"/>
      <c r="ER16" s="168"/>
      <c r="ES16" s="168"/>
      <c r="ET16" s="168"/>
      <c r="EU16" s="168"/>
      <c r="EV16" s="168"/>
      <c r="EW16" s="168"/>
      <c r="EX16" s="168"/>
      <c r="EY16" s="168"/>
      <c r="EZ16" s="168"/>
      <c r="FA16" s="168"/>
      <c r="FB16" s="168"/>
      <c r="FC16" s="168"/>
      <c r="FD16" s="168"/>
      <c r="FE16" s="168"/>
      <c r="FF16" s="168"/>
      <c r="FG16" s="168"/>
      <c r="FH16" s="168"/>
      <c r="FI16" s="168"/>
      <c r="FJ16" s="168"/>
      <c r="FK16" s="168"/>
      <c r="FL16" s="168"/>
      <c r="FM16" s="168"/>
      <c r="FN16" s="168"/>
      <c r="FO16" s="168"/>
      <c r="FP16" s="168"/>
      <c r="FQ16" s="168"/>
      <c r="FR16" s="168"/>
      <c r="FS16" s="168"/>
      <c r="FT16" s="168"/>
      <c r="FU16" s="168"/>
      <c r="FV16" s="168"/>
      <c r="FW16" s="168"/>
      <c r="FX16" s="168"/>
      <c r="FY16" s="168"/>
      <c r="FZ16" s="168"/>
      <c r="GA16" s="168"/>
      <c r="GB16" s="168"/>
      <c r="GC16" s="168"/>
      <c r="GD16" s="168"/>
      <c r="GE16" s="168"/>
      <c r="GF16" s="168"/>
      <c r="GG16" s="168"/>
      <c r="GH16" s="168"/>
      <c r="GI16" s="168"/>
      <c r="GJ16" s="168"/>
      <c r="GK16" s="168"/>
      <c r="GL16" s="168"/>
      <c r="GM16" s="168"/>
      <c r="GN16" s="168"/>
      <c r="GO16" s="168"/>
      <c r="GP16" s="168"/>
      <c r="GQ16" s="168"/>
      <c r="GR16" s="168"/>
      <c r="GS16" s="168"/>
      <c r="GT16" s="168"/>
      <c r="GU16" s="168"/>
      <c r="GV16" s="168"/>
      <c r="GW16" s="168"/>
      <c r="GX16" s="168"/>
      <c r="GY16" s="168"/>
      <c r="GZ16" s="168"/>
      <c r="HA16" s="168"/>
      <c r="HB16" s="168"/>
      <c r="HC16" s="168"/>
      <c r="HD16" s="168"/>
      <c r="HE16" s="168"/>
      <c r="HF16" s="168"/>
      <c r="HG16" s="168"/>
      <c r="HH16" s="168"/>
      <c r="HI16" s="168"/>
      <c r="HJ16" s="168"/>
      <c r="HK16" s="168"/>
      <c r="HL16" s="168"/>
      <c r="HM16" s="168"/>
      <c r="HN16" s="168"/>
      <c r="HO16" s="168"/>
      <c r="HP16" s="168"/>
      <c r="HQ16" s="168"/>
      <c r="HR16" s="168"/>
      <c r="HS16" s="168"/>
      <c r="HT16" s="168"/>
      <c r="HU16" s="168"/>
      <c r="HV16" s="168"/>
      <c r="HW16" s="168"/>
      <c r="HX16" s="168"/>
      <c r="HY16" s="168"/>
      <c r="HZ16" s="168"/>
      <c r="IA16" s="168"/>
      <c r="IB16" s="168"/>
      <c r="IC16" s="168"/>
      <c r="ID16" s="168"/>
      <c r="IE16" s="168"/>
      <c r="IF16" s="168"/>
      <c r="IG16" s="168"/>
      <c r="IH16" s="168"/>
      <c r="II16" s="168"/>
      <c r="IJ16" s="168"/>
      <c r="IK16" s="168"/>
      <c r="IL16" s="168"/>
      <c r="IM16" s="168"/>
      <c r="IN16" s="168"/>
      <c r="IO16" s="168"/>
      <c r="IP16" s="168"/>
      <c r="IQ16" s="168"/>
      <c r="IR16" s="168"/>
      <c r="IS16" s="168"/>
      <c r="IT16" s="168"/>
      <c r="IU16" s="168"/>
      <c r="IV16" s="168"/>
    </row>
    <row r="17" spans="1:256" s="117" customFormat="1" ht="14.25" customHeight="1">
      <c r="A17" s="157" t="s">
        <v>313</v>
      </c>
      <c r="B17" s="157" t="s">
        <v>318</v>
      </c>
      <c r="C17" s="157" t="s">
        <v>478</v>
      </c>
      <c r="D17" s="157" t="s">
        <v>319</v>
      </c>
      <c r="E17" s="158">
        <v>5000</v>
      </c>
      <c r="F17" s="158">
        <v>5000</v>
      </c>
      <c r="G17" s="158">
        <v>5000</v>
      </c>
      <c r="H17" s="158">
        <v>5000</v>
      </c>
      <c r="I17" s="158">
        <v>0</v>
      </c>
      <c r="J17" s="158">
        <v>0</v>
      </c>
      <c r="K17" s="158">
        <v>0</v>
      </c>
      <c r="L17" s="159">
        <v>0</v>
      </c>
      <c r="M17" s="179">
        <f t="shared" si="3"/>
        <v>0</v>
      </c>
      <c r="N17" s="180">
        <f t="shared" si="3"/>
        <v>0</v>
      </c>
      <c r="O17" s="181">
        <f t="shared" si="3"/>
        <v>0</v>
      </c>
      <c r="P17" s="158">
        <v>0</v>
      </c>
      <c r="Q17" s="158">
        <v>0</v>
      </c>
      <c r="R17" s="158">
        <v>0</v>
      </c>
      <c r="S17" s="158">
        <v>0</v>
      </c>
      <c r="T17" s="158">
        <v>0</v>
      </c>
      <c r="U17" s="158">
        <v>0</v>
      </c>
      <c r="V17" s="159">
        <v>0</v>
      </c>
      <c r="W17" s="20">
        <f t="shared" si="5"/>
        <v>0</v>
      </c>
      <c r="X17" s="19">
        <f t="shared" si="5"/>
        <v>0</v>
      </c>
      <c r="Y17" s="19">
        <f t="shared" si="5"/>
        <v>0</v>
      </c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68"/>
      <c r="CS17" s="168"/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8"/>
      <c r="DK17" s="168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8"/>
      <c r="DW17" s="168"/>
      <c r="DX17" s="168"/>
      <c r="DY17" s="168"/>
      <c r="DZ17" s="168"/>
      <c r="EA17" s="168"/>
      <c r="EB17" s="168"/>
      <c r="EC17" s="168"/>
      <c r="ED17" s="168"/>
      <c r="EE17" s="168"/>
      <c r="EF17" s="168"/>
      <c r="EG17" s="168"/>
      <c r="EH17" s="168"/>
      <c r="EI17" s="168"/>
      <c r="EJ17" s="168"/>
      <c r="EK17" s="168"/>
      <c r="EL17" s="168"/>
      <c r="EM17" s="168"/>
      <c r="EN17" s="168"/>
      <c r="EO17" s="168"/>
      <c r="EP17" s="168"/>
      <c r="EQ17" s="168"/>
      <c r="ER17" s="168"/>
      <c r="ES17" s="168"/>
      <c r="ET17" s="168"/>
      <c r="EU17" s="168"/>
      <c r="EV17" s="168"/>
      <c r="EW17" s="168"/>
      <c r="EX17" s="168"/>
      <c r="EY17" s="168"/>
      <c r="EZ17" s="168"/>
      <c r="FA17" s="168"/>
      <c r="FB17" s="168"/>
      <c r="FC17" s="168"/>
      <c r="FD17" s="168"/>
      <c r="FE17" s="168"/>
      <c r="FF17" s="168"/>
      <c r="FG17" s="168"/>
      <c r="FH17" s="168"/>
      <c r="FI17" s="168"/>
      <c r="FJ17" s="168"/>
      <c r="FK17" s="168"/>
      <c r="FL17" s="168"/>
      <c r="FM17" s="168"/>
      <c r="FN17" s="168"/>
      <c r="FO17" s="168"/>
      <c r="FP17" s="168"/>
      <c r="FQ17" s="168"/>
      <c r="FR17" s="168"/>
      <c r="FS17" s="168"/>
      <c r="FT17" s="168"/>
      <c r="FU17" s="168"/>
      <c r="FV17" s="168"/>
      <c r="FW17" s="168"/>
      <c r="FX17" s="168"/>
      <c r="FY17" s="168"/>
      <c r="FZ17" s="168"/>
      <c r="GA17" s="168"/>
      <c r="GB17" s="168"/>
      <c r="GC17" s="168"/>
      <c r="GD17" s="168"/>
      <c r="GE17" s="168"/>
      <c r="GF17" s="168"/>
      <c r="GG17" s="168"/>
      <c r="GH17" s="168"/>
      <c r="GI17" s="168"/>
      <c r="GJ17" s="168"/>
      <c r="GK17" s="168"/>
      <c r="GL17" s="168"/>
      <c r="GM17" s="168"/>
      <c r="GN17" s="168"/>
      <c r="GO17" s="168"/>
      <c r="GP17" s="168"/>
      <c r="GQ17" s="168"/>
      <c r="GR17" s="168"/>
      <c r="GS17" s="168"/>
      <c r="GT17" s="168"/>
      <c r="GU17" s="168"/>
      <c r="GV17" s="168"/>
      <c r="GW17" s="168"/>
      <c r="GX17" s="168"/>
      <c r="GY17" s="168"/>
      <c r="GZ17" s="168"/>
      <c r="HA17" s="168"/>
      <c r="HB17" s="168"/>
      <c r="HC17" s="168"/>
      <c r="HD17" s="168"/>
      <c r="HE17" s="168"/>
      <c r="HF17" s="168"/>
      <c r="HG17" s="168"/>
      <c r="HH17" s="168"/>
      <c r="HI17" s="168"/>
      <c r="HJ17" s="168"/>
      <c r="HK17" s="168"/>
      <c r="HL17" s="168"/>
      <c r="HM17" s="168"/>
      <c r="HN17" s="168"/>
      <c r="HO17" s="168"/>
      <c r="HP17" s="168"/>
      <c r="HQ17" s="168"/>
      <c r="HR17" s="168"/>
      <c r="HS17" s="168"/>
      <c r="HT17" s="168"/>
      <c r="HU17" s="168"/>
      <c r="HV17" s="168"/>
      <c r="HW17" s="168"/>
      <c r="HX17" s="168"/>
      <c r="HY17" s="168"/>
      <c r="HZ17" s="168"/>
      <c r="IA17" s="168"/>
      <c r="IB17" s="168"/>
      <c r="IC17" s="168"/>
      <c r="ID17" s="168"/>
      <c r="IE17" s="168"/>
      <c r="IF17" s="168"/>
      <c r="IG17" s="168"/>
      <c r="IH17" s="168"/>
      <c r="II17" s="168"/>
      <c r="IJ17" s="168"/>
      <c r="IK17" s="168"/>
      <c r="IL17" s="168"/>
      <c r="IM17" s="168"/>
      <c r="IN17" s="168"/>
      <c r="IO17" s="168"/>
      <c r="IP17" s="168"/>
      <c r="IQ17" s="168"/>
      <c r="IR17" s="168"/>
      <c r="IS17" s="168"/>
      <c r="IT17" s="168"/>
      <c r="IU17" s="168"/>
      <c r="IV17" s="168"/>
    </row>
    <row r="18" spans="1:256" s="117" customFormat="1" ht="14.25" customHeight="1">
      <c r="A18" s="157" t="s">
        <v>313</v>
      </c>
      <c r="B18" s="157" t="s">
        <v>322</v>
      </c>
      <c r="C18" s="157" t="s">
        <v>478</v>
      </c>
      <c r="D18" s="157" t="s">
        <v>323</v>
      </c>
      <c r="E18" s="158">
        <v>2300000</v>
      </c>
      <c r="F18" s="158">
        <v>2300000</v>
      </c>
      <c r="G18" s="158">
        <v>0</v>
      </c>
      <c r="H18" s="158">
        <v>0</v>
      </c>
      <c r="I18" s="158">
        <v>0</v>
      </c>
      <c r="J18" s="158">
        <v>2300000</v>
      </c>
      <c r="K18" s="158">
        <v>0</v>
      </c>
      <c r="L18" s="159">
        <v>2300000</v>
      </c>
      <c r="M18" s="179">
        <f t="shared" si="3"/>
        <v>0</v>
      </c>
      <c r="N18" s="180">
        <f t="shared" si="3"/>
        <v>0</v>
      </c>
      <c r="O18" s="181">
        <f t="shared" si="3"/>
        <v>0</v>
      </c>
      <c r="P18" s="158">
        <v>0</v>
      </c>
      <c r="Q18" s="158">
        <v>0</v>
      </c>
      <c r="R18" s="158">
        <v>0</v>
      </c>
      <c r="S18" s="158">
        <v>0</v>
      </c>
      <c r="T18" s="158">
        <v>0</v>
      </c>
      <c r="U18" s="158">
        <v>0</v>
      </c>
      <c r="V18" s="159">
        <v>0</v>
      </c>
      <c r="W18" s="20">
        <f t="shared" si="5"/>
        <v>0</v>
      </c>
      <c r="X18" s="19">
        <f t="shared" si="5"/>
        <v>0</v>
      </c>
      <c r="Y18" s="19">
        <f t="shared" si="5"/>
        <v>0</v>
      </c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8"/>
      <c r="EP18" s="168"/>
      <c r="EQ18" s="168"/>
      <c r="ER18" s="168"/>
      <c r="ES18" s="168"/>
      <c r="ET18" s="168"/>
      <c r="EU18" s="168"/>
      <c r="EV18" s="168"/>
      <c r="EW18" s="168"/>
      <c r="EX18" s="168"/>
      <c r="EY18" s="168"/>
      <c r="EZ18" s="168"/>
      <c r="FA18" s="168"/>
      <c r="FB18" s="168"/>
      <c r="FC18" s="168"/>
      <c r="FD18" s="168"/>
      <c r="FE18" s="168"/>
      <c r="FF18" s="168"/>
      <c r="FG18" s="168"/>
      <c r="FH18" s="168"/>
      <c r="FI18" s="168"/>
      <c r="FJ18" s="168"/>
      <c r="FK18" s="168"/>
      <c r="FL18" s="168"/>
      <c r="FM18" s="168"/>
      <c r="FN18" s="168"/>
      <c r="FO18" s="168"/>
      <c r="FP18" s="168"/>
      <c r="FQ18" s="168"/>
      <c r="FR18" s="168"/>
      <c r="FS18" s="168"/>
      <c r="FT18" s="168"/>
      <c r="FU18" s="168"/>
      <c r="FV18" s="168"/>
      <c r="FW18" s="168"/>
      <c r="FX18" s="168"/>
      <c r="FY18" s="168"/>
      <c r="FZ18" s="168"/>
      <c r="GA18" s="168"/>
      <c r="GB18" s="168"/>
      <c r="GC18" s="168"/>
      <c r="GD18" s="168"/>
      <c r="GE18" s="168"/>
      <c r="GF18" s="168"/>
      <c r="GG18" s="168"/>
      <c r="GH18" s="168"/>
      <c r="GI18" s="168"/>
      <c r="GJ18" s="168"/>
      <c r="GK18" s="168"/>
      <c r="GL18" s="168"/>
      <c r="GM18" s="168"/>
      <c r="GN18" s="168"/>
      <c r="GO18" s="168"/>
      <c r="GP18" s="168"/>
      <c r="GQ18" s="168"/>
      <c r="GR18" s="168"/>
      <c r="GS18" s="168"/>
      <c r="GT18" s="168"/>
      <c r="GU18" s="168"/>
      <c r="GV18" s="168"/>
      <c r="GW18" s="168"/>
      <c r="GX18" s="168"/>
      <c r="GY18" s="168"/>
      <c r="GZ18" s="168"/>
      <c r="HA18" s="168"/>
      <c r="HB18" s="168"/>
      <c r="HC18" s="168"/>
      <c r="HD18" s="168"/>
      <c r="HE18" s="168"/>
      <c r="HF18" s="168"/>
      <c r="HG18" s="168"/>
      <c r="HH18" s="168"/>
      <c r="HI18" s="168"/>
      <c r="HJ18" s="168"/>
      <c r="HK18" s="168"/>
      <c r="HL18" s="168"/>
      <c r="HM18" s="168"/>
      <c r="HN18" s="168"/>
      <c r="HO18" s="168"/>
      <c r="HP18" s="168"/>
      <c r="HQ18" s="168"/>
      <c r="HR18" s="168"/>
      <c r="HS18" s="168"/>
      <c r="HT18" s="168"/>
      <c r="HU18" s="168"/>
      <c r="HV18" s="168"/>
      <c r="HW18" s="168"/>
      <c r="HX18" s="168"/>
      <c r="HY18" s="168"/>
      <c r="HZ18" s="168"/>
      <c r="IA18" s="168"/>
      <c r="IB18" s="168"/>
      <c r="IC18" s="168"/>
      <c r="ID18" s="168"/>
      <c r="IE18" s="168"/>
      <c r="IF18" s="168"/>
      <c r="IG18" s="168"/>
      <c r="IH18" s="168"/>
      <c r="II18" s="168"/>
      <c r="IJ18" s="168"/>
      <c r="IK18" s="168"/>
      <c r="IL18" s="168"/>
      <c r="IM18" s="168"/>
      <c r="IN18" s="168"/>
      <c r="IO18" s="168"/>
      <c r="IP18" s="168"/>
      <c r="IQ18" s="168"/>
      <c r="IR18" s="168"/>
      <c r="IS18" s="168"/>
      <c r="IT18" s="168"/>
      <c r="IU18" s="168"/>
      <c r="IV18" s="168"/>
    </row>
    <row r="19" spans="1:256" s="117" customFormat="1" ht="14.25" customHeight="1">
      <c r="A19" s="157" t="s">
        <v>313</v>
      </c>
      <c r="B19" s="157" t="s">
        <v>324</v>
      </c>
      <c r="C19" s="157" t="s">
        <v>478</v>
      </c>
      <c r="D19" s="157" t="s">
        <v>325</v>
      </c>
      <c r="E19" s="158">
        <v>1976700</v>
      </c>
      <c r="F19" s="158">
        <v>1976700</v>
      </c>
      <c r="G19" s="158">
        <v>176700</v>
      </c>
      <c r="H19" s="158">
        <v>6700</v>
      </c>
      <c r="I19" s="158">
        <v>170000</v>
      </c>
      <c r="J19" s="158">
        <v>1800000</v>
      </c>
      <c r="K19" s="158">
        <v>0</v>
      </c>
      <c r="L19" s="159">
        <v>1800000</v>
      </c>
      <c r="M19" s="179">
        <f t="shared" si="3"/>
        <v>0</v>
      </c>
      <c r="N19" s="180">
        <f t="shared" si="3"/>
        <v>0</v>
      </c>
      <c r="O19" s="181">
        <f t="shared" si="3"/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9">
        <v>0</v>
      </c>
      <c r="W19" s="20">
        <f t="shared" si="5"/>
        <v>0</v>
      </c>
      <c r="X19" s="19">
        <f t="shared" si="5"/>
        <v>0</v>
      </c>
      <c r="Y19" s="19">
        <f t="shared" si="5"/>
        <v>0</v>
      </c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  <c r="CE19" s="168"/>
      <c r="CF19" s="168"/>
      <c r="CG19" s="168"/>
      <c r="CH19" s="168"/>
      <c r="CI19" s="168"/>
      <c r="CJ19" s="168"/>
      <c r="CK19" s="168"/>
      <c r="CL19" s="168"/>
      <c r="CM19" s="168"/>
      <c r="CN19" s="168"/>
      <c r="CO19" s="168"/>
      <c r="CP19" s="168"/>
      <c r="CQ19" s="168"/>
      <c r="CR19" s="168"/>
      <c r="CS19" s="168"/>
      <c r="CT19" s="168"/>
      <c r="CU19" s="168"/>
      <c r="CV19" s="168"/>
      <c r="CW19" s="168"/>
      <c r="CX19" s="168"/>
      <c r="CY19" s="168"/>
      <c r="CZ19" s="168"/>
      <c r="DA19" s="168"/>
      <c r="DB19" s="168"/>
      <c r="DC19" s="168"/>
      <c r="DD19" s="168"/>
      <c r="DE19" s="168"/>
      <c r="DF19" s="168"/>
      <c r="DG19" s="168"/>
      <c r="DH19" s="168"/>
      <c r="DI19" s="168"/>
      <c r="DJ19" s="168"/>
      <c r="DK19" s="168"/>
      <c r="DL19" s="168"/>
      <c r="DM19" s="168"/>
      <c r="DN19" s="168"/>
      <c r="DO19" s="168"/>
      <c r="DP19" s="168"/>
      <c r="DQ19" s="168"/>
      <c r="DR19" s="168"/>
      <c r="DS19" s="168"/>
      <c r="DT19" s="168"/>
      <c r="DU19" s="168"/>
      <c r="DV19" s="168"/>
      <c r="DW19" s="168"/>
      <c r="DX19" s="168"/>
      <c r="DY19" s="168"/>
      <c r="DZ19" s="168"/>
      <c r="EA19" s="168"/>
      <c r="EB19" s="168"/>
      <c r="EC19" s="168"/>
      <c r="ED19" s="168"/>
      <c r="EE19" s="168"/>
      <c r="EF19" s="168"/>
      <c r="EG19" s="168"/>
      <c r="EH19" s="168"/>
      <c r="EI19" s="168"/>
      <c r="EJ19" s="168"/>
      <c r="EK19" s="168"/>
      <c r="EL19" s="168"/>
      <c r="EM19" s="168"/>
      <c r="EN19" s="168"/>
      <c r="EO19" s="168"/>
      <c r="EP19" s="168"/>
      <c r="EQ19" s="168"/>
      <c r="ER19" s="168"/>
      <c r="ES19" s="168"/>
      <c r="ET19" s="168"/>
      <c r="EU19" s="168"/>
      <c r="EV19" s="168"/>
      <c r="EW19" s="168"/>
      <c r="EX19" s="168"/>
      <c r="EY19" s="168"/>
      <c r="EZ19" s="168"/>
      <c r="FA19" s="168"/>
      <c r="FB19" s="168"/>
      <c r="FC19" s="168"/>
      <c r="FD19" s="168"/>
      <c r="FE19" s="168"/>
      <c r="FF19" s="168"/>
      <c r="FG19" s="168"/>
      <c r="FH19" s="168"/>
      <c r="FI19" s="168"/>
      <c r="FJ19" s="168"/>
      <c r="FK19" s="168"/>
      <c r="FL19" s="168"/>
      <c r="FM19" s="168"/>
      <c r="FN19" s="168"/>
      <c r="FO19" s="168"/>
      <c r="FP19" s="168"/>
      <c r="FQ19" s="168"/>
      <c r="FR19" s="168"/>
      <c r="FS19" s="168"/>
      <c r="FT19" s="168"/>
      <c r="FU19" s="168"/>
      <c r="FV19" s="168"/>
      <c r="FW19" s="168"/>
      <c r="FX19" s="168"/>
      <c r="FY19" s="168"/>
      <c r="FZ19" s="168"/>
      <c r="GA19" s="168"/>
      <c r="GB19" s="168"/>
      <c r="GC19" s="168"/>
      <c r="GD19" s="168"/>
      <c r="GE19" s="168"/>
      <c r="GF19" s="168"/>
      <c r="GG19" s="168"/>
      <c r="GH19" s="168"/>
      <c r="GI19" s="168"/>
      <c r="GJ19" s="168"/>
      <c r="GK19" s="168"/>
      <c r="GL19" s="168"/>
      <c r="GM19" s="168"/>
      <c r="GN19" s="168"/>
      <c r="GO19" s="168"/>
      <c r="GP19" s="168"/>
      <c r="GQ19" s="168"/>
      <c r="GR19" s="168"/>
      <c r="GS19" s="168"/>
      <c r="GT19" s="168"/>
      <c r="GU19" s="168"/>
      <c r="GV19" s="168"/>
      <c r="GW19" s="168"/>
      <c r="GX19" s="168"/>
      <c r="GY19" s="168"/>
      <c r="GZ19" s="168"/>
      <c r="HA19" s="168"/>
      <c r="HB19" s="168"/>
      <c r="HC19" s="168"/>
      <c r="HD19" s="168"/>
      <c r="HE19" s="168"/>
      <c r="HF19" s="168"/>
      <c r="HG19" s="168"/>
      <c r="HH19" s="168"/>
      <c r="HI19" s="168"/>
      <c r="HJ19" s="168"/>
      <c r="HK19" s="168"/>
      <c r="HL19" s="168"/>
      <c r="HM19" s="168"/>
      <c r="HN19" s="168"/>
      <c r="HO19" s="168"/>
      <c r="HP19" s="168"/>
      <c r="HQ19" s="168"/>
      <c r="HR19" s="168"/>
      <c r="HS19" s="168"/>
      <c r="HT19" s="168"/>
      <c r="HU19" s="168"/>
      <c r="HV19" s="168"/>
      <c r="HW19" s="168"/>
      <c r="HX19" s="168"/>
      <c r="HY19" s="168"/>
      <c r="HZ19" s="168"/>
      <c r="IA19" s="168"/>
      <c r="IB19" s="168"/>
      <c r="IC19" s="168"/>
      <c r="ID19" s="168"/>
      <c r="IE19" s="168"/>
      <c r="IF19" s="168"/>
      <c r="IG19" s="168"/>
      <c r="IH19" s="168"/>
      <c r="II19" s="168"/>
      <c r="IJ19" s="168"/>
      <c r="IK19" s="168"/>
      <c r="IL19" s="168"/>
      <c r="IM19" s="168"/>
      <c r="IN19" s="168"/>
      <c r="IO19" s="168"/>
      <c r="IP19" s="168"/>
      <c r="IQ19" s="168"/>
      <c r="IR19" s="168"/>
      <c r="IS19" s="168"/>
      <c r="IT19" s="168"/>
      <c r="IU19" s="168"/>
      <c r="IV19" s="168"/>
    </row>
    <row r="20" spans="1:256" s="117" customFormat="1" ht="14.25" customHeight="1">
      <c r="A20" s="157"/>
      <c r="B20" s="157"/>
      <c r="C20" s="157" t="s">
        <v>519</v>
      </c>
      <c r="D20" s="157" t="s">
        <v>520</v>
      </c>
      <c r="E20" s="158">
        <f t="shared" ref="E20:L20" si="10">E21</f>
        <v>37600000</v>
      </c>
      <c r="F20" s="158">
        <f t="shared" si="10"/>
        <v>37600000</v>
      </c>
      <c r="G20" s="158">
        <f t="shared" si="10"/>
        <v>0</v>
      </c>
      <c r="H20" s="158">
        <f t="shared" si="10"/>
        <v>0</v>
      </c>
      <c r="I20" s="158">
        <f t="shared" si="10"/>
        <v>0</v>
      </c>
      <c r="J20" s="158">
        <f t="shared" si="10"/>
        <v>37600000</v>
      </c>
      <c r="K20" s="158">
        <f t="shared" si="10"/>
        <v>0</v>
      </c>
      <c r="L20" s="159">
        <f t="shared" si="10"/>
        <v>37600000</v>
      </c>
      <c r="M20" s="179">
        <f t="shared" si="3"/>
        <v>0</v>
      </c>
      <c r="N20" s="180">
        <f t="shared" si="3"/>
        <v>0</v>
      </c>
      <c r="O20" s="181">
        <f t="shared" si="3"/>
        <v>0</v>
      </c>
      <c r="P20" s="158">
        <f t="shared" ref="P20:V20" si="11">P21</f>
        <v>0</v>
      </c>
      <c r="Q20" s="158">
        <f t="shared" si="11"/>
        <v>0</v>
      </c>
      <c r="R20" s="158">
        <f t="shared" si="11"/>
        <v>0</v>
      </c>
      <c r="S20" s="158">
        <f t="shared" si="11"/>
        <v>0</v>
      </c>
      <c r="T20" s="158">
        <f t="shared" si="11"/>
        <v>0</v>
      </c>
      <c r="U20" s="158">
        <f t="shared" si="11"/>
        <v>0</v>
      </c>
      <c r="V20" s="159">
        <f t="shared" si="11"/>
        <v>0</v>
      </c>
      <c r="W20" s="20">
        <f t="shared" si="5"/>
        <v>0</v>
      </c>
      <c r="X20" s="19">
        <f t="shared" si="5"/>
        <v>0</v>
      </c>
      <c r="Y20" s="19">
        <f t="shared" si="5"/>
        <v>0</v>
      </c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  <c r="CH20" s="168"/>
      <c r="CI20" s="168"/>
      <c r="CJ20" s="168"/>
      <c r="CK20" s="168"/>
      <c r="CL20" s="168"/>
      <c r="CM20" s="168"/>
      <c r="CN20" s="168"/>
      <c r="CO20" s="168"/>
      <c r="CP20" s="168"/>
      <c r="CQ20" s="168"/>
      <c r="CR20" s="168"/>
      <c r="CS20" s="168"/>
      <c r="CT20" s="168"/>
      <c r="CU20" s="168"/>
      <c r="CV20" s="168"/>
      <c r="CW20" s="168"/>
      <c r="CX20" s="168"/>
      <c r="CY20" s="168"/>
      <c r="CZ20" s="168"/>
      <c r="DA20" s="168"/>
      <c r="DB20" s="168"/>
      <c r="DC20" s="168"/>
      <c r="DD20" s="168"/>
      <c r="DE20" s="168"/>
      <c r="DF20" s="168"/>
      <c r="DG20" s="168"/>
      <c r="DH20" s="168"/>
      <c r="DI20" s="168"/>
      <c r="DJ20" s="168"/>
      <c r="DK20" s="168"/>
      <c r="DL20" s="168"/>
      <c r="DM20" s="168"/>
      <c r="DN20" s="168"/>
      <c r="DO20" s="168"/>
      <c r="DP20" s="168"/>
      <c r="DQ20" s="168"/>
      <c r="DR20" s="168"/>
      <c r="DS20" s="168"/>
      <c r="DT20" s="168"/>
      <c r="DU20" s="168"/>
      <c r="DV20" s="168"/>
      <c r="DW20" s="168"/>
      <c r="DX20" s="168"/>
      <c r="DY20" s="168"/>
      <c r="DZ20" s="168"/>
      <c r="EA20" s="168"/>
      <c r="EB20" s="168"/>
      <c r="EC20" s="168"/>
      <c r="ED20" s="168"/>
      <c r="EE20" s="168"/>
      <c r="EF20" s="168"/>
      <c r="EG20" s="168"/>
      <c r="EH20" s="168"/>
      <c r="EI20" s="168"/>
      <c r="EJ20" s="168"/>
      <c r="EK20" s="168"/>
      <c r="EL20" s="168"/>
      <c r="EM20" s="168"/>
      <c r="EN20" s="168"/>
      <c r="EO20" s="168"/>
      <c r="EP20" s="168"/>
      <c r="EQ20" s="168"/>
      <c r="ER20" s="168"/>
      <c r="ES20" s="168"/>
      <c r="ET20" s="168"/>
      <c r="EU20" s="168"/>
      <c r="EV20" s="168"/>
      <c r="EW20" s="168"/>
      <c r="EX20" s="168"/>
      <c r="EY20" s="168"/>
      <c r="EZ20" s="168"/>
      <c r="FA20" s="168"/>
      <c r="FB20" s="168"/>
      <c r="FC20" s="168"/>
      <c r="FD20" s="168"/>
      <c r="FE20" s="168"/>
      <c r="FF20" s="168"/>
      <c r="FG20" s="168"/>
      <c r="FH20" s="168"/>
      <c r="FI20" s="168"/>
      <c r="FJ20" s="168"/>
      <c r="FK20" s="168"/>
      <c r="FL20" s="168"/>
      <c r="FM20" s="168"/>
      <c r="FN20" s="168"/>
      <c r="FO20" s="168"/>
      <c r="FP20" s="168"/>
      <c r="FQ20" s="168"/>
      <c r="FR20" s="168"/>
      <c r="FS20" s="168"/>
      <c r="FT20" s="168"/>
      <c r="FU20" s="168"/>
      <c r="FV20" s="168"/>
      <c r="FW20" s="168"/>
      <c r="FX20" s="168"/>
      <c r="FY20" s="168"/>
      <c r="FZ20" s="168"/>
      <c r="GA20" s="168"/>
      <c r="GB20" s="168"/>
      <c r="GC20" s="168"/>
      <c r="GD20" s="168"/>
      <c r="GE20" s="168"/>
      <c r="GF20" s="168"/>
      <c r="GG20" s="168"/>
      <c r="GH20" s="168"/>
      <c r="GI20" s="168"/>
      <c r="GJ20" s="168"/>
      <c r="GK20" s="168"/>
      <c r="GL20" s="168"/>
      <c r="GM20" s="168"/>
      <c r="GN20" s="168"/>
      <c r="GO20" s="168"/>
      <c r="GP20" s="168"/>
      <c r="GQ20" s="168"/>
      <c r="GR20" s="168"/>
      <c r="GS20" s="168"/>
      <c r="GT20" s="168"/>
      <c r="GU20" s="168"/>
      <c r="GV20" s="168"/>
      <c r="GW20" s="168"/>
      <c r="GX20" s="168"/>
      <c r="GY20" s="168"/>
      <c r="GZ20" s="168"/>
      <c r="HA20" s="168"/>
      <c r="HB20" s="168"/>
      <c r="HC20" s="168"/>
      <c r="HD20" s="168"/>
      <c r="HE20" s="168"/>
      <c r="HF20" s="168"/>
      <c r="HG20" s="168"/>
      <c r="HH20" s="168"/>
      <c r="HI20" s="168"/>
      <c r="HJ20" s="168"/>
      <c r="HK20" s="168"/>
      <c r="HL20" s="168"/>
      <c r="HM20" s="168"/>
      <c r="HN20" s="168"/>
      <c r="HO20" s="168"/>
      <c r="HP20" s="168"/>
      <c r="HQ20" s="168"/>
      <c r="HR20" s="168"/>
      <c r="HS20" s="168"/>
      <c r="HT20" s="168"/>
      <c r="HU20" s="168"/>
      <c r="HV20" s="168"/>
      <c r="HW20" s="168"/>
      <c r="HX20" s="168"/>
      <c r="HY20" s="168"/>
      <c r="HZ20" s="168"/>
      <c r="IA20" s="168"/>
      <c r="IB20" s="168"/>
      <c r="IC20" s="168"/>
      <c r="ID20" s="168"/>
      <c r="IE20" s="168"/>
      <c r="IF20" s="168"/>
      <c r="IG20" s="168"/>
      <c r="IH20" s="168"/>
      <c r="II20" s="168"/>
      <c r="IJ20" s="168"/>
      <c r="IK20" s="168"/>
      <c r="IL20" s="168"/>
      <c r="IM20" s="168"/>
      <c r="IN20" s="168"/>
      <c r="IO20" s="168"/>
      <c r="IP20" s="168"/>
      <c r="IQ20" s="168"/>
      <c r="IR20" s="168"/>
      <c r="IS20" s="168"/>
      <c r="IT20" s="168"/>
      <c r="IU20" s="168"/>
      <c r="IV20" s="168"/>
    </row>
    <row r="21" spans="1:256" s="117" customFormat="1" ht="14.25" customHeight="1">
      <c r="A21" s="157" t="s">
        <v>521</v>
      </c>
      <c r="B21" s="157" t="s">
        <v>522</v>
      </c>
      <c r="C21" s="157" t="s">
        <v>478</v>
      </c>
      <c r="D21" s="157" t="s">
        <v>523</v>
      </c>
      <c r="E21" s="158">
        <v>37600000</v>
      </c>
      <c r="F21" s="158">
        <v>37600000</v>
      </c>
      <c r="G21" s="158">
        <v>0</v>
      </c>
      <c r="H21" s="158">
        <v>0</v>
      </c>
      <c r="I21" s="158">
        <v>0</v>
      </c>
      <c r="J21" s="158">
        <v>37600000</v>
      </c>
      <c r="K21" s="158">
        <v>0</v>
      </c>
      <c r="L21" s="159">
        <v>37600000</v>
      </c>
      <c r="M21" s="179">
        <f t="shared" si="3"/>
        <v>0</v>
      </c>
      <c r="N21" s="180">
        <f t="shared" si="3"/>
        <v>0</v>
      </c>
      <c r="O21" s="181">
        <f t="shared" si="3"/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0</v>
      </c>
      <c r="U21" s="158">
        <v>0</v>
      </c>
      <c r="V21" s="159">
        <v>0</v>
      </c>
      <c r="W21" s="20">
        <f t="shared" si="5"/>
        <v>0</v>
      </c>
      <c r="X21" s="19">
        <f t="shared" si="5"/>
        <v>0</v>
      </c>
      <c r="Y21" s="19">
        <f t="shared" si="5"/>
        <v>0</v>
      </c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8"/>
      <c r="EN21" s="168"/>
      <c r="EO21" s="168"/>
      <c r="EP21" s="168"/>
      <c r="EQ21" s="168"/>
      <c r="ER21" s="168"/>
      <c r="ES21" s="168"/>
      <c r="ET21" s="168"/>
      <c r="EU21" s="168"/>
      <c r="EV21" s="168"/>
      <c r="EW21" s="168"/>
      <c r="EX21" s="168"/>
      <c r="EY21" s="168"/>
      <c r="EZ21" s="168"/>
      <c r="FA21" s="168"/>
      <c r="FB21" s="168"/>
      <c r="FC21" s="168"/>
      <c r="FD21" s="168"/>
      <c r="FE21" s="168"/>
      <c r="FF21" s="168"/>
      <c r="FG21" s="168"/>
      <c r="FH21" s="168"/>
      <c r="FI21" s="168"/>
      <c r="FJ21" s="168"/>
      <c r="FK21" s="168"/>
      <c r="FL21" s="168"/>
      <c r="FM21" s="168"/>
      <c r="FN21" s="168"/>
      <c r="FO21" s="168"/>
      <c r="FP21" s="168"/>
      <c r="FQ21" s="168"/>
      <c r="FR21" s="168"/>
      <c r="FS21" s="168"/>
      <c r="FT21" s="168"/>
      <c r="FU21" s="168"/>
      <c r="FV21" s="168"/>
      <c r="FW21" s="168"/>
      <c r="FX21" s="168"/>
      <c r="FY21" s="168"/>
      <c r="FZ21" s="168"/>
      <c r="GA21" s="168"/>
      <c r="GB21" s="168"/>
      <c r="GC21" s="168"/>
      <c r="GD21" s="168"/>
      <c r="GE21" s="168"/>
      <c r="GF21" s="168"/>
      <c r="GG21" s="168"/>
      <c r="GH21" s="168"/>
      <c r="GI21" s="168"/>
      <c r="GJ21" s="168"/>
      <c r="GK21" s="168"/>
      <c r="GL21" s="168"/>
      <c r="GM21" s="168"/>
      <c r="GN21" s="168"/>
      <c r="GO21" s="168"/>
      <c r="GP21" s="168"/>
      <c r="GQ21" s="168"/>
      <c r="GR21" s="168"/>
      <c r="GS21" s="168"/>
      <c r="GT21" s="168"/>
      <c r="GU21" s="168"/>
      <c r="GV21" s="168"/>
      <c r="GW21" s="168"/>
      <c r="GX21" s="168"/>
      <c r="GY21" s="168"/>
      <c r="GZ21" s="168"/>
      <c r="HA21" s="168"/>
      <c r="HB21" s="168"/>
      <c r="HC21" s="168"/>
      <c r="HD21" s="168"/>
      <c r="HE21" s="168"/>
      <c r="HF21" s="168"/>
      <c r="HG21" s="168"/>
      <c r="HH21" s="168"/>
      <c r="HI21" s="168"/>
      <c r="HJ21" s="168"/>
      <c r="HK21" s="168"/>
      <c r="HL21" s="168"/>
      <c r="HM21" s="168"/>
      <c r="HN21" s="168"/>
      <c r="HO21" s="168"/>
      <c r="HP21" s="168"/>
      <c r="HQ21" s="168"/>
      <c r="HR21" s="168"/>
      <c r="HS21" s="168"/>
      <c r="HT21" s="168"/>
      <c r="HU21" s="168"/>
      <c r="HV21" s="168"/>
      <c r="HW21" s="168"/>
      <c r="HX21" s="168"/>
      <c r="HY21" s="168"/>
      <c r="HZ21" s="168"/>
      <c r="IA21" s="168"/>
      <c r="IB21" s="168"/>
      <c r="IC21" s="168"/>
      <c r="ID21" s="168"/>
      <c r="IE21" s="168"/>
      <c r="IF21" s="168"/>
      <c r="IG21" s="168"/>
      <c r="IH21" s="168"/>
      <c r="II21" s="168"/>
      <c r="IJ21" s="168"/>
      <c r="IK21" s="168"/>
      <c r="IL21" s="168"/>
      <c r="IM21" s="168"/>
      <c r="IN21" s="168"/>
      <c r="IO21" s="168"/>
      <c r="IP21" s="168"/>
      <c r="IQ21" s="168"/>
      <c r="IR21" s="168"/>
      <c r="IS21" s="168"/>
      <c r="IT21" s="168"/>
      <c r="IU21" s="168"/>
      <c r="IV21" s="168"/>
    </row>
    <row r="22" spans="1:256" s="117" customFormat="1" ht="14.25" customHeight="1">
      <c r="A22" s="157"/>
      <c r="B22" s="157"/>
      <c r="C22" s="157" t="s">
        <v>331</v>
      </c>
      <c r="D22" s="157" t="s">
        <v>332</v>
      </c>
      <c r="E22" s="158">
        <f t="shared" ref="E22:L22" si="12">E23</f>
        <v>12072000</v>
      </c>
      <c r="F22" s="158">
        <f t="shared" si="12"/>
        <v>12072000</v>
      </c>
      <c r="G22" s="158">
        <f t="shared" si="12"/>
        <v>0</v>
      </c>
      <c r="H22" s="158">
        <f t="shared" si="12"/>
        <v>0</v>
      </c>
      <c r="I22" s="158">
        <f t="shared" si="12"/>
        <v>0</v>
      </c>
      <c r="J22" s="158">
        <f t="shared" si="12"/>
        <v>12072000</v>
      </c>
      <c r="K22" s="158">
        <f t="shared" si="12"/>
        <v>0</v>
      </c>
      <c r="L22" s="159">
        <f t="shared" si="12"/>
        <v>12072000</v>
      </c>
      <c r="M22" s="179">
        <f t="shared" si="3"/>
        <v>0</v>
      </c>
      <c r="N22" s="180">
        <f t="shared" si="3"/>
        <v>0</v>
      </c>
      <c r="O22" s="181">
        <f t="shared" si="3"/>
        <v>0</v>
      </c>
      <c r="P22" s="158">
        <f t="shared" ref="P22:V22" si="13">P23</f>
        <v>0</v>
      </c>
      <c r="Q22" s="158">
        <f t="shared" si="13"/>
        <v>0</v>
      </c>
      <c r="R22" s="158">
        <f t="shared" si="13"/>
        <v>0</v>
      </c>
      <c r="S22" s="158">
        <f t="shared" si="13"/>
        <v>0</v>
      </c>
      <c r="T22" s="158">
        <f t="shared" si="13"/>
        <v>0</v>
      </c>
      <c r="U22" s="158">
        <f t="shared" si="13"/>
        <v>0</v>
      </c>
      <c r="V22" s="159">
        <f t="shared" si="13"/>
        <v>0</v>
      </c>
      <c r="W22" s="20">
        <f t="shared" si="5"/>
        <v>0</v>
      </c>
      <c r="X22" s="19">
        <f t="shared" si="5"/>
        <v>0</v>
      </c>
      <c r="Y22" s="19">
        <f t="shared" si="5"/>
        <v>0</v>
      </c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8"/>
      <c r="EP22" s="168"/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  <c r="FC22" s="168"/>
      <c r="FD22" s="168"/>
      <c r="FE22" s="168"/>
      <c r="FF22" s="168"/>
      <c r="FG22" s="168"/>
      <c r="FH22" s="168"/>
      <c r="FI22" s="168"/>
      <c r="FJ22" s="168"/>
      <c r="FK22" s="168"/>
      <c r="FL22" s="168"/>
      <c r="FM22" s="168"/>
      <c r="FN22" s="168"/>
      <c r="FO22" s="168"/>
      <c r="FP22" s="168"/>
      <c r="FQ22" s="168"/>
      <c r="FR22" s="168"/>
      <c r="FS22" s="168"/>
      <c r="FT22" s="168"/>
      <c r="FU22" s="168"/>
      <c r="FV22" s="168"/>
      <c r="FW22" s="168"/>
      <c r="FX22" s="168"/>
      <c r="FY22" s="168"/>
      <c r="FZ22" s="168"/>
      <c r="GA22" s="168"/>
      <c r="GB22" s="168"/>
      <c r="GC22" s="168"/>
      <c r="GD22" s="168"/>
      <c r="GE22" s="168"/>
      <c r="GF22" s="168"/>
      <c r="GG22" s="168"/>
      <c r="GH22" s="168"/>
      <c r="GI22" s="168"/>
      <c r="GJ22" s="168"/>
      <c r="GK22" s="168"/>
      <c r="GL22" s="168"/>
      <c r="GM22" s="168"/>
      <c r="GN22" s="168"/>
      <c r="GO22" s="168"/>
      <c r="GP22" s="168"/>
      <c r="GQ22" s="168"/>
      <c r="GR22" s="168"/>
      <c r="GS22" s="168"/>
      <c r="GT22" s="168"/>
      <c r="GU22" s="168"/>
      <c r="GV22" s="168"/>
      <c r="GW22" s="168"/>
      <c r="GX22" s="168"/>
      <c r="GY22" s="168"/>
      <c r="GZ22" s="168"/>
      <c r="HA22" s="168"/>
      <c r="HB22" s="168"/>
      <c r="HC22" s="168"/>
      <c r="HD22" s="168"/>
      <c r="HE22" s="168"/>
      <c r="HF22" s="168"/>
      <c r="HG22" s="168"/>
      <c r="HH22" s="168"/>
      <c r="HI22" s="168"/>
      <c r="HJ22" s="168"/>
      <c r="HK22" s="168"/>
      <c r="HL22" s="168"/>
      <c r="HM22" s="168"/>
      <c r="HN22" s="168"/>
      <c r="HO22" s="168"/>
      <c r="HP22" s="168"/>
      <c r="HQ22" s="168"/>
      <c r="HR22" s="168"/>
      <c r="HS22" s="168"/>
      <c r="HT22" s="168"/>
      <c r="HU22" s="168"/>
      <c r="HV22" s="168"/>
      <c r="HW22" s="168"/>
      <c r="HX22" s="168"/>
      <c r="HY22" s="168"/>
      <c r="HZ22" s="168"/>
      <c r="IA22" s="168"/>
      <c r="IB22" s="168"/>
      <c r="IC22" s="168"/>
      <c r="ID22" s="168"/>
      <c r="IE22" s="168"/>
      <c r="IF22" s="168"/>
      <c r="IG22" s="168"/>
      <c r="IH22" s="168"/>
      <c r="II22" s="168"/>
      <c r="IJ22" s="168"/>
      <c r="IK22" s="168"/>
      <c r="IL22" s="168"/>
      <c r="IM22" s="168"/>
      <c r="IN22" s="168"/>
      <c r="IO22" s="168"/>
      <c r="IP22" s="168"/>
      <c r="IQ22" s="168"/>
      <c r="IR22" s="168"/>
      <c r="IS22" s="168"/>
      <c r="IT22" s="168"/>
      <c r="IU22" s="168"/>
      <c r="IV22" s="168"/>
    </row>
    <row r="23" spans="1:256" s="117" customFormat="1" ht="14.25" customHeight="1">
      <c r="A23" s="157" t="s">
        <v>333</v>
      </c>
      <c r="B23" s="157" t="s">
        <v>334</v>
      </c>
      <c r="C23" s="157" t="s">
        <v>478</v>
      </c>
      <c r="D23" s="157" t="s">
        <v>335</v>
      </c>
      <c r="E23" s="158">
        <v>12072000</v>
      </c>
      <c r="F23" s="158">
        <v>12072000</v>
      </c>
      <c r="G23" s="158">
        <v>0</v>
      </c>
      <c r="H23" s="158">
        <v>0</v>
      </c>
      <c r="I23" s="158">
        <v>0</v>
      </c>
      <c r="J23" s="158">
        <v>12072000</v>
      </c>
      <c r="K23" s="158">
        <v>0</v>
      </c>
      <c r="L23" s="159">
        <v>12072000</v>
      </c>
      <c r="M23" s="179">
        <f t="shared" si="3"/>
        <v>0</v>
      </c>
      <c r="N23" s="180">
        <f t="shared" si="3"/>
        <v>0</v>
      </c>
      <c r="O23" s="181">
        <f t="shared" si="3"/>
        <v>0</v>
      </c>
      <c r="P23" s="158">
        <v>0</v>
      </c>
      <c r="Q23" s="158">
        <v>0</v>
      </c>
      <c r="R23" s="158">
        <v>0</v>
      </c>
      <c r="S23" s="158">
        <v>0</v>
      </c>
      <c r="T23" s="158">
        <v>0</v>
      </c>
      <c r="U23" s="158">
        <v>0</v>
      </c>
      <c r="V23" s="159">
        <v>0</v>
      </c>
      <c r="W23" s="20">
        <f t="shared" si="5"/>
        <v>0</v>
      </c>
      <c r="X23" s="19">
        <f t="shared" si="5"/>
        <v>0</v>
      </c>
      <c r="Y23" s="19">
        <f t="shared" si="5"/>
        <v>0</v>
      </c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8"/>
      <c r="EP23" s="168"/>
      <c r="EQ23" s="168"/>
      <c r="ER23" s="168"/>
      <c r="ES23" s="168"/>
      <c r="ET23" s="168"/>
      <c r="EU23" s="168"/>
      <c r="EV23" s="168"/>
      <c r="EW23" s="168"/>
      <c r="EX23" s="168"/>
      <c r="EY23" s="168"/>
      <c r="EZ23" s="168"/>
      <c r="FA23" s="168"/>
      <c r="FB23" s="168"/>
      <c r="FC23" s="168"/>
      <c r="FD23" s="168"/>
      <c r="FE23" s="168"/>
      <c r="FF23" s="168"/>
      <c r="FG23" s="168"/>
      <c r="FH23" s="168"/>
      <c r="FI23" s="168"/>
      <c r="FJ23" s="168"/>
      <c r="FK23" s="168"/>
      <c r="FL23" s="168"/>
      <c r="FM23" s="168"/>
      <c r="FN23" s="168"/>
      <c r="FO23" s="168"/>
      <c r="FP23" s="168"/>
      <c r="FQ23" s="168"/>
      <c r="FR23" s="168"/>
      <c r="FS23" s="168"/>
      <c r="FT23" s="168"/>
      <c r="FU23" s="168"/>
      <c r="FV23" s="168"/>
      <c r="FW23" s="168"/>
      <c r="FX23" s="168"/>
      <c r="FY23" s="168"/>
      <c r="FZ23" s="168"/>
      <c r="GA23" s="168"/>
      <c r="GB23" s="168"/>
      <c r="GC23" s="168"/>
      <c r="GD23" s="168"/>
      <c r="GE23" s="168"/>
      <c r="GF23" s="168"/>
      <c r="GG23" s="168"/>
      <c r="GH23" s="168"/>
      <c r="GI23" s="168"/>
      <c r="GJ23" s="168"/>
      <c r="GK23" s="168"/>
      <c r="GL23" s="168"/>
      <c r="GM23" s="168"/>
      <c r="GN23" s="168"/>
      <c r="GO23" s="168"/>
      <c r="GP23" s="168"/>
      <c r="GQ23" s="168"/>
      <c r="GR23" s="168"/>
      <c r="GS23" s="168"/>
      <c r="GT23" s="168"/>
      <c r="GU23" s="168"/>
      <c r="GV23" s="168"/>
      <c r="GW23" s="168"/>
      <c r="GX23" s="168"/>
      <c r="GY23" s="168"/>
      <c r="GZ23" s="168"/>
      <c r="HA23" s="168"/>
      <c r="HB23" s="168"/>
      <c r="HC23" s="168"/>
      <c r="HD23" s="168"/>
      <c r="HE23" s="168"/>
      <c r="HF23" s="168"/>
      <c r="HG23" s="168"/>
      <c r="HH23" s="168"/>
      <c r="HI23" s="168"/>
      <c r="HJ23" s="168"/>
      <c r="HK23" s="168"/>
      <c r="HL23" s="168"/>
      <c r="HM23" s="168"/>
      <c r="HN23" s="168"/>
      <c r="HO23" s="168"/>
      <c r="HP23" s="168"/>
      <c r="HQ23" s="168"/>
      <c r="HR23" s="168"/>
      <c r="HS23" s="168"/>
      <c r="HT23" s="168"/>
      <c r="HU23" s="168"/>
      <c r="HV23" s="168"/>
      <c r="HW23" s="168"/>
      <c r="HX23" s="168"/>
      <c r="HY23" s="168"/>
      <c r="HZ23" s="168"/>
      <c r="IA23" s="168"/>
      <c r="IB23" s="168"/>
      <c r="IC23" s="168"/>
      <c r="ID23" s="168"/>
      <c r="IE23" s="168"/>
      <c r="IF23" s="168"/>
      <c r="IG23" s="168"/>
      <c r="IH23" s="168"/>
      <c r="II23" s="168"/>
      <c r="IJ23" s="168"/>
      <c r="IK23" s="168"/>
      <c r="IL23" s="168"/>
      <c r="IM23" s="168"/>
      <c r="IN23" s="168"/>
      <c r="IO23" s="168"/>
      <c r="IP23" s="168"/>
      <c r="IQ23" s="168"/>
      <c r="IR23" s="168"/>
      <c r="IS23" s="168"/>
      <c r="IT23" s="168"/>
      <c r="IU23" s="168"/>
      <c r="IV23" s="168"/>
    </row>
    <row r="24" spans="1:256" s="117" customFormat="1" ht="14.25" customHeight="1">
      <c r="A24" s="157"/>
      <c r="B24" s="157"/>
      <c r="C24" s="157" t="s">
        <v>336</v>
      </c>
      <c r="D24" s="157" t="s">
        <v>337</v>
      </c>
      <c r="E24" s="158">
        <f t="shared" ref="E24:L24" si="14">E25</f>
        <v>28227.96</v>
      </c>
      <c r="F24" s="158">
        <f t="shared" si="14"/>
        <v>28227.96</v>
      </c>
      <c r="G24" s="158">
        <f t="shared" si="14"/>
        <v>28227.96</v>
      </c>
      <c r="H24" s="158">
        <f t="shared" si="14"/>
        <v>15027.96</v>
      </c>
      <c r="I24" s="158">
        <f t="shared" si="14"/>
        <v>13200</v>
      </c>
      <c r="J24" s="158">
        <f t="shared" si="14"/>
        <v>0</v>
      </c>
      <c r="K24" s="158">
        <f t="shared" si="14"/>
        <v>0</v>
      </c>
      <c r="L24" s="159">
        <f t="shared" si="14"/>
        <v>0</v>
      </c>
      <c r="M24" s="179">
        <f t="shared" si="3"/>
        <v>0</v>
      </c>
      <c r="N24" s="180">
        <f t="shared" si="3"/>
        <v>0</v>
      </c>
      <c r="O24" s="181">
        <f t="shared" si="3"/>
        <v>0</v>
      </c>
      <c r="P24" s="158">
        <f t="shared" ref="P24:V24" si="15">P25</f>
        <v>0</v>
      </c>
      <c r="Q24" s="158">
        <f t="shared" si="15"/>
        <v>0</v>
      </c>
      <c r="R24" s="158">
        <f t="shared" si="15"/>
        <v>0</v>
      </c>
      <c r="S24" s="158">
        <f t="shared" si="15"/>
        <v>0</v>
      </c>
      <c r="T24" s="158">
        <f t="shared" si="15"/>
        <v>0</v>
      </c>
      <c r="U24" s="158">
        <f t="shared" si="15"/>
        <v>0</v>
      </c>
      <c r="V24" s="159">
        <f t="shared" si="15"/>
        <v>0</v>
      </c>
      <c r="W24" s="20">
        <f t="shared" si="5"/>
        <v>0</v>
      </c>
      <c r="X24" s="19">
        <f t="shared" si="5"/>
        <v>0</v>
      </c>
      <c r="Y24" s="19">
        <f t="shared" si="5"/>
        <v>0</v>
      </c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  <c r="BX24" s="168"/>
      <c r="BY24" s="168"/>
      <c r="BZ24" s="168"/>
      <c r="CA24" s="168"/>
      <c r="CB24" s="168"/>
      <c r="CC24" s="168"/>
      <c r="CD24" s="168"/>
      <c r="CE24" s="168"/>
      <c r="CF24" s="168"/>
      <c r="CG24" s="168"/>
      <c r="CH24" s="168"/>
      <c r="CI24" s="168"/>
      <c r="CJ24" s="168"/>
      <c r="CK24" s="168"/>
      <c r="CL24" s="168"/>
      <c r="CM24" s="168"/>
      <c r="CN24" s="168"/>
      <c r="CO24" s="168"/>
      <c r="CP24" s="168"/>
      <c r="CQ24" s="168"/>
      <c r="CR24" s="168"/>
      <c r="CS24" s="168"/>
      <c r="CT24" s="168"/>
      <c r="CU24" s="168"/>
      <c r="CV24" s="168"/>
      <c r="CW24" s="168"/>
      <c r="CX24" s="168"/>
      <c r="CY24" s="168"/>
      <c r="CZ24" s="168"/>
      <c r="DA24" s="168"/>
      <c r="DB24" s="168"/>
      <c r="DC24" s="168"/>
      <c r="DD24" s="168"/>
      <c r="DE24" s="168"/>
      <c r="DF24" s="168"/>
      <c r="DG24" s="168"/>
      <c r="DH24" s="168"/>
      <c r="DI24" s="168"/>
      <c r="DJ24" s="168"/>
      <c r="DK24" s="168"/>
      <c r="DL24" s="168"/>
      <c r="DM24" s="168"/>
      <c r="DN24" s="168"/>
      <c r="DO24" s="168"/>
      <c r="DP24" s="168"/>
      <c r="DQ24" s="168"/>
      <c r="DR24" s="168"/>
      <c r="DS24" s="168"/>
      <c r="DT24" s="168"/>
      <c r="DU24" s="168"/>
      <c r="DV24" s="168"/>
      <c r="DW24" s="168"/>
      <c r="DX24" s="168"/>
      <c r="DY24" s="168"/>
      <c r="DZ24" s="168"/>
      <c r="EA24" s="168"/>
      <c r="EB24" s="168"/>
      <c r="EC24" s="168"/>
      <c r="ED24" s="168"/>
      <c r="EE24" s="168"/>
      <c r="EF24" s="168"/>
      <c r="EG24" s="168"/>
      <c r="EH24" s="168"/>
      <c r="EI24" s="168"/>
      <c r="EJ24" s="168"/>
      <c r="EK24" s="168"/>
      <c r="EL24" s="168"/>
      <c r="EM24" s="168"/>
      <c r="EN24" s="168"/>
      <c r="EO24" s="168"/>
      <c r="EP24" s="168"/>
      <c r="EQ24" s="168"/>
      <c r="ER24" s="168"/>
      <c r="ES24" s="168"/>
      <c r="ET24" s="168"/>
      <c r="EU24" s="168"/>
      <c r="EV24" s="168"/>
      <c r="EW24" s="168"/>
      <c r="EX24" s="168"/>
      <c r="EY24" s="168"/>
      <c r="EZ24" s="168"/>
      <c r="FA24" s="168"/>
      <c r="FB24" s="168"/>
      <c r="FC24" s="168"/>
      <c r="FD24" s="168"/>
      <c r="FE24" s="168"/>
      <c r="FF24" s="168"/>
      <c r="FG24" s="168"/>
      <c r="FH24" s="168"/>
      <c r="FI24" s="168"/>
      <c r="FJ24" s="168"/>
      <c r="FK24" s="168"/>
      <c r="FL24" s="168"/>
      <c r="FM24" s="168"/>
      <c r="FN24" s="168"/>
      <c r="FO24" s="168"/>
      <c r="FP24" s="168"/>
      <c r="FQ24" s="168"/>
      <c r="FR24" s="168"/>
      <c r="FS24" s="168"/>
      <c r="FT24" s="168"/>
      <c r="FU24" s="168"/>
      <c r="FV24" s="168"/>
      <c r="FW24" s="168"/>
      <c r="FX24" s="168"/>
      <c r="FY24" s="168"/>
      <c r="FZ24" s="168"/>
      <c r="GA24" s="168"/>
      <c r="GB24" s="168"/>
      <c r="GC24" s="168"/>
      <c r="GD24" s="168"/>
      <c r="GE24" s="168"/>
      <c r="GF24" s="168"/>
      <c r="GG24" s="168"/>
      <c r="GH24" s="168"/>
      <c r="GI24" s="168"/>
      <c r="GJ24" s="168"/>
      <c r="GK24" s="168"/>
      <c r="GL24" s="168"/>
      <c r="GM24" s="168"/>
      <c r="GN24" s="168"/>
      <c r="GO24" s="168"/>
      <c r="GP24" s="168"/>
      <c r="GQ24" s="168"/>
      <c r="GR24" s="168"/>
      <c r="GS24" s="168"/>
      <c r="GT24" s="168"/>
      <c r="GU24" s="168"/>
      <c r="GV24" s="168"/>
      <c r="GW24" s="168"/>
      <c r="GX24" s="168"/>
      <c r="GY24" s="168"/>
      <c r="GZ24" s="168"/>
      <c r="HA24" s="168"/>
      <c r="HB24" s="168"/>
      <c r="HC24" s="168"/>
      <c r="HD24" s="168"/>
      <c r="HE24" s="168"/>
      <c r="HF24" s="168"/>
      <c r="HG24" s="168"/>
      <c r="HH24" s="168"/>
      <c r="HI24" s="168"/>
      <c r="HJ24" s="168"/>
      <c r="HK24" s="168"/>
      <c r="HL24" s="168"/>
      <c r="HM24" s="168"/>
      <c r="HN24" s="168"/>
      <c r="HO24" s="168"/>
      <c r="HP24" s="168"/>
      <c r="HQ24" s="168"/>
      <c r="HR24" s="168"/>
      <c r="HS24" s="168"/>
      <c r="HT24" s="168"/>
      <c r="HU24" s="168"/>
      <c r="HV24" s="168"/>
      <c r="HW24" s="168"/>
      <c r="HX24" s="168"/>
      <c r="HY24" s="168"/>
      <c r="HZ24" s="168"/>
      <c r="IA24" s="168"/>
      <c r="IB24" s="168"/>
      <c r="IC24" s="168"/>
      <c r="ID24" s="168"/>
      <c r="IE24" s="168"/>
      <c r="IF24" s="168"/>
      <c r="IG24" s="168"/>
      <c r="IH24" s="168"/>
      <c r="II24" s="168"/>
      <c r="IJ24" s="168"/>
      <c r="IK24" s="168"/>
      <c r="IL24" s="168"/>
      <c r="IM24" s="168"/>
      <c r="IN24" s="168"/>
      <c r="IO24" s="168"/>
      <c r="IP24" s="168"/>
      <c r="IQ24" s="168"/>
      <c r="IR24" s="168"/>
      <c r="IS24" s="168"/>
      <c r="IT24" s="168"/>
      <c r="IU24" s="168"/>
      <c r="IV24" s="168"/>
    </row>
    <row r="25" spans="1:256" s="117" customFormat="1" ht="14.25" customHeight="1">
      <c r="A25" s="157" t="s">
        <v>338</v>
      </c>
      <c r="B25" s="157" t="s">
        <v>339</v>
      </c>
      <c r="C25" s="157" t="s">
        <v>478</v>
      </c>
      <c r="D25" s="157" t="s">
        <v>340</v>
      </c>
      <c r="E25" s="158">
        <v>28227.96</v>
      </c>
      <c r="F25" s="158">
        <v>28227.96</v>
      </c>
      <c r="G25" s="158">
        <v>28227.96</v>
      </c>
      <c r="H25" s="158">
        <v>15027.96</v>
      </c>
      <c r="I25" s="158">
        <v>13200</v>
      </c>
      <c r="J25" s="158">
        <v>0</v>
      </c>
      <c r="K25" s="158">
        <v>0</v>
      </c>
      <c r="L25" s="159">
        <v>0</v>
      </c>
      <c r="M25" s="179">
        <f t="shared" si="3"/>
        <v>0</v>
      </c>
      <c r="N25" s="180">
        <f t="shared" si="3"/>
        <v>0</v>
      </c>
      <c r="O25" s="181">
        <f t="shared" si="3"/>
        <v>0</v>
      </c>
      <c r="P25" s="158">
        <v>0</v>
      </c>
      <c r="Q25" s="158">
        <v>0</v>
      </c>
      <c r="R25" s="158">
        <v>0</v>
      </c>
      <c r="S25" s="158">
        <v>0</v>
      </c>
      <c r="T25" s="158">
        <v>0</v>
      </c>
      <c r="U25" s="158">
        <v>0</v>
      </c>
      <c r="V25" s="159">
        <v>0</v>
      </c>
      <c r="W25" s="20">
        <f t="shared" si="5"/>
        <v>0</v>
      </c>
      <c r="X25" s="19">
        <f t="shared" si="5"/>
        <v>0</v>
      </c>
      <c r="Y25" s="19">
        <f t="shared" si="5"/>
        <v>0</v>
      </c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168"/>
      <c r="DV25" s="168"/>
      <c r="DW25" s="168"/>
      <c r="DX25" s="168"/>
      <c r="DY25" s="168"/>
      <c r="DZ25" s="168"/>
      <c r="EA25" s="168"/>
      <c r="EB25" s="168"/>
      <c r="EC25" s="168"/>
      <c r="ED25" s="168"/>
      <c r="EE25" s="168"/>
      <c r="EF25" s="168"/>
      <c r="EG25" s="168"/>
      <c r="EH25" s="168"/>
      <c r="EI25" s="168"/>
      <c r="EJ25" s="168"/>
      <c r="EK25" s="168"/>
      <c r="EL25" s="168"/>
      <c r="EM25" s="168"/>
      <c r="EN25" s="168"/>
      <c r="EO25" s="168"/>
      <c r="EP25" s="168"/>
      <c r="EQ25" s="168"/>
      <c r="ER25" s="168"/>
      <c r="ES25" s="168"/>
      <c r="ET25" s="168"/>
      <c r="EU25" s="168"/>
      <c r="EV25" s="168"/>
      <c r="EW25" s="168"/>
      <c r="EX25" s="168"/>
      <c r="EY25" s="168"/>
      <c r="EZ25" s="168"/>
      <c r="FA25" s="168"/>
      <c r="FB25" s="168"/>
      <c r="FC25" s="168"/>
      <c r="FD25" s="168"/>
      <c r="FE25" s="168"/>
      <c r="FF25" s="168"/>
      <c r="FG25" s="168"/>
      <c r="FH25" s="168"/>
      <c r="FI25" s="168"/>
      <c r="FJ25" s="168"/>
      <c r="FK25" s="168"/>
      <c r="FL25" s="168"/>
      <c r="FM25" s="168"/>
      <c r="FN25" s="168"/>
      <c r="FO25" s="168"/>
      <c r="FP25" s="168"/>
      <c r="FQ25" s="168"/>
      <c r="FR25" s="168"/>
      <c r="FS25" s="168"/>
      <c r="FT25" s="168"/>
      <c r="FU25" s="168"/>
      <c r="FV25" s="168"/>
      <c r="FW25" s="168"/>
      <c r="FX25" s="168"/>
      <c r="FY25" s="168"/>
      <c r="FZ25" s="168"/>
      <c r="GA25" s="168"/>
      <c r="GB25" s="168"/>
      <c r="GC25" s="168"/>
      <c r="GD25" s="168"/>
      <c r="GE25" s="168"/>
      <c r="GF25" s="168"/>
      <c r="GG25" s="168"/>
      <c r="GH25" s="168"/>
      <c r="GI25" s="168"/>
      <c r="GJ25" s="168"/>
      <c r="GK25" s="168"/>
      <c r="GL25" s="168"/>
      <c r="GM25" s="168"/>
      <c r="GN25" s="168"/>
      <c r="GO25" s="168"/>
      <c r="GP25" s="168"/>
      <c r="GQ25" s="168"/>
      <c r="GR25" s="168"/>
      <c r="GS25" s="168"/>
      <c r="GT25" s="168"/>
      <c r="GU25" s="168"/>
      <c r="GV25" s="168"/>
      <c r="GW25" s="168"/>
      <c r="GX25" s="168"/>
      <c r="GY25" s="168"/>
      <c r="GZ25" s="168"/>
      <c r="HA25" s="168"/>
      <c r="HB25" s="168"/>
      <c r="HC25" s="168"/>
      <c r="HD25" s="168"/>
      <c r="HE25" s="168"/>
      <c r="HF25" s="168"/>
      <c r="HG25" s="168"/>
      <c r="HH25" s="168"/>
      <c r="HI25" s="168"/>
      <c r="HJ25" s="168"/>
      <c r="HK25" s="168"/>
      <c r="HL25" s="168"/>
      <c r="HM25" s="168"/>
      <c r="HN25" s="168"/>
      <c r="HO25" s="168"/>
      <c r="HP25" s="168"/>
      <c r="HQ25" s="168"/>
      <c r="HR25" s="168"/>
      <c r="HS25" s="168"/>
      <c r="HT25" s="168"/>
      <c r="HU25" s="168"/>
      <c r="HV25" s="168"/>
      <c r="HW25" s="168"/>
      <c r="HX25" s="168"/>
      <c r="HY25" s="168"/>
      <c r="HZ25" s="168"/>
      <c r="IA25" s="168"/>
      <c r="IB25" s="168"/>
      <c r="IC25" s="168"/>
      <c r="ID25" s="168"/>
      <c r="IE25" s="168"/>
      <c r="IF25" s="168"/>
      <c r="IG25" s="168"/>
      <c r="IH25" s="168"/>
      <c r="II25" s="168"/>
      <c r="IJ25" s="168"/>
      <c r="IK25" s="168"/>
      <c r="IL25" s="168"/>
      <c r="IM25" s="168"/>
      <c r="IN25" s="168"/>
      <c r="IO25" s="168"/>
      <c r="IP25" s="168"/>
      <c r="IQ25" s="168"/>
      <c r="IR25" s="168"/>
      <c r="IS25" s="168"/>
      <c r="IT25" s="168"/>
      <c r="IU25" s="168"/>
      <c r="IV25" s="168"/>
    </row>
    <row r="26" spans="1:256" s="117" customFormat="1" ht="14.25" customHeight="1">
      <c r="A26" s="157"/>
      <c r="B26" s="157"/>
      <c r="C26" s="157" t="s">
        <v>524</v>
      </c>
      <c r="D26" s="157" t="s">
        <v>525</v>
      </c>
      <c r="E26" s="158">
        <f t="shared" ref="E26:L26" si="16">E27+E32+E39</f>
        <v>4759116.38</v>
      </c>
      <c r="F26" s="158">
        <f t="shared" si="16"/>
        <v>4759116.38</v>
      </c>
      <c r="G26" s="158">
        <f t="shared" si="16"/>
        <v>4759116.38</v>
      </c>
      <c r="H26" s="158">
        <f t="shared" si="16"/>
        <v>4259116.38</v>
      </c>
      <c r="I26" s="158">
        <f t="shared" si="16"/>
        <v>500000</v>
      </c>
      <c r="J26" s="158">
        <f t="shared" si="16"/>
        <v>0</v>
      </c>
      <c r="K26" s="158">
        <f t="shared" si="16"/>
        <v>0</v>
      </c>
      <c r="L26" s="159">
        <f t="shared" si="16"/>
        <v>0</v>
      </c>
      <c r="M26" s="179">
        <f t="shared" si="3"/>
        <v>0</v>
      </c>
      <c r="N26" s="180">
        <f t="shared" si="3"/>
        <v>0</v>
      </c>
      <c r="O26" s="181">
        <f t="shared" si="3"/>
        <v>0</v>
      </c>
      <c r="P26" s="158">
        <f t="shared" ref="P26:V26" si="17">P27+P32+P39</f>
        <v>0</v>
      </c>
      <c r="Q26" s="158">
        <f t="shared" si="17"/>
        <v>0</v>
      </c>
      <c r="R26" s="158">
        <f t="shared" si="17"/>
        <v>0</v>
      </c>
      <c r="S26" s="158">
        <f t="shared" si="17"/>
        <v>0</v>
      </c>
      <c r="T26" s="158">
        <f t="shared" si="17"/>
        <v>0</v>
      </c>
      <c r="U26" s="158">
        <f t="shared" si="17"/>
        <v>0</v>
      </c>
      <c r="V26" s="159">
        <f t="shared" si="17"/>
        <v>0</v>
      </c>
      <c r="W26" s="20">
        <f t="shared" si="5"/>
        <v>0</v>
      </c>
      <c r="X26" s="19">
        <f t="shared" si="5"/>
        <v>0</v>
      </c>
      <c r="Y26" s="19">
        <f t="shared" si="5"/>
        <v>0</v>
      </c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168"/>
      <c r="DV26" s="168"/>
      <c r="DW26" s="168"/>
      <c r="DX26" s="168"/>
      <c r="DY26" s="168"/>
      <c r="DZ26" s="168"/>
      <c r="EA26" s="168"/>
      <c r="EB26" s="168"/>
      <c r="EC26" s="168"/>
      <c r="ED26" s="168"/>
      <c r="EE26" s="168"/>
      <c r="EF26" s="168"/>
      <c r="EG26" s="168"/>
      <c r="EH26" s="168"/>
      <c r="EI26" s="168"/>
      <c r="EJ26" s="168"/>
      <c r="EK26" s="168"/>
      <c r="EL26" s="168"/>
      <c r="EM26" s="168"/>
      <c r="EN26" s="168"/>
      <c r="EO26" s="168"/>
      <c r="EP26" s="168"/>
      <c r="EQ26" s="168"/>
      <c r="ER26" s="168"/>
      <c r="ES26" s="168"/>
      <c r="ET26" s="168"/>
      <c r="EU26" s="168"/>
      <c r="EV26" s="168"/>
      <c r="EW26" s="168"/>
      <c r="EX26" s="168"/>
      <c r="EY26" s="168"/>
      <c r="EZ26" s="168"/>
      <c r="FA26" s="168"/>
      <c r="FB26" s="168"/>
      <c r="FC26" s="168"/>
      <c r="FD26" s="168"/>
      <c r="FE26" s="168"/>
      <c r="FF26" s="168"/>
      <c r="FG26" s="168"/>
      <c r="FH26" s="168"/>
      <c r="FI26" s="168"/>
      <c r="FJ26" s="168"/>
      <c r="FK26" s="168"/>
      <c r="FL26" s="168"/>
      <c r="FM26" s="168"/>
      <c r="FN26" s="168"/>
      <c r="FO26" s="168"/>
      <c r="FP26" s="168"/>
      <c r="FQ26" s="168"/>
      <c r="FR26" s="168"/>
      <c r="FS26" s="168"/>
      <c r="FT26" s="168"/>
      <c r="FU26" s="168"/>
      <c r="FV26" s="168"/>
      <c r="FW26" s="168"/>
      <c r="FX26" s="168"/>
      <c r="FY26" s="168"/>
      <c r="FZ26" s="168"/>
      <c r="GA26" s="168"/>
      <c r="GB26" s="168"/>
      <c r="GC26" s="168"/>
      <c r="GD26" s="168"/>
      <c r="GE26" s="168"/>
      <c r="GF26" s="168"/>
      <c r="GG26" s="168"/>
      <c r="GH26" s="168"/>
      <c r="GI26" s="168"/>
      <c r="GJ26" s="168"/>
      <c r="GK26" s="168"/>
      <c r="GL26" s="168"/>
      <c r="GM26" s="168"/>
      <c r="GN26" s="168"/>
      <c r="GO26" s="168"/>
      <c r="GP26" s="168"/>
      <c r="GQ26" s="168"/>
      <c r="GR26" s="168"/>
      <c r="GS26" s="168"/>
      <c r="GT26" s="168"/>
      <c r="GU26" s="168"/>
      <c r="GV26" s="168"/>
      <c r="GW26" s="168"/>
      <c r="GX26" s="168"/>
      <c r="GY26" s="168"/>
      <c r="GZ26" s="168"/>
      <c r="HA26" s="168"/>
      <c r="HB26" s="168"/>
      <c r="HC26" s="168"/>
      <c r="HD26" s="168"/>
      <c r="HE26" s="168"/>
      <c r="HF26" s="168"/>
      <c r="HG26" s="168"/>
      <c r="HH26" s="168"/>
      <c r="HI26" s="168"/>
      <c r="HJ26" s="168"/>
      <c r="HK26" s="168"/>
      <c r="HL26" s="168"/>
      <c r="HM26" s="168"/>
      <c r="HN26" s="168"/>
      <c r="HO26" s="168"/>
      <c r="HP26" s="168"/>
      <c r="HQ26" s="168"/>
      <c r="HR26" s="168"/>
      <c r="HS26" s="168"/>
      <c r="HT26" s="168"/>
      <c r="HU26" s="168"/>
      <c r="HV26" s="168"/>
      <c r="HW26" s="168"/>
      <c r="HX26" s="168"/>
      <c r="HY26" s="168"/>
      <c r="HZ26" s="168"/>
      <c r="IA26" s="168"/>
      <c r="IB26" s="168"/>
      <c r="IC26" s="168"/>
      <c r="ID26" s="168"/>
      <c r="IE26" s="168"/>
      <c r="IF26" s="168"/>
      <c r="IG26" s="168"/>
      <c r="IH26" s="168"/>
      <c r="II26" s="168"/>
      <c r="IJ26" s="168"/>
      <c r="IK26" s="168"/>
      <c r="IL26" s="168"/>
      <c r="IM26" s="168"/>
      <c r="IN26" s="168"/>
      <c r="IO26" s="168"/>
      <c r="IP26" s="168"/>
      <c r="IQ26" s="168"/>
      <c r="IR26" s="168"/>
      <c r="IS26" s="168"/>
      <c r="IT26" s="168"/>
      <c r="IU26" s="168"/>
      <c r="IV26" s="168"/>
    </row>
    <row r="27" spans="1:256" s="117" customFormat="1" ht="14.25" customHeight="1">
      <c r="A27" s="157"/>
      <c r="B27" s="157"/>
      <c r="C27" s="157" t="s">
        <v>303</v>
      </c>
      <c r="D27" s="157" t="s">
        <v>304</v>
      </c>
      <c r="E27" s="158">
        <f t="shared" ref="E27:L27" si="18">SUM(E28:E31)</f>
        <v>3407218.26</v>
      </c>
      <c r="F27" s="158">
        <f t="shared" si="18"/>
        <v>3407218.26</v>
      </c>
      <c r="G27" s="158">
        <f t="shared" si="18"/>
        <v>3407218.26</v>
      </c>
      <c r="H27" s="158">
        <f t="shared" si="18"/>
        <v>3407218.26</v>
      </c>
      <c r="I27" s="158">
        <f t="shared" si="18"/>
        <v>0</v>
      </c>
      <c r="J27" s="158">
        <f t="shared" si="18"/>
        <v>0</v>
      </c>
      <c r="K27" s="158">
        <f t="shared" si="18"/>
        <v>0</v>
      </c>
      <c r="L27" s="159">
        <f t="shared" si="18"/>
        <v>0</v>
      </c>
      <c r="M27" s="179">
        <f t="shared" si="3"/>
        <v>0</v>
      </c>
      <c r="N27" s="180">
        <f t="shared" si="3"/>
        <v>0</v>
      </c>
      <c r="O27" s="181">
        <f t="shared" si="3"/>
        <v>0</v>
      </c>
      <c r="P27" s="158">
        <f t="shared" ref="P27:V27" si="19">SUM(P28:P31)</f>
        <v>0</v>
      </c>
      <c r="Q27" s="158">
        <f t="shared" si="19"/>
        <v>0</v>
      </c>
      <c r="R27" s="158">
        <f t="shared" si="19"/>
        <v>0</v>
      </c>
      <c r="S27" s="158">
        <f t="shared" si="19"/>
        <v>0</v>
      </c>
      <c r="T27" s="158">
        <f t="shared" si="19"/>
        <v>0</v>
      </c>
      <c r="U27" s="158">
        <f t="shared" si="19"/>
        <v>0</v>
      </c>
      <c r="V27" s="159">
        <f t="shared" si="19"/>
        <v>0</v>
      </c>
      <c r="W27" s="20">
        <f t="shared" si="5"/>
        <v>0</v>
      </c>
      <c r="X27" s="19">
        <f t="shared" si="5"/>
        <v>0</v>
      </c>
      <c r="Y27" s="19">
        <f t="shared" si="5"/>
        <v>0</v>
      </c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8"/>
      <c r="BZ27" s="168"/>
      <c r="CA27" s="168"/>
      <c r="CB27" s="168"/>
      <c r="CC27" s="168"/>
      <c r="CD27" s="168"/>
      <c r="CE27" s="168"/>
      <c r="CF27" s="168"/>
      <c r="CG27" s="168"/>
      <c r="CH27" s="168"/>
      <c r="CI27" s="168"/>
      <c r="CJ27" s="168"/>
      <c r="CK27" s="168"/>
      <c r="CL27" s="168"/>
      <c r="CM27" s="168"/>
      <c r="CN27" s="168"/>
      <c r="CO27" s="168"/>
      <c r="CP27" s="168"/>
      <c r="CQ27" s="168"/>
      <c r="CR27" s="168"/>
      <c r="CS27" s="168"/>
      <c r="CT27" s="168"/>
      <c r="CU27" s="168"/>
      <c r="CV27" s="168"/>
      <c r="CW27" s="168"/>
      <c r="CX27" s="168"/>
      <c r="CY27" s="168"/>
      <c r="CZ27" s="168"/>
      <c r="DA27" s="168"/>
      <c r="DB27" s="168"/>
      <c r="DC27" s="168"/>
      <c r="DD27" s="168"/>
      <c r="DE27" s="168"/>
      <c r="DF27" s="168"/>
      <c r="DG27" s="168"/>
      <c r="DH27" s="168"/>
      <c r="DI27" s="168"/>
      <c r="DJ27" s="168"/>
      <c r="DK27" s="168"/>
      <c r="DL27" s="168"/>
      <c r="DM27" s="168"/>
      <c r="DN27" s="168"/>
      <c r="DO27" s="168"/>
      <c r="DP27" s="168"/>
      <c r="DQ27" s="168"/>
      <c r="DR27" s="168"/>
      <c r="DS27" s="168"/>
      <c r="DT27" s="168"/>
      <c r="DU27" s="168"/>
      <c r="DV27" s="168"/>
      <c r="DW27" s="168"/>
      <c r="DX27" s="168"/>
      <c r="DY27" s="168"/>
      <c r="DZ27" s="168"/>
      <c r="EA27" s="168"/>
      <c r="EB27" s="168"/>
      <c r="EC27" s="168"/>
      <c r="ED27" s="168"/>
      <c r="EE27" s="168"/>
      <c r="EF27" s="168"/>
      <c r="EG27" s="168"/>
      <c r="EH27" s="168"/>
      <c r="EI27" s="168"/>
      <c r="EJ27" s="168"/>
      <c r="EK27" s="168"/>
      <c r="EL27" s="168"/>
      <c r="EM27" s="168"/>
      <c r="EN27" s="168"/>
      <c r="EO27" s="168"/>
      <c r="EP27" s="168"/>
      <c r="EQ27" s="168"/>
      <c r="ER27" s="168"/>
      <c r="ES27" s="168"/>
      <c r="ET27" s="168"/>
      <c r="EU27" s="168"/>
      <c r="EV27" s="168"/>
      <c r="EW27" s="168"/>
      <c r="EX27" s="168"/>
      <c r="EY27" s="168"/>
      <c r="EZ27" s="168"/>
      <c r="FA27" s="168"/>
      <c r="FB27" s="168"/>
      <c r="FC27" s="168"/>
      <c r="FD27" s="168"/>
      <c r="FE27" s="168"/>
      <c r="FF27" s="168"/>
      <c r="FG27" s="168"/>
      <c r="FH27" s="168"/>
      <c r="FI27" s="168"/>
      <c r="FJ27" s="168"/>
      <c r="FK27" s="168"/>
      <c r="FL27" s="168"/>
      <c r="FM27" s="168"/>
      <c r="FN27" s="168"/>
      <c r="FO27" s="168"/>
      <c r="FP27" s="168"/>
      <c r="FQ27" s="168"/>
      <c r="FR27" s="168"/>
      <c r="FS27" s="168"/>
      <c r="FT27" s="168"/>
      <c r="FU27" s="168"/>
      <c r="FV27" s="168"/>
      <c r="FW27" s="168"/>
      <c r="FX27" s="168"/>
      <c r="FY27" s="168"/>
      <c r="FZ27" s="168"/>
      <c r="GA27" s="168"/>
      <c r="GB27" s="168"/>
      <c r="GC27" s="168"/>
      <c r="GD27" s="168"/>
      <c r="GE27" s="168"/>
      <c r="GF27" s="168"/>
      <c r="GG27" s="168"/>
      <c r="GH27" s="168"/>
      <c r="GI27" s="168"/>
      <c r="GJ27" s="168"/>
      <c r="GK27" s="168"/>
      <c r="GL27" s="168"/>
      <c r="GM27" s="168"/>
      <c r="GN27" s="168"/>
      <c r="GO27" s="168"/>
      <c r="GP27" s="168"/>
      <c r="GQ27" s="168"/>
      <c r="GR27" s="168"/>
      <c r="GS27" s="168"/>
      <c r="GT27" s="168"/>
      <c r="GU27" s="168"/>
      <c r="GV27" s="168"/>
      <c r="GW27" s="168"/>
      <c r="GX27" s="168"/>
      <c r="GY27" s="168"/>
      <c r="GZ27" s="168"/>
      <c r="HA27" s="168"/>
      <c r="HB27" s="168"/>
      <c r="HC27" s="168"/>
      <c r="HD27" s="168"/>
      <c r="HE27" s="168"/>
      <c r="HF27" s="168"/>
      <c r="HG27" s="168"/>
      <c r="HH27" s="168"/>
      <c r="HI27" s="168"/>
      <c r="HJ27" s="168"/>
      <c r="HK27" s="168"/>
      <c r="HL27" s="168"/>
      <c r="HM27" s="168"/>
      <c r="HN27" s="168"/>
      <c r="HO27" s="168"/>
      <c r="HP27" s="168"/>
      <c r="HQ27" s="168"/>
      <c r="HR27" s="168"/>
      <c r="HS27" s="168"/>
      <c r="HT27" s="168"/>
      <c r="HU27" s="168"/>
      <c r="HV27" s="168"/>
      <c r="HW27" s="168"/>
      <c r="HX27" s="168"/>
      <c r="HY27" s="168"/>
      <c r="HZ27" s="168"/>
      <c r="IA27" s="168"/>
      <c r="IB27" s="168"/>
      <c r="IC27" s="168"/>
      <c r="ID27" s="168"/>
      <c r="IE27" s="168"/>
      <c r="IF27" s="168"/>
      <c r="IG27" s="168"/>
      <c r="IH27" s="168"/>
      <c r="II27" s="168"/>
      <c r="IJ27" s="168"/>
      <c r="IK27" s="168"/>
      <c r="IL27" s="168"/>
      <c r="IM27" s="168"/>
      <c r="IN27" s="168"/>
      <c r="IO27" s="168"/>
      <c r="IP27" s="168"/>
      <c r="IQ27" s="168"/>
      <c r="IR27" s="168"/>
      <c r="IS27" s="168"/>
      <c r="IT27" s="168"/>
      <c r="IU27" s="168"/>
      <c r="IV27" s="168"/>
    </row>
    <row r="28" spans="1:256" s="117" customFormat="1" ht="14.25" customHeight="1">
      <c r="A28" s="157" t="s">
        <v>305</v>
      </c>
      <c r="B28" s="157" t="s">
        <v>306</v>
      </c>
      <c r="C28" s="157" t="s">
        <v>494</v>
      </c>
      <c r="D28" s="157" t="s">
        <v>307</v>
      </c>
      <c r="E28" s="158">
        <v>2130799</v>
      </c>
      <c r="F28" s="158">
        <v>2130799</v>
      </c>
      <c r="G28" s="158">
        <v>2130799</v>
      </c>
      <c r="H28" s="158">
        <v>2130799</v>
      </c>
      <c r="I28" s="158">
        <v>0</v>
      </c>
      <c r="J28" s="158">
        <v>0</v>
      </c>
      <c r="K28" s="158">
        <v>0</v>
      </c>
      <c r="L28" s="159">
        <v>0</v>
      </c>
      <c r="M28" s="179">
        <f t="shared" si="3"/>
        <v>0</v>
      </c>
      <c r="N28" s="180">
        <f t="shared" si="3"/>
        <v>0</v>
      </c>
      <c r="O28" s="181">
        <f t="shared" si="3"/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9">
        <v>0</v>
      </c>
      <c r="W28" s="20">
        <f t="shared" si="5"/>
        <v>0</v>
      </c>
      <c r="X28" s="19">
        <f t="shared" si="5"/>
        <v>0</v>
      </c>
      <c r="Y28" s="19">
        <f t="shared" si="5"/>
        <v>0</v>
      </c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  <c r="CB28" s="168"/>
      <c r="CC28" s="168"/>
      <c r="CD28" s="168"/>
      <c r="CE28" s="168"/>
      <c r="CF28" s="168"/>
      <c r="CG28" s="168"/>
      <c r="CH28" s="168"/>
      <c r="CI28" s="168"/>
      <c r="CJ28" s="168"/>
      <c r="CK28" s="168"/>
      <c r="CL28" s="168"/>
      <c r="CM28" s="168"/>
      <c r="CN28" s="168"/>
      <c r="CO28" s="168"/>
      <c r="CP28" s="168"/>
      <c r="CQ28" s="168"/>
      <c r="CR28" s="168"/>
      <c r="CS28" s="168"/>
      <c r="CT28" s="168"/>
      <c r="CU28" s="168"/>
      <c r="CV28" s="168"/>
      <c r="CW28" s="168"/>
      <c r="CX28" s="168"/>
      <c r="CY28" s="168"/>
      <c r="CZ28" s="168"/>
      <c r="DA28" s="168"/>
      <c r="DB28" s="168"/>
      <c r="DC28" s="168"/>
      <c r="DD28" s="168"/>
      <c r="DE28" s="168"/>
      <c r="DF28" s="168"/>
      <c r="DG28" s="168"/>
      <c r="DH28" s="168"/>
      <c r="DI28" s="168"/>
      <c r="DJ28" s="168"/>
      <c r="DK28" s="168"/>
      <c r="DL28" s="168"/>
      <c r="DM28" s="168"/>
      <c r="DN28" s="168"/>
      <c r="DO28" s="168"/>
      <c r="DP28" s="168"/>
      <c r="DQ28" s="168"/>
      <c r="DR28" s="168"/>
      <c r="DS28" s="168"/>
      <c r="DT28" s="168"/>
      <c r="DU28" s="168"/>
      <c r="DV28" s="168"/>
      <c r="DW28" s="168"/>
      <c r="DX28" s="168"/>
      <c r="DY28" s="168"/>
      <c r="DZ28" s="168"/>
      <c r="EA28" s="168"/>
      <c r="EB28" s="168"/>
      <c r="EC28" s="168"/>
      <c r="ED28" s="168"/>
      <c r="EE28" s="168"/>
      <c r="EF28" s="168"/>
      <c r="EG28" s="168"/>
      <c r="EH28" s="168"/>
      <c r="EI28" s="168"/>
      <c r="EJ28" s="168"/>
      <c r="EK28" s="168"/>
      <c r="EL28" s="168"/>
      <c r="EM28" s="168"/>
      <c r="EN28" s="168"/>
      <c r="EO28" s="168"/>
      <c r="EP28" s="168"/>
      <c r="EQ28" s="168"/>
      <c r="ER28" s="168"/>
      <c r="ES28" s="168"/>
      <c r="ET28" s="168"/>
      <c r="EU28" s="168"/>
      <c r="EV28" s="168"/>
      <c r="EW28" s="168"/>
      <c r="EX28" s="168"/>
      <c r="EY28" s="168"/>
      <c r="EZ28" s="168"/>
      <c r="FA28" s="168"/>
      <c r="FB28" s="168"/>
      <c r="FC28" s="168"/>
      <c r="FD28" s="168"/>
      <c r="FE28" s="168"/>
      <c r="FF28" s="168"/>
      <c r="FG28" s="168"/>
      <c r="FH28" s="168"/>
      <c r="FI28" s="168"/>
      <c r="FJ28" s="168"/>
      <c r="FK28" s="168"/>
      <c r="FL28" s="168"/>
      <c r="FM28" s="168"/>
      <c r="FN28" s="168"/>
      <c r="FO28" s="168"/>
      <c r="FP28" s="168"/>
      <c r="FQ28" s="168"/>
      <c r="FR28" s="168"/>
      <c r="FS28" s="168"/>
      <c r="FT28" s="168"/>
      <c r="FU28" s="168"/>
      <c r="FV28" s="168"/>
      <c r="FW28" s="168"/>
      <c r="FX28" s="168"/>
      <c r="FY28" s="168"/>
      <c r="FZ28" s="168"/>
      <c r="GA28" s="168"/>
      <c r="GB28" s="168"/>
      <c r="GC28" s="168"/>
      <c r="GD28" s="168"/>
      <c r="GE28" s="168"/>
      <c r="GF28" s="168"/>
      <c r="GG28" s="168"/>
      <c r="GH28" s="168"/>
      <c r="GI28" s="168"/>
      <c r="GJ28" s="168"/>
      <c r="GK28" s="168"/>
      <c r="GL28" s="168"/>
      <c r="GM28" s="168"/>
      <c r="GN28" s="168"/>
      <c r="GO28" s="168"/>
      <c r="GP28" s="168"/>
      <c r="GQ28" s="168"/>
      <c r="GR28" s="168"/>
      <c r="GS28" s="168"/>
      <c r="GT28" s="168"/>
      <c r="GU28" s="168"/>
      <c r="GV28" s="168"/>
      <c r="GW28" s="168"/>
      <c r="GX28" s="168"/>
      <c r="GY28" s="168"/>
      <c r="GZ28" s="168"/>
      <c r="HA28" s="168"/>
      <c r="HB28" s="168"/>
      <c r="HC28" s="168"/>
      <c r="HD28" s="168"/>
      <c r="HE28" s="168"/>
      <c r="HF28" s="168"/>
      <c r="HG28" s="168"/>
      <c r="HH28" s="168"/>
      <c r="HI28" s="168"/>
      <c r="HJ28" s="168"/>
      <c r="HK28" s="168"/>
      <c r="HL28" s="168"/>
      <c r="HM28" s="168"/>
      <c r="HN28" s="168"/>
      <c r="HO28" s="168"/>
      <c r="HP28" s="168"/>
      <c r="HQ28" s="168"/>
      <c r="HR28" s="168"/>
      <c r="HS28" s="168"/>
      <c r="HT28" s="168"/>
      <c r="HU28" s="168"/>
      <c r="HV28" s="168"/>
      <c r="HW28" s="168"/>
      <c r="HX28" s="168"/>
      <c r="HY28" s="168"/>
      <c r="HZ28" s="168"/>
      <c r="IA28" s="168"/>
      <c r="IB28" s="168"/>
      <c r="IC28" s="168"/>
      <c r="ID28" s="168"/>
      <c r="IE28" s="168"/>
      <c r="IF28" s="168"/>
      <c r="IG28" s="168"/>
      <c r="IH28" s="168"/>
      <c r="II28" s="168"/>
      <c r="IJ28" s="168"/>
      <c r="IK28" s="168"/>
      <c r="IL28" s="168"/>
      <c r="IM28" s="168"/>
      <c r="IN28" s="168"/>
      <c r="IO28" s="168"/>
      <c r="IP28" s="168"/>
      <c r="IQ28" s="168"/>
      <c r="IR28" s="168"/>
      <c r="IS28" s="168"/>
      <c r="IT28" s="168"/>
      <c r="IU28" s="168"/>
      <c r="IV28" s="168"/>
    </row>
    <row r="29" spans="1:256" s="117" customFormat="1" ht="14.25" customHeight="1">
      <c r="A29" s="157" t="s">
        <v>305</v>
      </c>
      <c r="B29" s="157" t="s">
        <v>308</v>
      </c>
      <c r="C29" s="157" t="s">
        <v>494</v>
      </c>
      <c r="D29" s="157" t="s">
        <v>309</v>
      </c>
      <c r="E29" s="158">
        <v>657747.26</v>
      </c>
      <c r="F29" s="158">
        <v>657747.26</v>
      </c>
      <c r="G29" s="158">
        <v>657747.26</v>
      </c>
      <c r="H29" s="158">
        <v>657747.26</v>
      </c>
      <c r="I29" s="158">
        <v>0</v>
      </c>
      <c r="J29" s="158">
        <v>0</v>
      </c>
      <c r="K29" s="158">
        <v>0</v>
      </c>
      <c r="L29" s="159">
        <v>0</v>
      </c>
      <c r="M29" s="179">
        <f t="shared" si="3"/>
        <v>0</v>
      </c>
      <c r="N29" s="180">
        <f t="shared" si="3"/>
        <v>0</v>
      </c>
      <c r="O29" s="181">
        <f t="shared" si="3"/>
        <v>0</v>
      </c>
      <c r="P29" s="158">
        <v>0</v>
      </c>
      <c r="Q29" s="158">
        <v>0</v>
      </c>
      <c r="R29" s="158">
        <v>0</v>
      </c>
      <c r="S29" s="158">
        <v>0</v>
      </c>
      <c r="T29" s="158">
        <v>0</v>
      </c>
      <c r="U29" s="158">
        <v>0</v>
      </c>
      <c r="V29" s="159">
        <v>0</v>
      </c>
      <c r="W29" s="20">
        <f t="shared" si="5"/>
        <v>0</v>
      </c>
      <c r="X29" s="19">
        <f t="shared" si="5"/>
        <v>0</v>
      </c>
      <c r="Y29" s="19">
        <f t="shared" si="5"/>
        <v>0</v>
      </c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68"/>
      <c r="BT29" s="168"/>
      <c r="BU29" s="168"/>
      <c r="BV29" s="168"/>
      <c r="BW29" s="168"/>
      <c r="BX29" s="168"/>
      <c r="BY29" s="168"/>
      <c r="BZ29" s="168"/>
      <c r="CA29" s="168"/>
      <c r="CB29" s="168"/>
      <c r="CC29" s="168"/>
      <c r="CD29" s="168"/>
      <c r="CE29" s="168"/>
      <c r="CF29" s="168"/>
      <c r="CG29" s="168"/>
      <c r="CH29" s="168"/>
      <c r="CI29" s="168"/>
      <c r="CJ29" s="168"/>
      <c r="CK29" s="168"/>
      <c r="CL29" s="168"/>
      <c r="CM29" s="168"/>
      <c r="CN29" s="168"/>
      <c r="CO29" s="168"/>
      <c r="CP29" s="168"/>
      <c r="CQ29" s="168"/>
      <c r="CR29" s="168"/>
      <c r="CS29" s="168"/>
      <c r="CT29" s="168"/>
      <c r="CU29" s="168"/>
      <c r="CV29" s="168"/>
      <c r="CW29" s="168"/>
      <c r="CX29" s="168"/>
      <c r="CY29" s="168"/>
      <c r="CZ29" s="168"/>
      <c r="DA29" s="168"/>
      <c r="DB29" s="168"/>
      <c r="DC29" s="168"/>
      <c r="DD29" s="168"/>
      <c r="DE29" s="168"/>
      <c r="DF29" s="168"/>
      <c r="DG29" s="168"/>
      <c r="DH29" s="168"/>
      <c r="DI29" s="168"/>
      <c r="DJ29" s="168"/>
      <c r="DK29" s="168"/>
      <c r="DL29" s="168"/>
      <c r="DM29" s="168"/>
      <c r="DN29" s="168"/>
      <c r="DO29" s="168"/>
      <c r="DP29" s="168"/>
      <c r="DQ29" s="168"/>
      <c r="DR29" s="168"/>
      <c r="DS29" s="168"/>
      <c r="DT29" s="168"/>
      <c r="DU29" s="168"/>
      <c r="DV29" s="168"/>
      <c r="DW29" s="168"/>
      <c r="DX29" s="168"/>
      <c r="DY29" s="168"/>
      <c r="DZ29" s="168"/>
      <c r="EA29" s="168"/>
      <c r="EB29" s="168"/>
      <c r="EC29" s="168"/>
      <c r="ED29" s="168"/>
      <c r="EE29" s="168"/>
      <c r="EF29" s="168"/>
      <c r="EG29" s="168"/>
      <c r="EH29" s="168"/>
      <c r="EI29" s="168"/>
      <c r="EJ29" s="168"/>
      <c r="EK29" s="168"/>
      <c r="EL29" s="168"/>
      <c r="EM29" s="168"/>
      <c r="EN29" s="168"/>
      <c r="EO29" s="168"/>
      <c r="EP29" s="168"/>
      <c r="EQ29" s="168"/>
      <c r="ER29" s="168"/>
      <c r="ES29" s="168"/>
      <c r="ET29" s="168"/>
      <c r="EU29" s="168"/>
      <c r="EV29" s="168"/>
      <c r="EW29" s="168"/>
      <c r="EX29" s="168"/>
      <c r="EY29" s="168"/>
      <c r="EZ29" s="168"/>
      <c r="FA29" s="168"/>
      <c r="FB29" s="168"/>
      <c r="FC29" s="168"/>
      <c r="FD29" s="168"/>
      <c r="FE29" s="168"/>
      <c r="FF29" s="168"/>
      <c r="FG29" s="168"/>
      <c r="FH29" s="168"/>
      <c r="FI29" s="168"/>
      <c r="FJ29" s="168"/>
      <c r="FK29" s="168"/>
      <c r="FL29" s="168"/>
      <c r="FM29" s="168"/>
      <c r="FN29" s="168"/>
      <c r="FO29" s="168"/>
      <c r="FP29" s="168"/>
      <c r="FQ29" s="168"/>
      <c r="FR29" s="168"/>
      <c r="FS29" s="168"/>
      <c r="FT29" s="168"/>
      <c r="FU29" s="168"/>
      <c r="FV29" s="168"/>
      <c r="FW29" s="168"/>
      <c r="FX29" s="168"/>
      <c r="FY29" s="168"/>
      <c r="FZ29" s="168"/>
      <c r="GA29" s="168"/>
      <c r="GB29" s="168"/>
      <c r="GC29" s="168"/>
      <c r="GD29" s="168"/>
      <c r="GE29" s="168"/>
      <c r="GF29" s="168"/>
      <c r="GG29" s="168"/>
      <c r="GH29" s="168"/>
      <c r="GI29" s="168"/>
      <c r="GJ29" s="168"/>
      <c r="GK29" s="168"/>
      <c r="GL29" s="168"/>
      <c r="GM29" s="168"/>
      <c r="GN29" s="168"/>
      <c r="GO29" s="168"/>
      <c r="GP29" s="168"/>
      <c r="GQ29" s="168"/>
      <c r="GR29" s="168"/>
      <c r="GS29" s="168"/>
      <c r="GT29" s="168"/>
      <c r="GU29" s="168"/>
      <c r="GV29" s="168"/>
      <c r="GW29" s="168"/>
      <c r="GX29" s="168"/>
      <c r="GY29" s="168"/>
      <c r="GZ29" s="168"/>
      <c r="HA29" s="168"/>
      <c r="HB29" s="168"/>
      <c r="HC29" s="168"/>
      <c r="HD29" s="168"/>
      <c r="HE29" s="168"/>
      <c r="HF29" s="168"/>
      <c r="HG29" s="168"/>
      <c r="HH29" s="168"/>
      <c r="HI29" s="168"/>
      <c r="HJ29" s="168"/>
      <c r="HK29" s="168"/>
      <c r="HL29" s="168"/>
      <c r="HM29" s="168"/>
      <c r="HN29" s="168"/>
      <c r="HO29" s="168"/>
      <c r="HP29" s="168"/>
      <c r="HQ29" s="168"/>
      <c r="HR29" s="168"/>
      <c r="HS29" s="168"/>
      <c r="HT29" s="168"/>
      <c r="HU29" s="168"/>
      <c r="HV29" s="168"/>
      <c r="HW29" s="168"/>
      <c r="HX29" s="168"/>
      <c r="HY29" s="168"/>
      <c r="HZ29" s="168"/>
      <c r="IA29" s="168"/>
      <c r="IB29" s="168"/>
      <c r="IC29" s="168"/>
      <c r="ID29" s="168"/>
      <c r="IE29" s="168"/>
      <c r="IF29" s="168"/>
      <c r="IG29" s="168"/>
      <c r="IH29" s="168"/>
      <c r="II29" s="168"/>
      <c r="IJ29" s="168"/>
      <c r="IK29" s="168"/>
      <c r="IL29" s="168"/>
      <c r="IM29" s="168"/>
      <c r="IN29" s="168"/>
      <c r="IO29" s="168"/>
      <c r="IP29" s="168"/>
      <c r="IQ29" s="168"/>
      <c r="IR29" s="168"/>
      <c r="IS29" s="168"/>
      <c r="IT29" s="168"/>
      <c r="IU29" s="168"/>
      <c r="IV29" s="168"/>
    </row>
    <row r="30" spans="1:256" s="117" customFormat="1" ht="14.25" customHeight="1">
      <c r="A30" s="157" t="s">
        <v>305</v>
      </c>
      <c r="B30" s="157" t="s">
        <v>310</v>
      </c>
      <c r="C30" s="157" t="s">
        <v>494</v>
      </c>
      <c r="D30" s="157" t="s">
        <v>302</v>
      </c>
      <c r="E30" s="158">
        <v>487992</v>
      </c>
      <c r="F30" s="158">
        <v>487992</v>
      </c>
      <c r="G30" s="158">
        <v>487992</v>
      </c>
      <c r="H30" s="158">
        <v>487992</v>
      </c>
      <c r="I30" s="158">
        <v>0</v>
      </c>
      <c r="J30" s="158">
        <v>0</v>
      </c>
      <c r="K30" s="158">
        <v>0</v>
      </c>
      <c r="L30" s="159">
        <v>0</v>
      </c>
      <c r="M30" s="179">
        <f t="shared" si="3"/>
        <v>0</v>
      </c>
      <c r="N30" s="180">
        <f t="shared" si="3"/>
        <v>0</v>
      </c>
      <c r="O30" s="181">
        <f t="shared" si="3"/>
        <v>0</v>
      </c>
      <c r="P30" s="158">
        <v>0</v>
      </c>
      <c r="Q30" s="158">
        <v>0</v>
      </c>
      <c r="R30" s="158">
        <v>0</v>
      </c>
      <c r="S30" s="158">
        <v>0</v>
      </c>
      <c r="T30" s="158">
        <v>0</v>
      </c>
      <c r="U30" s="158">
        <v>0</v>
      </c>
      <c r="V30" s="159">
        <v>0</v>
      </c>
      <c r="W30" s="20">
        <f t="shared" si="5"/>
        <v>0</v>
      </c>
      <c r="X30" s="19">
        <f t="shared" si="5"/>
        <v>0</v>
      </c>
      <c r="Y30" s="19">
        <f t="shared" si="5"/>
        <v>0</v>
      </c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  <c r="CE30" s="168"/>
      <c r="CF30" s="168"/>
      <c r="CG30" s="168"/>
      <c r="CH30" s="168"/>
      <c r="CI30" s="168"/>
      <c r="CJ30" s="168"/>
      <c r="CK30" s="168"/>
      <c r="CL30" s="168"/>
      <c r="CM30" s="168"/>
      <c r="CN30" s="168"/>
      <c r="CO30" s="168"/>
      <c r="CP30" s="168"/>
      <c r="CQ30" s="168"/>
      <c r="CR30" s="168"/>
      <c r="CS30" s="168"/>
      <c r="CT30" s="168"/>
      <c r="CU30" s="168"/>
      <c r="CV30" s="168"/>
      <c r="CW30" s="168"/>
      <c r="CX30" s="168"/>
      <c r="CY30" s="168"/>
      <c r="CZ30" s="168"/>
      <c r="DA30" s="168"/>
      <c r="DB30" s="168"/>
      <c r="DC30" s="168"/>
      <c r="DD30" s="168"/>
      <c r="DE30" s="168"/>
      <c r="DF30" s="168"/>
      <c r="DG30" s="168"/>
      <c r="DH30" s="168"/>
      <c r="DI30" s="168"/>
      <c r="DJ30" s="168"/>
      <c r="DK30" s="168"/>
      <c r="DL30" s="168"/>
      <c r="DM30" s="168"/>
      <c r="DN30" s="168"/>
      <c r="DO30" s="168"/>
      <c r="DP30" s="168"/>
      <c r="DQ30" s="168"/>
      <c r="DR30" s="168"/>
      <c r="DS30" s="168"/>
      <c r="DT30" s="168"/>
      <c r="DU30" s="168"/>
      <c r="DV30" s="168"/>
      <c r="DW30" s="168"/>
      <c r="DX30" s="168"/>
      <c r="DY30" s="168"/>
      <c r="DZ30" s="168"/>
      <c r="EA30" s="168"/>
      <c r="EB30" s="168"/>
      <c r="EC30" s="168"/>
      <c r="ED30" s="168"/>
      <c r="EE30" s="168"/>
      <c r="EF30" s="168"/>
      <c r="EG30" s="168"/>
      <c r="EH30" s="168"/>
      <c r="EI30" s="168"/>
      <c r="EJ30" s="168"/>
      <c r="EK30" s="168"/>
      <c r="EL30" s="168"/>
      <c r="EM30" s="168"/>
      <c r="EN30" s="168"/>
      <c r="EO30" s="168"/>
      <c r="EP30" s="168"/>
      <c r="EQ30" s="168"/>
      <c r="ER30" s="168"/>
      <c r="ES30" s="168"/>
      <c r="ET30" s="168"/>
      <c r="EU30" s="168"/>
      <c r="EV30" s="168"/>
      <c r="EW30" s="168"/>
      <c r="EX30" s="168"/>
      <c r="EY30" s="168"/>
      <c r="EZ30" s="168"/>
      <c r="FA30" s="168"/>
      <c r="FB30" s="168"/>
      <c r="FC30" s="168"/>
      <c r="FD30" s="168"/>
      <c r="FE30" s="168"/>
      <c r="FF30" s="168"/>
      <c r="FG30" s="168"/>
      <c r="FH30" s="168"/>
      <c r="FI30" s="168"/>
      <c r="FJ30" s="168"/>
      <c r="FK30" s="168"/>
      <c r="FL30" s="168"/>
      <c r="FM30" s="168"/>
      <c r="FN30" s="168"/>
      <c r="FO30" s="168"/>
      <c r="FP30" s="168"/>
      <c r="FQ30" s="168"/>
      <c r="FR30" s="168"/>
      <c r="FS30" s="168"/>
      <c r="FT30" s="168"/>
      <c r="FU30" s="168"/>
      <c r="FV30" s="168"/>
      <c r="FW30" s="168"/>
      <c r="FX30" s="168"/>
      <c r="FY30" s="168"/>
      <c r="FZ30" s="168"/>
      <c r="GA30" s="168"/>
      <c r="GB30" s="168"/>
      <c r="GC30" s="168"/>
      <c r="GD30" s="168"/>
      <c r="GE30" s="168"/>
      <c r="GF30" s="168"/>
      <c r="GG30" s="168"/>
      <c r="GH30" s="168"/>
      <c r="GI30" s="168"/>
      <c r="GJ30" s="168"/>
      <c r="GK30" s="168"/>
      <c r="GL30" s="168"/>
      <c r="GM30" s="168"/>
      <c r="GN30" s="168"/>
      <c r="GO30" s="168"/>
      <c r="GP30" s="168"/>
      <c r="GQ30" s="168"/>
      <c r="GR30" s="168"/>
      <c r="GS30" s="168"/>
      <c r="GT30" s="168"/>
      <c r="GU30" s="168"/>
      <c r="GV30" s="168"/>
      <c r="GW30" s="168"/>
      <c r="GX30" s="168"/>
      <c r="GY30" s="168"/>
      <c r="GZ30" s="168"/>
      <c r="HA30" s="168"/>
      <c r="HB30" s="168"/>
      <c r="HC30" s="168"/>
      <c r="HD30" s="168"/>
      <c r="HE30" s="168"/>
      <c r="HF30" s="168"/>
      <c r="HG30" s="168"/>
      <c r="HH30" s="168"/>
      <c r="HI30" s="168"/>
      <c r="HJ30" s="168"/>
      <c r="HK30" s="168"/>
      <c r="HL30" s="168"/>
      <c r="HM30" s="168"/>
      <c r="HN30" s="168"/>
      <c r="HO30" s="168"/>
      <c r="HP30" s="168"/>
      <c r="HQ30" s="168"/>
      <c r="HR30" s="168"/>
      <c r="HS30" s="168"/>
      <c r="HT30" s="168"/>
      <c r="HU30" s="168"/>
      <c r="HV30" s="168"/>
      <c r="HW30" s="168"/>
      <c r="HX30" s="168"/>
      <c r="HY30" s="168"/>
      <c r="HZ30" s="168"/>
      <c r="IA30" s="168"/>
      <c r="IB30" s="168"/>
      <c r="IC30" s="168"/>
      <c r="ID30" s="168"/>
      <c r="IE30" s="168"/>
      <c r="IF30" s="168"/>
      <c r="IG30" s="168"/>
      <c r="IH30" s="168"/>
      <c r="II30" s="168"/>
      <c r="IJ30" s="168"/>
      <c r="IK30" s="168"/>
      <c r="IL30" s="168"/>
      <c r="IM30" s="168"/>
      <c r="IN30" s="168"/>
      <c r="IO30" s="168"/>
      <c r="IP30" s="168"/>
      <c r="IQ30" s="168"/>
      <c r="IR30" s="168"/>
      <c r="IS30" s="168"/>
      <c r="IT30" s="168"/>
      <c r="IU30" s="168"/>
      <c r="IV30" s="168"/>
    </row>
    <row r="31" spans="1:256" s="117" customFormat="1" ht="14.25" customHeight="1">
      <c r="A31" s="157" t="s">
        <v>305</v>
      </c>
      <c r="B31" s="157" t="s">
        <v>343</v>
      </c>
      <c r="C31" s="157" t="s">
        <v>494</v>
      </c>
      <c r="D31" s="157" t="s">
        <v>344</v>
      </c>
      <c r="E31" s="158">
        <v>130680</v>
      </c>
      <c r="F31" s="158">
        <v>130680</v>
      </c>
      <c r="G31" s="158">
        <v>130680</v>
      </c>
      <c r="H31" s="158">
        <v>130680</v>
      </c>
      <c r="I31" s="158">
        <v>0</v>
      </c>
      <c r="J31" s="158">
        <v>0</v>
      </c>
      <c r="K31" s="158">
        <v>0</v>
      </c>
      <c r="L31" s="159">
        <v>0</v>
      </c>
      <c r="M31" s="179">
        <f t="shared" si="3"/>
        <v>0</v>
      </c>
      <c r="N31" s="180">
        <f t="shared" si="3"/>
        <v>0</v>
      </c>
      <c r="O31" s="181">
        <f t="shared" si="3"/>
        <v>0</v>
      </c>
      <c r="P31" s="158">
        <v>0</v>
      </c>
      <c r="Q31" s="158">
        <v>0</v>
      </c>
      <c r="R31" s="158">
        <v>0</v>
      </c>
      <c r="S31" s="158">
        <v>0</v>
      </c>
      <c r="T31" s="158">
        <v>0</v>
      </c>
      <c r="U31" s="158">
        <v>0</v>
      </c>
      <c r="V31" s="159">
        <v>0</v>
      </c>
      <c r="W31" s="20">
        <f t="shared" si="5"/>
        <v>0</v>
      </c>
      <c r="X31" s="19">
        <f t="shared" si="5"/>
        <v>0</v>
      </c>
      <c r="Y31" s="19">
        <f t="shared" si="5"/>
        <v>0</v>
      </c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68"/>
      <c r="CP31" s="168"/>
      <c r="CQ31" s="168"/>
      <c r="CR31" s="168"/>
      <c r="CS31" s="168"/>
      <c r="CT31" s="168"/>
      <c r="CU31" s="168"/>
      <c r="CV31" s="168"/>
      <c r="CW31" s="168"/>
      <c r="CX31" s="168"/>
      <c r="CY31" s="168"/>
      <c r="CZ31" s="168"/>
      <c r="DA31" s="168"/>
      <c r="DB31" s="168"/>
      <c r="DC31" s="168"/>
      <c r="DD31" s="168"/>
      <c r="DE31" s="168"/>
      <c r="DF31" s="168"/>
      <c r="DG31" s="168"/>
      <c r="DH31" s="168"/>
      <c r="DI31" s="168"/>
      <c r="DJ31" s="168"/>
      <c r="DK31" s="168"/>
      <c r="DL31" s="168"/>
      <c r="DM31" s="168"/>
      <c r="DN31" s="168"/>
      <c r="DO31" s="168"/>
      <c r="DP31" s="168"/>
      <c r="DQ31" s="168"/>
      <c r="DR31" s="168"/>
      <c r="DS31" s="168"/>
      <c r="DT31" s="168"/>
      <c r="DU31" s="168"/>
      <c r="DV31" s="168"/>
      <c r="DW31" s="168"/>
      <c r="DX31" s="168"/>
      <c r="DY31" s="168"/>
      <c r="DZ31" s="168"/>
      <c r="EA31" s="168"/>
      <c r="EB31" s="168"/>
      <c r="EC31" s="168"/>
      <c r="ED31" s="168"/>
      <c r="EE31" s="168"/>
      <c r="EF31" s="168"/>
      <c r="EG31" s="168"/>
      <c r="EH31" s="168"/>
      <c r="EI31" s="168"/>
      <c r="EJ31" s="168"/>
      <c r="EK31" s="168"/>
      <c r="EL31" s="168"/>
      <c r="EM31" s="168"/>
      <c r="EN31" s="168"/>
      <c r="EO31" s="168"/>
      <c r="EP31" s="168"/>
      <c r="EQ31" s="168"/>
      <c r="ER31" s="168"/>
      <c r="ES31" s="168"/>
      <c r="ET31" s="168"/>
      <c r="EU31" s="168"/>
      <c r="EV31" s="168"/>
      <c r="EW31" s="168"/>
      <c r="EX31" s="168"/>
      <c r="EY31" s="168"/>
      <c r="EZ31" s="168"/>
      <c r="FA31" s="168"/>
      <c r="FB31" s="168"/>
      <c r="FC31" s="168"/>
      <c r="FD31" s="168"/>
      <c r="FE31" s="168"/>
      <c r="FF31" s="168"/>
      <c r="FG31" s="168"/>
      <c r="FH31" s="168"/>
      <c r="FI31" s="168"/>
      <c r="FJ31" s="168"/>
      <c r="FK31" s="168"/>
      <c r="FL31" s="168"/>
      <c r="FM31" s="168"/>
      <c r="FN31" s="168"/>
      <c r="FO31" s="168"/>
      <c r="FP31" s="168"/>
      <c r="FQ31" s="168"/>
      <c r="FR31" s="168"/>
      <c r="FS31" s="168"/>
      <c r="FT31" s="168"/>
      <c r="FU31" s="168"/>
      <c r="FV31" s="168"/>
      <c r="FW31" s="168"/>
      <c r="FX31" s="168"/>
      <c r="FY31" s="168"/>
      <c r="FZ31" s="168"/>
      <c r="GA31" s="168"/>
      <c r="GB31" s="168"/>
      <c r="GC31" s="168"/>
      <c r="GD31" s="168"/>
      <c r="GE31" s="168"/>
      <c r="GF31" s="168"/>
      <c r="GG31" s="168"/>
      <c r="GH31" s="168"/>
      <c r="GI31" s="168"/>
      <c r="GJ31" s="168"/>
      <c r="GK31" s="168"/>
      <c r="GL31" s="168"/>
      <c r="GM31" s="168"/>
      <c r="GN31" s="168"/>
      <c r="GO31" s="168"/>
      <c r="GP31" s="168"/>
      <c r="GQ31" s="168"/>
      <c r="GR31" s="168"/>
      <c r="GS31" s="168"/>
      <c r="GT31" s="168"/>
      <c r="GU31" s="168"/>
      <c r="GV31" s="168"/>
      <c r="GW31" s="168"/>
      <c r="GX31" s="168"/>
      <c r="GY31" s="168"/>
      <c r="GZ31" s="168"/>
      <c r="HA31" s="168"/>
      <c r="HB31" s="168"/>
      <c r="HC31" s="168"/>
      <c r="HD31" s="168"/>
      <c r="HE31" s="168"/>
      <c r="HF31" s="168"/>
      <c r="HG31" s="168"/>
      <c r="HH31" s="168"/>
      <c r="HI31" s="168"/>
      <c r="HJ31" s="168"/>
      <c r="HK31" s="168"/>
      <c r="HL31" s="168"/>
      <c r="HM31" s="168"/>
      <c r="HN31" s="168"/>
      <c r="HO31" s="168"/>
      <c r="HP31" s="168"/>
      <c r="HQ31" s="168"/>
      <c r="HR31" s="168"/>
      <c r="HS31" s="168"/>
      <c r="HT31" s="168"/>
      <c r="HU31" s="168"/>
      <c r="HV31" s="168"/>
      <c r="HW31" s="168"/>
      <c r="HX31" s="168"/>
      <c r="HY31" s="168"/>
      <c r="HZ31" s="168"/>
      <c r="IA31" s="168"/>
      <c r="IB31" s="168"/>
      <c r="IC31" s="168"/>
      <c r="ID31" s="168"/>
      <c r="IE31" s="168"/>
      <c r="IF31" s="168"/>
      <c r="IG31" s="168"/>
      <c r="IH31" s="168"/>
      <c r="II31" s="168"/>
      <c r="IJ31" s="168"/>
      <c r="IK31" s="168"/>
      <c r="IL31" s="168"/>
      <c r="IM31" s="168"/>
      <c r="IN31" s="168"/>
      <c r="IO31" s="168"/>
      <c r="IP31" s="168"/>
      <c r="IQ31" s="168"/>
      <c r="IR31" s="168"/>
      <c r="IS31" s="168"/>
      <c r="IT31" s="168"/>
      <c r="IU31" s="168"/>
      <c r="IV31" s="168"/>
    </row>
    <row r="32" spans="1:256" s="117" customFormat="1" ht="14.25" customHeight="1">
      <c r="A32" s="157"/>
      <c r="B32" s="157"/>
      <c r="C32" s="157" t="s">
        <v>311</v>
      </c>
      <c r="D32" s="157" t="s">
        <v>312</v>
      </c>
      <c r="E32" s="158">
        <f t="shared" ref="E32:L32" si="20">SUM(E33:E38)</f>
        <v>1344590.12</v>
      </c>
      <c r="F32" s="158">
        <f t="shared" si="20"/>
        <v>1344590.12</v>
      </c>
      <c r="G32" s="158">
        <f t="shared" si="20"/>
        <v>1344590.12</v>
      </c>
      <c r="H32" s="158">
        <f t="shared" si="20"/>
        <v>844590.12</v>
      </c>
      <c r="I32" s="158">
        <f t="shared" si="20"/>
        <v>500000</v>
      </c>
      <c r="J32" s="158">
        <f t="shared" si="20"/>
        <v>0</v>
      </c>
      <c r="K32" s="158">
        <f t="shared" si="20"/>
        <v>0</v>
      </c>
      <c r="L32" s="159">
        <f t="shared" si="20"/>
        <v>0</v>
      </c>
      <c r="M32" s="179">
        <f t="shared" si="3"/>
        <v>0</v>
      </c>
      <c r="N32" s="180">
        <f t="shared" si="3"/>
        <v>0</v>
      </c>
      <c r="O32" s="181">
        <f t="shared" si="3"/>
        <v>0</v>
      </c>
      <c r="P32" s="158">
        <f t="shared" ref="P32:V32" si="21">SUM(P33:P38)</f>
        <v>0</v>
      </c>
      <c r="Q32" s="158">
        <f t="shared" si="21"/>
        <v>0</v>
      </c>
      <c r="R32" s="158">
        <f t="shared" si="21"/>
        <v>0</v>
      </c>
      <c r="S32" s="158">
        <f t="shared" si="21"/>
        <v>0</v>
      </c>
      <c r="T32" s="158">
        <f t="shared" si="21"/>
        <v>0</v>
      </c>
      <c r="U32" s="158">
        <f t="shared" si="21"/>
        <v>0</v>
      </c>
      <c r="V32" s="159">
        <f t="shared" si="21"/>
        <v>0</v>
      </c>
      <c r="W32" s="20">
        <f t="shared" si="5"/>
        <v>0</v>
      </c>
      <c r="X32" s="19">
        <f t="shared" si="5"/>
        <v>0</v>
      </c>
      <c r="Y32" s="19">
        <f t="shared" si="5"/>
        <v>0</v>
      </c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  <c r="ER32" s="168"/>
      <c r="ES32" s="168"/>
      <c r="ET32" s="168"/>
      <c r="EU32" s="168"/>
      <c r="EV32" s="168"/>
      <c r="EW32" s="168"/>
      <c r="EX32" s="168"/>
      <c r="EY32" s="168"/>
      <c r="EZ32" s="168"/>
      <c r="FA32" s="168"/>
      <c r="FB32" s="168"/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8"/>
      <c r="FV32" s="168"/>
      <c r="FW32" s="168"/>
      <c r="FX32" s="168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68"/>
      <c r="GR32" s="168"/>
      <c r="GS32" s="168"/>
      <c r="GT32" s="168"/>
      <c r="GU32" s="168"/>
      <c r="GV32" s="168"/>
      <c r="GW32" s="168"/>
      <c r="GX32" s="168"/>
      <c r="GY32" s="168"/>
      <c r="GZ32" s="168"/>
      <c r="HA32" s="168"/>
      <c r="HB32" s="168"/>
      <c r="HC32" s="168"/>
      <c r="HD32" s="168"/>
      <c r="HE32" s="168"/>
      <c r="HF32" s="168"/>
      <c r="HG32" s="168"/>
      <c r="HH32" s="168"/>
      <c r="HI32" s="168"/>
      <c r="HJ32" s="168"/>
      <c r="HK32" s="168"/>
      <c r="HL32" s="168"/>
      <c r="HM32" s="168"/>
      <c r="HN32" s="168"/>
      <c r="HO32" s="168"/>
      <c r="HP32" s="168"/>
      <c r="HQ32" s="168"/>
      <c r="HR32" s="168"/>
      <c r="HS32" s="168"/>
      <c r="HT32" s="168"/>
      <c r="HU32" s="168"/>
      <c r="HV32" s="168"/>
      <c r="HW32" s="168"/>
      <c r="HX32" s="168"/>
      <c r="HY32" s="168"/>
      <c r="HZ32" s="168"/>
      <c r="IA32" s="168"/>
      <c r="IB32" s="168"/>
      <c r="IC32" s="168"/>
      <c r="ID32" s="168"/>
      <c r="IE32" s="168"/>
      <c r="IF32" s="168"/>
      <c r="IG32" s="168"/>
      <c r="IH32" s="168"/>
      <c r="II32" s="168"/>
      <c r="IJ32" s="168"/>
      <c r="IK32" s="168"/>
      <c r="IL32" s="168"/>
      <c r="IM32" s="168"/>
      <c r="IN32" s="168"/>
      <c r="IO32" s="168"/>
      <c r="IP32" s="168"/>
      <c r="IQ32" s="168"/>
      <c r="IR32" s="168"/>
      <c r="IS32" s="168"/>
      <c r="IT32" s="168"/>
      <c r="IU32" s="168"/>
      <c r="IV32" s="168"/>
    </row>
    <row r="33" spans="1:256" s="117" customFormat="1" ht="14.25" customHeight="1">
      <c r="A33" s="157" t="s">
        <v>313</v>
      </c>
      <c r="B33" s="157" t="s">
        <v>314</v>
      </c>
      <c r="C33" s="157" t="s">
        <v>494</v>
      </c>
      <c r="D33" s="157" t="s">
        <v>315</v>
      </c>
      <c r="E33" s="158">
        <v>537550</v>
      </c>
      <c r="F33" s="158">
        <v>537550</v>
      </c>
      <c r="G33" s="158">
        <v>537550</v>
      </c>
      <c r="H33" s="158">
        <v>537550</v>
      </c>
      <c r="I33" s="158">
        <v>0</v>
      </c>
      <c r="J33" s="158">
        <v>0</v>
      </c>
      <c r="K33" s="158">
        <v>0</v>
      </c>
      <c r="L33" s="159">
        <v>0</v>
      </c>
      <c r="M33" s="179">
        <f t="shared" si="3"/>
        <v>0</v>
      </c>
      <c r="N33" s="180">
        <f t="shared" si="3"/>
        <v>0</v>
      </c>
      <c r="O33" s="181">
        <f t="shared" si="3"/>
        <v>0</v>
      </c>
      <c r="P33" s="158">
        <v>0</v>
      </c>
      <c r="Q33" s="158">
        <v>0</v>
      </c>
      <c r="R33" s="158">
        <v>0</v>
      </c>
      <c r="S33" s="158">
        <v>0</v>
      </c>
      <c r="T33" s="158">
        <v>0</v>
      </c>
      <c r="U33" s="158">
        <v>0</v>
      </c>
      <c r="V33" s="159">
        <v>0</v>
      </c>
      <c r="W33" s="20">
        <f t="shared" si="5"/>
        <v>0</v>
      </c>
      <c r="X33" s="19">
        <f t="shared" si="5"/>
        <v>0</v>
      </c>
      <c r="Y33" s="19">
        <f t="shared" si="5"/>
        <v>0</v>
      </c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169"/>
      <c r="ES33" s="169"/>
      <c r="ET33" s="169"/>
      <c r="EU33" s="169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169"/>
      <c r="FG33" s="169"/>
      <c r="FH33" s="169"/>
      <c r="FI33" s="169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169"/>
      <c r="FU33" s="169"/>
      <c r="FV33" s="169"/>
      <c r="FW33" s="169"/>
      <c r="FX33" s="169"/>
      <c r="FY33" s="169"/>
      <c r="FZ33" s="169"/>
      <c r="GA33" s="169"/>
      <c r="GB33" s="169"/>
      <c r="GC33" s="169"/>
      <c r="GD33" s="169"/>
      <c r="GE33" s="169"/>
      <c r="GF33" s="169"/>
      <c r="GG33" s="169"/>
      <c r="GH33" s="169"/>
      <c r="GI33" s="169"/>
      <c r="GJ33" s="169"/>
      <c r="GK33" s="169"/>
      <c r="GL33" s="169"/>
      <c r="GM33" s="169"/>
      <c r="GN33" s="169"/>
      <c r="GO33" s="169"/>
      <c r="GP33" s="169"/>
      <c r="GQ33" s="169"/>
      <c r="GR33" s="169"/>
      <c r="GS33" s="169"/>
      <c r="GT33" s="169"/>
      <c r="GU33" s="169"/>
      <c r="GV33" s="169"/>
      <c r="GW33" s="169"/>
      <c r="GX33" s="169"/>
      <c r="GY33" s="169"/>
      <c r="GZ33" s="169"/>
      <c r="HA33" s="169"/>
      <c r="HB33" s="169"/>
      <c r="HC33" s="169"/>
      <c r="HD33" s="169"/>
      <c r="HE33" s="169"/>
      <c r="HF33" s="169"/>
      <c r="HG33" s="169"/>
      <c r="HH33" s="169"/>
      <c r="HI33" s="169"/>
      <c r="HJ33" s="169"/>
      <c r="HK33" s="169"/>
      <c r="HL33" s="169"/>
      <c r="HM33" s="169"/>
      <c r="HN33" s="169"/>
      <c r="HO33" s="169"/>
      <c r="HP33" s="169"/>
      <c r="HQ33" s="169"/>
      <c r="HR33" s="169"/>
      <c r="HS33" s="169"/>
      <c r="HT33" s="169"/>
      <c r="HU33" s="169"/>
      <c r="HV33" s="169"/>
      <c r="HW33" s="169"/>
      <c r="HX33" s="169"/>
      <c r="HY33" s="169"/>
      <c r="HZ33" s="169"/>
      <c r="IA33" s="169"/>
      <c r="IB33" s="169"/>
      <c r="IC33" s="169"/>
      <c r="ID33" s="169"/>
      <c r="IE33" s="169"/>
      <c r="IF33" s="169"/>
      <c r="IG33" s="169"/>
      <c r="IH33" s="169"/>
      <c r="II33" s="169"/>
      <c r="IJ33" s="169"/>
      <c r="IK33" s="169"/>
      <c r="IL33" s="169"/>
      <c r="IM33" s="169"/>
      <c r="IN33" s="169"/>
      <c r="IO33" s="169"/>
      <c r="IP33" s="169"/>
      <c r="IQ33" s="169"/>
      <c r="IR33" s="169"/>
      <c r="IS33" s="169"/>
      <c r="IT33" s="169"/>
      <c r="IU33" s="169"/>
      <c r="IV33" s="169"/>
    </row>
    <row r="34" spans="1:256" s="117" customFormat="1" ht="14.25" customHeight="1">
      <c r="A34" s="157" t="s">
        <v>313</v>
      </c>
      <c r="B34" s="157" t="s">
        <v>316</v>
      </c>
      <c r="C34" s="157" t="s">
        <v>494</v>
      </c>
      <c r="D34" s="157" t="s">
        <v>317</v>
      </c>
      <c r="E34" s="158">
        <v>172440.12</v>
      </c>
      <c r="F34" s="158">
        <v>172440.12</v>
      </c>
      <c r="G34" s="158">
        <v>172440.12</v>
      </c>
      <c r="H34" s="158">
        <v>172440.12</v>
      </c>
      <c r="I34" s="158">
        <v>0</v>
      </c>
      <c r="J34" s="158">
        <v>0</v>
      </c>
      <c r="K34" s="158">
        <v>0</v>
      </c>
      <c r="L34" s="159">
        <v>0</v>
      </c>
      <c r="M34" s="179">
        <f t="shared" si="3"/>
        <v>0</v>
      </c>
      <c r="N34" s="180">
        <f t="shared" si="3"/>
        <v>0</v>
      </c>
      <c r="O34" s="181">
        <f t="shared" si="3"/>
        <v>0</v>
      </c>
      <c r="P34" s="158">
        <v>0</v>
      </c>
      <c r="Q34" s="158">
        <v>0</v>
      </c>
      <c r="R34" s="158">
        <v>0</v>
      </c>
      <c r="S34" s="158">
        <v>0</v>
      </c>
      <c r="T34" s="158">
        <v>0</v>
      </c>
      <c r="U34" s="158">
        <v>0</v>
      </c>
      <c r="V34" s="159">
        <v>0</v>
      </c>
      <c r="W34" s="20">
        <f t="shared" si="5"/>
        <v>0</v>
      </c>
      <c r="X34" s="19">
        <f t="shared" si="5"/>
        <v>0</v>
      </c>
      <c r="Y34" s="19">
        <f t="shared" si="5"/>
        <v>0</v>
      </c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0"/>
      <c r="BQ34" s="170"/>
      <c r="BR34" s="170"/>
      <c r="BS34" s="170"/>
      <c r="BT34" s="170"/>
      <c r="BU34" s="170"/>
      <c r="BV34" s="170"/>
      <c r="BW34" s="170"/>
      <c r="BX34" s="170"/>
      <c r="BY34" s="170"/>
      <c r="BZ34" s="170"/>
      <c r="CA34" s="170"/>
      <c r="CB34" s="170"/>
      <c r="CC34" s="170"/>
      <c r="CD34" s="170"/>
      <c r="CE34" s="170"/>
      <c r="CF34" s="170"/>
      <c r="CG34" s="170"/>
      <c r="CH34" s="170"/>
      <c r="CI34" s="170"/>
      <c r="CJ34" s="170"/>
      <c r="CK34" s="170"/>
      <c r="CL34" s="170"/>
      <c r="CM34" s="170"/>
      <c r="CN34" s="170"/>
      <c r="CO34" s="170"/>
      <c r="CP34" s="170"/>
      <c r="CQ34" s="170"/>
      <c r="CR34" s="170"/>
      <c r="CS34" s="170"/>
      <c r="CT34" s="170"/>
      <c r="CU34" s="170"/>
      <c r="CV34" s="170"/>
      <c r="CW34" s="170"/>
      <c r="CX34" s="170"/>
      <c r="CY34" s="170"/>
      <c r="CZ34" s="170"/>
      <c r="DA34" s="170"/>
      <c r="DB34" s="170"/>
      <c r="DC34" s="170"/>
      <c r="DD34" s="170"/>
      <c r="DE34" s="170"/>
      <c r="DF34" s="170"/>
      <c r="DG34" s="170"/>
      <c r="DH34" s="170"/>
      <c r="DI34" s="170"/>
      <c r="DJ34" s="170"/>
      <c r="DK34" s="170"/>
      <c r="DL34" s="170"/>
      <c r="DM34" s="170"/>
      <c r="DN34" s="170"/>
      <c r="DO34" s="170"/>
      <c r="DP34" s="170"/>
      <c r="DQ34" s="170"/>
      <c r="DR34" s="170"/>
      <c r="DS34" s="170"/>
      <c r="DT34" s="170"/>
      <c r="DU34" s="170"/>
      <c r="DV34" s="170"/>
      <c r="DW34" s="170"/>
      <c r="DX34" s="170"/>
      <c r="DY34" s="170"/>
      <c r="DZ34" s="170"/>
      <c r="EA34" s="170"/>
      <c r="EB34" s="170"/>
      <c r="EC34" s="170"/>
      <c r="ED34" s="170"/>
      <c r="EE34" s="170"/>
      <c r="EF34" s="170"/>
      <c r="EG34" s="170"/>
      <c r="EH34" s="170"/>
      <c r="EI34" s="170"/>
      <c r="EJ34" s="170"/>
      <c r="EK34" s="170"/>
      <c r="EL34" s="170"/>
      <c r="EM34" s="170"/>
      <c r="EN34" s="170"/>
      <c r="EO34" s="170"/>
      <c r="EP34" s="170"/>
      <c r="EQ34" s="170"/>
      <c r="ER34" s="170"/>
      <c r="ES34" s="170"/>
      <c r="ET34" s="170"/>
      <c r="EU34" s="170"/>
      <c r="EV34" s="170"/>
      <c r="EW34" s="170"/>
      <c r="EX34" s="170"/>
      <c r="EY34" s="170"/>
      <c r="EZ34" s="170"/>
      <c r="FA34" s="170"/>
      <c r="FB34" s="170"/>
      <c r="FC34" s="170"/>
      <c r="FD34" s="170"/>
      <c r="FE34" s="170"/>
      <c r="FF34" s="170"/>
      <c r="FG34" s="170"/>
      <c r="FH34" s="170"/>
      <c r="FI34" s="170"/>
      <c r="FJ34" s="170"/>
      <c r="FK34" s="170"/>
      <c r="FL34" s="170"/>
      <c r="FM34" s="170"/>
      <c r="FN34" s="170"/>
      <c r="FO34" s="170"/>
      <c r="FP34" s="170"/>
      <c r="FQ34" s="170"/>
      <c r="FR34" s="170"/>
      <c r="FS34" s="170"/>
      <c r="FT34" s="170"/>
      <c r="FU34" s="170"/>
      <c r="FV34" s="170"/>
      <c r="FW34" s="170"/>
      <c r="FX34" s="170"/>
      <c r="FY34" s="170"/>
      <c r="FZ34" s="170"/>
      <c r="GA34" s="170"/>
      <c r="GB34" s="170"/>
      <c r="GC34" s="170"/>
      <c r="GD34" s="170"/>
      <c r="GE34" s="170"/>
      <c r="GF34" s="170"/>
      <c r="GG34" s="170"/>
      <c r="GH34" s="170"/>
      <c r="GI34" s="170"/>
      <c r="GJ34" s="170"/>
      <c r="GK34" s="170"/>
      <c r="GL34" s="170"/>
      <c r="GM34" s="170"/>
      <c r="GN34" s="170"/>
      <c r="GO34" s="170"/>
      <c r="GP34" s="170"/>
      <c r="GQ34" s="170"/>
      <c r="GR34" s="170"/>
      <c r="GS34" s="170"/>
      <c r="GT34" s="170"/>
      <c r="GU34" s="170"/>
      <c r="GV34" s="170"/>
      <c r="GW34" s="170"/>
      <c r="GX34" s="170"/>
      <c r="GY34" s="170"/>
      <c r="GZ34" s="170"/>
      <c r="HA34" s="170"/>
      <c r="HB34" s="170"/>
      <c r="HC34" s="170"/>
      <c r="HD34" s="170"/>
      <c r="HE34" s="170"/>
      <c r="HF34" s="170"/>
      <c r="HG34" s="170"/>
      <c r="HH34" s="170"/>
      <c r="HI34" s="170"/>
      <c r="HJ34" s="170"/>
      <c r="HK34" s="170"/>
      <c r="HL34" s="170"/>
      <c r="HM34" s="170"/>
      <c r="HN34" s="170"/>
      <c r="HO34" s="170"/>
      <c r="HP34" s="170"/>
      <c r="HQ34" s="170"/>
      <c r="HR34" s="170"/>
      <c r="HS34" s="170"/>
      <c r="HT34" s="170"/>
      <c r="HU34" s="170"/>
      <c r="HV34" s="170"/>
      <c r="HW34" s="170"/>
      <c r="HX34" s="170"/>
      <c r="HY34" s="170"/>
      <c r="HZ34" s="170"/>
      <c r="IA34" s="170"/>
      <c r="IB34" s="170"/>
      <c r="IC34" s="170"/>
      <c r="ID34" s="170"/>
      <c r="IE34" s="170"/>
      <c r="IF34" s="170"/>
      <c r="IG34" s="170"/>
      <c r="IH34" s="170"/>
      <c r="II34" s="170"/>
      <c r="IJ34" s="170"/>
      <c r="IK34" s="170"/>
      <c r="IL34" s="170"/>
      <c r="IM34" s="170"/>
      <c r="IN34" s="170"/>
      <c r="IO34" s="170"/>
      <c r="IP34" s="170"/>
      <c r="IQ34" s="170"/>
      <c r="IR34" s="170"/>
      <c r="IS34" s="170"/>
      <c r="IT34" s="170"/>
      <c r="IU34" s="170"/>
      <c r="IV34" s="170"/>
    </row>
    <row r="35" spans="1:256" s="117" customFormat="1" ht="14.25" customHeight="1">
      <c r="A35" s="157" t="s">
        <v>313</v>
      </c>
      <c r="B35" s="157" t="s">
        <v>318</v>
      </c>
      <c r="C35" s="157" t="s">
        <v>494</v>
      </c>
      <c r="D35" s="157" t="s">
        <v>319</v>
      </c>
      <c r="E35" s="158">
        <v>5000</v>
      </c>
      <c r="F35" s="158">
        <v>5000</v>
      </c>
      <c r="G35" s="158">
        <v>5000</v>
      </c>
      <c r="H35" s="158">
        <v>5000</v>
      </c>
      <c r="I35" s="158">
        <v>0</v>
      </c>
      <c r="J35" s="158">
        <v>0</v>
      </c>
      <c r="K35" s="158">
        <v>0</v>
      </c>
      <c r="L35" s="159">
        <v>0</v>
      </c>
      <c r="M35" s="179">
        <f t="shared" si="3"/>
        <v>0</v>
      </c>
      <c r="N35" s="180">
        <f t="shared" si="3"/>
        <v>0</v>
      </c>
      <c r="O35" s="181">
        <f t="shared" si="3"/>
        <v>0</v>
      </c>
      <c r="P35" s="158">
        <v>0</v>
      </c>
      <c r="Q35" s="158">
        <v>0</v>
      </c>
      <c r="R35" s="158">
        <v>0</v>
      </c>
      <c r="S35" s="158">
        <v>0</v>
      </c>
      <c r="T35" s="158">
        <v>0</v>
      </c>
      <c r="U35" s="158">
        <v>0</v>
      </c>
      <c r="V35" s="159">
        <v>0</v>
      </c>
      <c r="W35" s="20">
        <f t="shared" si="5"/>
        <v>0</v>
      </c>
      <c r="X35" s="19">
        <f t="shared" si="5"/>
        <v>0</v>
      </c>
      <c r="Y35" s="19">
        <f t="shared" si="5"/>
        <v>0</v>
      </c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0"/>
      <c r="BV35" s="170"/>
      <c r="BW35" s="170"/>
      <c r="BX35" s="170"/>
      <c r="BY35" s="170"/>
      <c r="BZ35" s="170"/>
      <c r="CA35" s="170"/>
      <c r="CB35" s="170"/>
      <c r="CC35" s="170"/>
      <c r="CD35" s="170"/>
      <c r="CE35" s="170"/>
      <c r="CF35" s="170"/>
      <c r="CG35" s="170"/>
      <c r="CH35" s="170"/>
      <c r="CI35" s="170"/>
      <c r="CJ35" s="170"/>
      <c r="CK35" s="170"/>
      <c r="CL35" s="170"/>
      <c r="CM35" s="170"/>
      <c r="CN35" s="170"/>
      <c r="CO35" s="170"/>
      <c r="CP35" s="170"/>
      <c r="CQ35" s="170"/>
      <c r="CR35" s="170"/>
      <c r="CS35" s="170"/>
      <c r="CT35" s="170"/>
      <c r="CU35" s="170"/>
      <c r="CV35" s="170"/>
      <c r="CW35" s="170"/>
      <c r="CX35" s="170"/>
      <c r="CY35" s="170"/>
      <c r="CZ35" s="170"/>
      <c r="DA35" s="170"/>
      <c r="DB35" s="170"/>
      <c r="DC35" s="170"/>
      <c r="DD35" s="170"/>
      <c r="DE35" s="170"/>
      <c r="DF35" s="170"/>
      <c r="DG35" s="170"/>
      <c r="DH35" s="170"/>
      <c r="DI35" s="170"/>
      <c r="DJ35" s="170"/>
      <c r="DK35" s="170"/>
      <c r="DL35" s="170"/>
      <c r="DM35" s="170"/>
      <c r="DN35" s="170"/>
      <c r="DO35" s="170"/>
      <c r="DP35" s="170"/>
      <c r="DQ35" s="170"/>
      <c r="DR35" s="170"/>
      <c r="DS35" s="170"/>
      <c r="DT35" s="170"/>
      <c r="DU35" s="170"/>
      <c r="DV35" s="170"/>
      <c r="DW35" s="170"/>
      <c r="DX35" s="170"/>
      <c r="DY35" s="170"/>
      <c r="DZ35" s="170"/>
      <c r="EA35" s="170"/>
      <c r="EB35" s="170"/>
      <c r="EC35" s="170"/>
      <c r="ED35" s="170"/>
      <c r="EE35" s="170"/>
      <c r="EF35" s="170"/>
      <c r="EG35" s="170"/>
      <c r="EH35" s="170"/>
      <c r="EI35" s="170"/>
      <c r="EJ35" s="170"/>
      <c r="EK35" s="170"/>
      <c r="EL35" s="170"/>
      <c r="EM35" s="170"/>
      <c r="EN35" s="170"/>
      <c r="EO35" s="170"/>
      <c r="EP35" s="170"/>
      <c r="EQ35" s="170"/>
      <c r="ER35" s="170"/>
      <c r="ES35" s="170"/>
      <c r="ET35" s="170"/>
      <c r="EU35" s="170"/>
      <c r="EV35" s="170"/>
      <c r="EW35" s="170"/>
      <c r="EX35" s="170"/>
      <c r="EY35" s="170"/>
      <c r="EZ35" s="170"/>
      <c r="FA35" s="170"/>
      <c r="FB35" s="170"/>
      <c r="FC35" s="170"/>
      <c r="FD35" s="170"/>
      <c r="FE35" s="170"/>
      <c r="FF35" s="170"/>
      <c r="FG35" s="170"/>
      <c r="FH35" s="170"/>
      <c r="FI35" s="170"/>
      <c r="FJ35" s="170"/>
      <c r="FK35" s="170"/>
      <c r="FL35" s="170"/>
      <c r="FM35" s="170"/>
      <c r="FN35" s="170"/>
      <c r="FO35" s="170"/>
      <c r="FP35" s="170"/>
      <c r="FQ35" s="170"/>
      <c r="FR35" s="170"/>
      <c r="FS35" s="170"/>
      <c r="FT35" s="170"/>
      <c r="FU35" s="170"/>
      <c r="FV35" s="170"/>
      <c r="FW35" s="170"/>
      <c r="FX35" s="170"/>
      <c r="FY35" s="170"/>
      <c r="FZ35" s="170"/>
      <c r="GA35" s="170"/>
      <c r="GB35" s="170"/>
      <c r="GC35" s="170"/>
      <c r="GD35" s="170"/>
      <c r="GE35" s="170"/>
      <c r="GF35" s="170"/>
      <c r="GG35" s="170"/>
      <c r="GH35" s="170"/>
      <c r="GI35" s="170"/>
      <c r="GJ35" s="170"/>
      <c r="GK35" s="170"/>
      <c r="GL35" s="170"/>
      <c r="GM35" s="170"/>
      <c r="GN35" s="170"/>
      <c r="GO35" s="170"/>
      <c r="GP35" s="170"/>
      <c r="GQ35" s="170"/>
      <c r="GR35" s="170"/>
      <c r="GS35" s="170"/>
      <c r="GT35" s="170"/>
      <c r="GU35" s="170"/>
      <c r="GV35" s="170"/>
      <c r="GW35" s="170"/>
      <c r="GX35" s="170"/>
      <c r="GY35" s="170"/>
      <c r="GZ35" s="170"/>
      <c r="HA35" s="170"/>
      <c r="HB35" s="170"/>
      <c r="HC35" s="170"/>
      <c r="HD35" s="170"/>
      <c r="HE35" s="170"/>
      <c r="HF35" s="170"/>
      <c r="HG35" s="170"/>
      <c r="HH35" s="170"/>
      <c r="HI35" s="170"/>
      <c r="HJ35" s="170"/>
      <c r="HK35" s="170"/>
      <c r="HL35" s="170"/>
      <c r="HM35" s="170"/>
      <c r="HN35" s="170"/>
      <c r="HO35" s="170"/>
      <c r="HP35" s="170"/>
      <c r="HQ35" s="170"/>
      <c r="HR35" s="170"/>
      <c r="HS35" s="170"/>
      <c r="HT35" s="170"/>
      <c r="HU35" s="170"/>
      <c r="HV35" s="170"/>
      <c r="HW35" s="170"/>
      <c r="HX35" s="170"/>
      <c r="HY35" s="170"/>
      <c r="HZ35" s="170"/>
      <c r="IA35" s="170"/>
      <c r="IB35" s="170"/>
      <c r="IC35" s="170"/>
      <c r="ID35" s="170"/>
      <c r="IE35" s="170"/>
      <c r="IF35" s="170"/>
      <c r="IG35" s="170"/>
      <c r="IH35" s="170"/>
      <c r="II35" s="170"/>
      <c r="IJ35" s="170"/>
      <c r="IK35" s="170"/>
      <c r="IL35" s="170"/>
      <c r="IM35" s="170"/>
      <c r="IN35" s="170"/>
      <c r="IO35" s="170"/>
      <c r="IP35" s="170"/>
      <c r="IQ35" s="170"/>
      <c r="IR35" s="170"/>
      <c r="IS35" s="170"/>
      <c r="IT35" s="170"/>
      <c r="IU35" s="170"/>
      <c r="IV35" s="170"/>
    </row>
    <row r="36" spans="1:256" s="117" customFormat="1" ht="14.25" customHeight="1">
      <c r="A36" s="157" t="s">
        <v>313</v>
      </c>
      <c r="B36" s="157" t="s">
        <v>320</v>
      </c>
      <c r="C36" s="157" t="s">
        <v>494</v>
      </c>
      <c r="D36" s="157" t="s">
        <v>321</v>
      </c>
      <c r="E36" s="158">
        <v>60000</v>
      </c>
      <c r="F36" s="158">
        <v>60000</v>
      </c>
      <c r="G36" s="158">
        <v>60000</v>
      </c>
      <c r="H36" s="158">
        <v>60000</v>
      </c>
      <c r="I36" s="158">
        <v>0</v>
      </c>
      <c r="J36" s="158">
        <v>0</v>
      </c>
      <c r="K36" s="158">
        <v>0</v>
      </c>
      <c r="L36" s="159">
        <v>0</v>
      </c>
      <c r="M36" s="179">
        <f t="shared" si="3"/>
        <v>0</v>
      </c>
      <c r="N36" s="180">
        <f t="shared" si="3"/>
        <v>0</v>
      </c>
      <c r="O36" s="181">
        <f t="shared" si="3"/>
        <v>0</v>
      </c>
      <c r="P36" s="158">
        <v>0</v>
      </c>
      <c r="Q36" s="158">
        <v>0</v>
      </c>
      <c r="R36" s="158">
        <v>0</v>
      </c>
      <c r="S36" s="158">
        <v>0</v>
      </c>
      <c r="T36" s="158">
        <v>0</v>
      </c>
      <c r="U36" s="158">
        <v>0</v>
      </c>
      <c r="V36" s="159">
        <v>0</v>
      </c>
      <c r="W36" s="20">
        <f t="shared" si="5"/>
        <v>0</v>
      </c>
      <c r="X36" s="19">
        <f t="shared" si="5"/>
        <v>0</v>
      </c>
      <c r="Y36" s="19">
        <f t="shared" si="5"/>
        <v>0</v>
      </c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0"/>
      <c r="BQ36" s="170"/>
      <c r="BR36" s="170"/>
      <c r="BS36" s="170"/>
      <c r="BT36" s="170"/>
      <c r="BU36" s="170"/>
      <c r="BV36" s="170"/>
      <c r="BW36" s="170"/>
      <c r="BX36" s="170"/>
      <c r="BY36" s="170"/>
      <c r="BZ36" s="170"/>
      <c r="CA36" s="170"/>
      <c r="CB36" s="170"/>
      <c r="CC36" s="170"/>
      <c r="CD36" s="170"/>
      <c r="CE36" s="170"/>
      <c r="CF36" s="170"/>
      <c r="CG36" s="170"/>
      <c r="CH36" s="170"/>
      <c r="CI36" s="170"/>
      <c r="CJ36" s="170"/>
      <c r="CK36" s="170"/>
      <c r="CL36" s="170"/>
      <c r="CM36" s="170"/>
      <c r="CN36" s="170"/>
      <c r="CO36" s="170"/>
      <c r="CP36" s="170"/>
      <c r="CQ36" s="170"/>
      <c r="CR36" s="170"/>
      <c r="CS36" s="170"/>
      <c r="CT36" s="170"/>
      <c r="CU36" s="170"/>
      <c r="CV36" s="170"/>
      <c r="CW36" s="170"/>
      <c r="CX36" s="170"/>
      <c r="CY36" s="170"/>
      <c r="CZ36" s="170"/>
      <c r="DA36" s="170"/>
      <c r="DB36" s="170"/>
      <c r="DC36" s="170"/>
      <c r="DD36" s="170"/>
      <c r="DE36" s="170"/>
      <c r="DF36" s="170"/>
      <c r="DG36" s="170"/>
      <c r="DH36" s="170"/>
      <c r="DI36" s="170"/>
      <c r="DJ36" s="170"/>
      <c r="DK36" s="170"/>
      <c r="DL36" s="170"/>
      <c r="DM36" s="170"/>
      <c r="DN36" s="170"/>
      <c r="DO36" s="170"/>
      <c r="DP36" s="170"/>
      <c r="DQ36" s="170"/>
      <c r="DR36" s="170"/>
      <c r="DS36" s="170"/>
      <c r="DT36" s="170"/>
      <c r="DU36" s="170"/>
      <c r="DV36" s="170"/>
      <c r="DW36" s="170"/>
      <c r="DX36" s="170"/>
      <c r="DY36" s="170"/>
      <c r="DZ36" s="170"/>
      <c r="EA36" s="170"/>
      <c r="EB36" s="170"/>
      <c r="EC36" s="170"/>
      <c r="ED36" s="170"/>
      <c r="EE36" s="170"/>
      <c r="EF36" s="170"/>
      <c r="EG36" s="170"/>
      <c r="EH36" s="170"/>
      <c r="EI36" s="170"/>
      <c r="EJ36" s="170"/>
      <c r="EK36" s="170"/>
      <c r="EL36" s="170"/>
      <c r="EM36" s="170"/>
      <c r="EN36" s="170"/>
      <c r="EO36" s="170"/>
      <c r="EP36" s="170"/>
      <c r="EQ36" s="170"/>
      <c r="ER36" s="170"/>
      <c r="ES36" s="170"/>
      <c r="ET36" s="170"/>
      <c r="EU36" s="170"/>
      <c r="EV36" s="170"/>
      <c r="EW36" s="170"/>
      <c r="EX36" s="170"/>
      <c r="EY36" s="170"/>
      <c r="EZ36" s="170"/>
      <c r="FA36" s="170"/>
      <c r="FB36" s="170"/>
      <c r="FC36" s="170"/>
      <c r="FD36" s="170"/>
      <c r="FE36" s="170"/>
      <c r="FF36" s="170"/>
      <c r="FG36" s="170"/>
      <c r="FH36" s="170"/>
      <c r="FI36" s="170"/>
      <c r="FJ36" s="170"/>
      <c r="FK36" s="170"/>
      <c r="FL36" s="170"/>
      <c r="FM36" s="170"/>
      <c r="FN36" s="170"/>
      <c r="FO36" s="170"/>
      <c r="FP36" s="170"/>
      <c r="FQ36" s="170"/>
      <c r="FR36" s="170"/>
      <c r="FS36" s="170"/>
      <c r="FT36" s="170"/>
      <c r="FU36" s="170"/>
      <c r="FV36" s="170"/>
      <c r="FW36" s="170"/>
      <c r="FX36" s="170"/>
      <c r="FY36" s="170"/>
      <c r="FZ36" s="170"/>
      <c r="GA36" s="170"/>
      <c r="GB36" s="170"/>
      <c r="GC36" s="170"/>
      <c r="GD36" s="170"/>
      <c r="GE36" s="170"/>
      <c r="GF36" s="170"/>
      <c r="GG36" s="170"/>
      <c r="GH36" s="170"/>
      <c r="GI36" s="170"/>
      <c r="GJ36" s="170"/>
      <c r="GK36" s="170"/>
      <c r="GL36" s="170"/>
      <c r="GM36" s="170"/>
      <c r="GN36" s="170"/>
      <c r="GO36" s="170"/>
      <c r="GP36" s="170"/>
      <c r="GQ36" s="170"/>
      <c r="GR36" s="170"/>
      <c r="GS36" s="170"/>
      <c r="GT36" s="170"/>
      <c r="GU36" s="170"/>
      <c r="GV36" s="170"/>
      <c r="GW36" s="170"/>
      <c r="GX36" s="170"/>
      <c r="GY36" s="170"/>
      <c r="GZ36" s="170"/>
      <c r="HA36" s="170"/>
      <c r="HB36" s="170"/>
      <c r="HC36" s="170"/>
      <c r="HD36" s="170"/>
      <c r="HE36" s="170"/>
      <c r="HF36" s="170"/>
      <c r="HG36" s="170"/>
      <c r="HH36" s="170"/>
      <c r="HI36" s="170"/>
      <c r="HJ36" s="170"/>
      <c r="HK36" s="170"/>
      <c r="HL36" s="170"/>
      <c r="HM36" s="170"/>
      <c r="HN36" s="170"/>
      <c r="HO36" s="170"/>
      <c r="HP36" s="170"/>
      <c r="HQ36" s="170"/>
      <c r="HR36" s="170"/>
      <c r="HS36" s="170"/>
      <c r="HT36" s="170"/>
      <c r="HU36" s="170"/>
      <c r="HV36" s="170"/>
      <c r="HW36" s="170"/>
      <c r="HX36" s="170"/>
      <c r="HY36" s="170"/>
      <c r="HZ36" s="170"/>
      <c r="IA36" s="170"/>
      <c r="IB36" s="170"/>
      <c r="IC36" s="170"/>
      <c r="ID36" s="170"/>
      <c r="IE36" s="170"/>
      <c r="IF36" s="170"/>
      <c r="IG36" s="170"/>
      <c r="IH36" s="170"/>
      <c r="II36" s="170"/>
      <c r="IJ36" s="170"/>
      <c r="IK36" s="170"/>
      <c r="IL36" s="170"/>
      <c r="IM36" s="170"/>
      <c r="IN36" s="170"/>
      <c r="IO36" s="170"/>
      <c r="IP36" s="170"/>
      <c r="IQ36" s="170"/>
      <c r="IR36" s="170"/>
      <c r="IS36" s="170"/>
      <c r="IT36" s="170"/>
      <c r="IU36" s="170"/>
      <c r="IV36" s="170"/>
    </row>
    <row r="37" spans="1:256" s="117" customFormat="1" ht="14.25" customHeight="1">
      <c r="A37" s="157" t="s">
        <v>313</v>
      </c>
      <c r="B37" s="157" t="s">
        <v>322</v>
      </c>
      <c r="C37" s="157" t="s">
        <v>494</v>
      </c>
      <c r="D37" s="157" t="s">
        <v>323</v>
      </c>
      <c r="E37" s="158">
        <v>20000</v>
      </c>
      <c r="F37" s="158">
        <v>20000</v>
      </c>
      <c r="G37" s="158">
        <v>20000</v>
      </c>
      <c r="H37" s="158">
        <v>20000</v>
      </c>
      <c r="I37" s="158">
        <v>0</v>
      </c>
      <c r="J37" s="158">
        <v>0</v>
      </c>
      <c r="K37" s="158">
        <v>0</v>
      </c>
      <c r="L37" s="159">
        <v>0</v>
      </c>
      <c r="M37" s="179">
        <f t="shared" si="3"/>
        <v>0</v>
      </c>
      <c r="N37" s="180">
        <f t="shared" si="3"/>
        <v>0</v>
      </c>
      <c r="O37" s="181">
        <f t="shared" si="3"/>
        <v>0</v>
      </c>
      <c r="P37" s="158">
        <v>0</v>
      </c>
      <c r="Q37" s="158">
        <v>0</v>
      </c>
      <c r="R37" s="158">
        <v>0</v>
      </c>
      <c r="S37" s="158">
        <v>0</v>
      </c>
      <c r="T37" s="158">
        <v>0</v>
      </c>
      <c r="U37" s="158">
        <v>0</v>
      </c>
      <c r="V37" s="159">
        <v>0</v>
      </c>
      <c r="W37" s="20">
        <f t="shared" si="5"/>
        <v>0</v>
      </c>
      <c r="X37" s="19">
        <f t="shared" si="5"/>
        <v>0</v>
      </c>
      <c r="Y37" s="19">
        <f t="shared" si="5"/>
        <v>0</v>
      </c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0"/>
      <c r="BQ37" s="170"/>
      <c r="BR37" s="170"/>
      <c r="BS37" s="170"/>
      <c r="BT37" s="170"/>
      <c r="BU37" s="170"/>
      <c r="BV37" s="170"/>
      <c r="BW37" s="170"/>
      <c r="BX37" s="170"/>
      <c r="BY37" s="170"/>
      <c r="BZ37" s="170"/>
      <c r="CA37" s="170"/>
      <c r="CB37" s="170"/>
      <c r="CC37" s="170"/>
      <c r="CD37" s="170"/>
      <c r="CE37" s="170"/>
      <c r="CF37" s="170"/>
      <c r="CG37" s="170"/>
      <c r="CH37" s="170"/>
      <c r="CI37" s="170"/>
      <c r="CJ37" s="170"/>
      <c r="CK37" s="170"/>
      <c r="CL37" s="170"/>
      <c r="CM37" s="170"/>
      <c r="CN37" s="170"/>
      <c r="CO37" s="170"/>
      <c r="CP37" s="170"/>
      <c r="CQ37" s="170"/>
      <c r="CR37" s="170"/>
      <c r="CS37" s="170"/>
      <c r="CT37" s="170"/>
      <c r="CU37" s="170"/>
      <c r="CV37" s="170"/>
      <c r="CW37" s="170"/>
      <c r="CX37" s="170"/>
      <c r="CY37" s="170"/>
      <c r="CZ37" s="170"/>
      <c r="DA37" s="170"/>
      <c r="DB37" s="170"/>
      <c r="DC37" s="170"/>
      <c r="DD37" s="170"/>
      <c r="DE37" s="170"/>
      <c r="DF37" s="170"/>
      <c r="DG37" s="170"/>
      <c r="DH37" s="170"/>
      <c r="DI37" s="170"/>
      <c r="DJ37" s="170"/>
      <c r="DK37" s="170"/>
      <c r="DL37" s="170"/>
      <c r="DM37" s="170"/>
      <c r="DN37" s="170"/>
      <c r="DO37" s="170"/>
      <c r="DP37" s="170"/>
      <c r="DQ37" s="170"/>
      <c r="DR37" s="170"/>
      <c r="DS37" s="170"/>
      <c r="DT37" s="170"/>
      <c r="DU37" s="170"/>
      <c r="DV37" s="170"/>
      <c r="DW37" s="170"/>
      <c r="DX37" s="170"/>
      <c r="DY37" s="170"/>
      <c r="DZ37" s="170"/>
      <c r="EA37" s="170"/>
      <c r="EB37" s="170"/>
      <c r="EC37" s="170"/>
      <c r="ED37" s="170"/>
      <c r="EE37" s="170"/>
      <c r="EF37" s="170"/>
      <c r="EG37" s="170"/>
      <c r="EH37" s="170"/>
      <c r="EI37" s="170"/>
      <c r="EJ37" s="170"/>
      <c r="EK37" s="170"/>
      <c r="EL37" s="170"/>
      <c r="EM37" s="170"/>
      <c r="EN37" s="170"/>
      <c r="EO37" s="170"/>
      <c r="EP37" s="170"/>
      <c r="EQ37" s="170"/>
      <c r="ER37" s="170"/>
      <c r="ES37" s="170"/>
      <c r="ET37" s="170"/>
      <c r="EU37" s="170"/>
      <c r="EV37" s="170"/>
      <c r="EW37" s="170"/>
      <c r="EX37" s="170"/>
      <c r="EY37" s="170"/>
      <c r="EZ37" s="170"/>
      <c r="FA37" s="170"/>
      <c r="FB37" s="170"/>
      <c r="FC37" s="170"/>
      <c r="FD37" s="170"/>
      <c r="FE37" s="170"/>
      <c r="FF37" s="170"/>
      <c r="FG37" s="170"/>
      <c r="FH37" s="170"/>
      <c r="FI37" s="170"/>
      <c r="FJ37" s="170"/>
      <c r="FK37" s="170"/>
      <c r="FL37" s="170"/>
      <c r="FM37" s="170"/>
      <c r="FN37" s="170"/>
      <c r="FO37" s="170"/>
      <c r="FP37" s="170"/>
      <c r="FQ37" s="170"/>
      <c r="FR37" s="170"/>
      <c r="FS37" s="170"/>
      <c r="FT37" s="170"/>
      <c r="FU37" s="170"/>
      <c r="FV37" s="170"/>
      <c r="FW37" s="170"/>
      <c r="FX37" s="170"/>
      <c r="FY37" s="170"/>
      <c r="FZ37" s="170"/>
      <c r="GA37" s="170"/>
      <c r="GB37" s="170"/>
      <c r="GC37" s="170"/>
      <c r="GD37" s="170"/>
      <c r="GE37" s="170"/>
      <c r="GF37" s="170"/>
      <c r="GG37" s="170"/>
      <c r="GH37" s="170"/>
      <c r="GI37" s="170"/>
      <c r="GJ37" s="170"/>
      <c r="GK37" s="170"/>
      <c r="GL37" s="170"/>
      <c r="GM37" s="170"/>
      <c r="GN37" s="170"/>
      <c r="GO37" s="170"/>
      <c r="GP37" s="170"/>
      <c r="GQ37" s="170"/>
      <c r="GR37" s="170"/>
      <c r="GS37" s="170"/>
      <c r="GT37" s="170"/>
      <c r="GU37" s="170"/>
      <c r="GV37" s="170"/>
      <c r="GW37" s="170"/>
      <c r="GX37" s="170"/>
      <c r="GY37" s="170"/>
      <c r="GZ37" s="170"/>
      <c r="HA37" s="170"/>
      <c r="HB37" s="170"/>
      <c r="HC37" s="170"/>
      <c r="HD37" s="170"/>
      <c r="HE37" s="170"/>
      <c r="HF37" s="170"/>
      <c r="HG37" s="170"/>
      <c r="HH37" s="170"/>
      <c r="HI37" s="170"/>
      <c r="HJ37" s="170"/>
      <c r="HK37" s="170"/>
      <c r="HL37" s="170"/>
      <c r="HM37" s="170"/>
      <c r="HN37" s="170"/>
      <c r="HO37" s="170"/>
      <c r="HP37" s="170"/>
      <c r="HQ37" s="170"/>
      <c r="HR37" s="170"/>
      <c r="HS37" s="170"/>
      <c r="HT37" s="170"/>
      <c r="HU37" s="170"/>
      <c r="HV37" s="170"/>
      <c r="HW37" s="170"/>
      <c r="HX37" s="170"/>
      <c r="HY37" s="170"/>
      <c r="HZ37" s="170"/>
      <c r="IA37" s="170"/>
      <c r="IB37" s="170"/>
      <c r="IC37" s="170"/>
      <c r="ID37" s="170"/>
      <c r="IE37" s="170"/>
      <c r="IF37" s="170"/>
      <c r="IG37" s="170"/>
      <c r="IH37" s="170"/>
      <c r="II37" s="170"/>
      <c r="IJ37" s="170"/>
      <c r="IK37" s="170"/>
      <c r="IL37" s="170"/>
      <c r="IM37" s="170"/>
      <c r="IN37" s="170"/>
      <c r="IO37" s="170"/>
      <c r="IP37" s="170"/>
      <c r="IQ37" s="170"/>
      <c r="IR37" s="170"/>
      <c r="IS37" s="170"/>
      <c r="IT37" s="170"/>
      <c r="IU37" s="170"/>
      <c r="IV37" s="170"/>
    </row>
    <row r="38" spans="1:256" s="117" customFormat="1" ht="14.25" customHeight="1">
      <c r="A38" s="157" t="s">
        <v>313</v>
      </c>
      <c r="B38" s="157" t="s">
        <v>324</v>
      </c>
      <c r="C38" s="157" t="s">
        <v>494</v>
      </c>
      <c r="D38" s="157" t="s">
        <v>325</v>
      </c>
      <c r="E38" s="158">
        <v>549600</v>
      </c>
      <c r="F38" s="158">
        <v>549600</v>
      </c>
      <c r="G38" s="158">
        <v>549600</v>
      </c>
      <c r="H38" s="158">
        <v>49600</v>
      </c>
      <c r="I38" s="158">
        <v>500000</v>
      </c>
      <c r="J38" s="158">
        <v>0</v>
      </c>
      <c r="K38" s="158">
        <v>0</v>
      </c>
      <c r="L38" s="159">
        <v>0</v>
      </c>
      <c r="M38" s="179">
        <f t="shared" si="3"/>
        <v>0</v>
      </c>
      <c r="N38" s="180">
        <f t="shared" si="3"/>
        <v>0</v>
      </c>
      <c r="O38" s="181">
        <f t="shared" si="3"/>
        <v>0</v>
      </c>
      <c r="P38" s="158">
        <v>0</v>
      </c>
      <c r="Q38" s="158">
        <v>0</v>
      </c>
      <c r="R38" s="158">
        <v>0</v>
      </c>
      <c r="S38" s="158">
        <v>0</v>
      </c>
      <c r="T38" s="158">
        <v>0</v>
      </c>
      <c r="U38" s="158">
        <v>0</v>
      </c>
      <c r="V38" s="159">
        <v>0</v>
      </c>
      <c r="W38" s="20">
        <f t="shared" si="5"/>
        <v>0</v>
      </c>
      <c r="X38" s="19">
        <f t="shared" si="5"/>
        <v>0</v>
      </c>
      <c r="Y38" s="19">
        <f t="shared" si="5"/>
        <v>0</v>
      </c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0"/>
      <c r="BQ38" s="170"/>
      <c r="BR38" s="170"/>
      <c r="BS38" s="170"/>
      <c r="BT38" s="170"/>
      <c r="BU38" s="170"/>
      <c r="BV38" s="170"/>
      <c r="BW38" s="170"/>
      <c r="BX38" s="170"/>
      <c r="BY38" s="170"/>
      <c r="BZ38" s="170"/>
      <c r="CA38" s="170"/>
      <c r="CB38" s="170"/>
      <c r="CC38" s="170"/>
      <c r="CD38" s="170"/>
      <c r="CE38" s="170"/>
      <c r="CF38" s="170"/>
      <c r="CG38" s="170"/>
      <c r="CH38" s="170"/>
      <c r="CI38" s="170"/>
      <c r="CJ38" s="170"/>
      <c r="CK38" s="170"/>
      <c r="CL38" s="170"/>
      <c r="CM38" s="170"/>
      <c r="CN38" s="170"/>
      <c r="CO38" s="170"/>
      <c r="CP38" s="170"/>
      <c r="CQ38" s="170"/>
      <c r="CR38" s="170"/>
      <c r="CS38" s="170"/>
      <c r="CT38" s="170"/>
      <c r="CU38" s="170"/>
      <c r="CV38" s="170"/>
      <c r="CW38" s="170"/>
      <c r="CX38" s="170"/>
      <c r="CY38" s="170"/>
      <c r="CZ38" s="170"/>
      <c r="DA38" s="170"/>
      <c r="DB38" s="170"/>
      <c r="DC38" s="170"/>
      <c r="DD38" s="170"/>
      <c r="DE38" s="170"/>
      <c r="DF38" s="170"/>
      <c r="DG38" s="170"/>
      <c r="DH38" s="170"/>
      <c r="DI38" s="170"/>
      <c r="DJ38" s="170"/>
      <c r="DK38" s="170"/>
      <c r="DL38" s="170"/>
      <c r="DM38" s="170"/>
      <c r="DN38" s="170"/>
      <c r="DO38" s="170"/>
      <c r="DP38" s="170"/>
      <c r="DQ38" s="170"/>
      <c r="DR38" s="170"/>
      <c r="DS38" s="170"/>
      <c r="DT38" s="170"/>
      <c r="DU38" s="170"/>
      <c r="DV38" s="170"/>
      <c r="DW38" s="170"/>
      <c r="DX38" s="170"/>
      <c r="DY38" s="170"/>
      <c r="DZ38" s="170"/>
      <c r="EA38" s="170"/>
      <c r="EB38" s="170"/>
      <c r="EC38" s="170"/>
      <c r="ED38" s="170"/>
      <c r="EE38" s="170"/>
      <c r="EF38" s="170"/>
      <c r="EG38" s="170"/>
      <c r="EH38" s="170"/>
      <c r="EI38" s="170"/>
      <c r="EJ38" s="170"/>
      <c r="EK38" s="170"/>
      <c r="EL38" s="170"/>
      <c r="EM38" s="170"/>
      <c r="EN38" s="170"/>
      <c r="EO38" s="170"/>
      <c r="EP38" s="170"/>
      <c r="EQ38" s="170"/>
      <c r="ER38" s="170"/>
      <c r="ES38" s="170"/>
      <c r="ET38" s="170"/>
      <c r="EU38" s="170"/>
      <c r="EV38" s="170"/>
      <c r="EW38" s="170"/>
      <c r="EX38" s="170"/>
      <c r="EY38" s="170"/>
      <c r="EZ38" s="170"/>
      <c r="FA38" s="170"/>
      <c r="FB38" s="170"/>
      <c r="FC38" s="170"/>
      <c r="FD38" s="170"/>
      <c r="FE38" s="170"/>
      <c r="FF38" s="170"/>
      <c r="FG38" s="170"/>
      <c r="FH38" s="170"/>
      <c r="FI38" s="170"/>
      <c r="FJ38" s="170"/>
      <c r="FK38" s="170"/>
      <c r="FL38" s="170"/>
      <c r="FM38" s="170"/>
      <c r="FN38" s="170"/>
      <c r="FO38" s="170"/>
      <c r="FP38" s="170"/>
      <c r="FQ38" s="170"/>
      <c r="FR38" s="170"/>
      <c r="FS38" s="170"/>
      <c r="FT38" s="170"/>
      <c r="FU38" s="170"/>
      <c r="FV38" s="170"/>
      <c r="FW38" s="170"/>
      <c r="FX38" s="170"/>
      <c r="FY38" s="170"/>
      <c r="FZ38" s="170"/>
      <c r="GA38" s="170"/>
      <c r="GB38" s="170"/>
      <c r="GC38" s="170"/>
      <c r="GD38" s="170"/>
      <c r="GE38" s="170"/>
      <c r="GF38" s="170"/>
      <c r="GG38" s="170"/>
      <c r="GH38" s="170"/>
      <c r="GI38" s="170"/>
      <c r="GJ38" s="170"/>
      <c r="GK38" s="170"/>
      <c r="GL38" s="170"/>
      <c r="GM38" s="170"/>
      <c r="GN38" s="170"/>
      <c r="GO38" s="170"/>
      <c r="GP38" s="170"/>
      <c r="GQ38" s="170"/>
      <c r="GR38" s="170"/>
      <c r="GS38" s="170"/>
      <c r="GT38" s="170"/>
      <c r="GU38" s="170"/>
      <c r="GV38" s="170"/>
      <c r="GW38" s="170"/>
      <c r="GX38" s="170"/>
      <c r="GY38" s="170"/>
      <c r="GZ38" s="170"/>
      <c r="HA38" s="170"/>
      <c r="HB38" s="170"/>
      <c r="HC38" s="170"/>
      <c r="HD38" s="170"/>
      <c r="HE38" s="170"/>
      <c r="HF38" s="170"/>
      <c r="HG38" s="170"/>
      <c r="HH38" s="170"/>
      <c r="HI38" s="170"/>
      <c r="HJ38" s="170"/>
      <c r="HK38" s="170"/>
      <c r="HL38" s="170"/>
      <c r="HM38" s="170"/>
      <c r="HN38" s="170"/>
      <c r="HO38" s="170"/>
      <c r="HP38" s="170"/>
      <c r="HQ38" s="170"/>
      <c r="HR38" s="170"/>
      <c r="HS38" s="170"/>
      <c r="HT38" s="170"/>
      <c r="HU38" s="170"/>
      <c r="HV38" s="170"/>
      <c r="HW38" s="170"/>
      <c r="HX38" s="170"/>
      <c r="HY38" s="170"/>
      <c r="HZ38" s="170"/>
      <c r="IA38" s="170"/>
      <c r="IB38" s="170"/>
      <c r="IC38" s="170"/>
      <c r="ID38" s="170"/>
      <c r="IE38" s="170"/>
      <c r="IF38" s="170"/>
      <c r="IG38" s="170"/>
      <c r="IH38" s="170"/>
      <c r="II38" s="170"/>
      <c r="IJ38" s="170"/>
      <c r="IK38" s="170"/>
      <c r="IL38" s="170"/>
      <c r="IM38" s="170"/>
      <c r="IN38" s="170"/>
      <c r="IO38" s="170"/>
      <c r="IP38" s="170"/>
      <c r="IQ38" s="170"/>
      <c r="IR38" s="170"/>
      <c r="IS38" s="170"/>
      <c r="IT38" s="170"/>
      <c r="IU38" s="170"/>
      <c r="IV38" s="170"/>
    </row>
    <row r="39" spans="1:256" s="117" customFormat="1" ht="14.25" customHeight="1">
      <c r="A39" s="157"/>
      <c r="B39" s="157"/>
      <c r="C39" s="157" t="s">
        <v>336</v>
      </c>
      <c r="D39" s="157" t="s">
        <v>337</v>
      </c>
      <c r="E39" s="158">
        <f t="shared" ref="E39:L39" si="22">E40</f>
        <v>7308</v>
      </c>
      <c r="F39" s="158">
        <f t="shared" si="22"/>
        <v>7308</v>
      </c>
      <c r="G39" s="158">
        <f t="shared" si="22"/>
        <v>7308</v>
      </c>
      <c r="H39" s="158">
        <f t="shared" si="22"/>
        <v>7308</v>
      </c>
      <c r="I39" s="158">
        <f t="shared" si="22"/>
        <v>0</v>
      </c>
      <c r="J39" s="158">
        <f t="shared" si="22"/>
        <v>0</v>
      </c>
      <c r="K39" s="158">
        <f t="shared" si="22"/>
        <v>0</v>
      </c>
      <c r="L39" s="159">
        <f t="shared" si="22"/>
        <v>0</v>
      </c>
      <c r="M39" s="179">
        <f t="shared" si="3"/>
        <v>0</v>
      </c>
      <c r="N39" s="180">
        <f t="shared" si="3"/>
        <v>0</v>
      </c>
      <c r="O39" s="181">
        <f t="shared" si="3"/>
        <v>0</v>
      </c>
      <c r="P39" s="158">
        <f t="shared" ref="P39:V39" si="23">P40</f>
        <v>0</v>
      </c>
      <c r="Q39" s="158">
        <f t="shared" si="23"/>
        <v>0</v>
      </c>
      <c r="R39" s="158">
        <f t="shared" si="23"/>
        <v>0</v>
      </c>
      <c r="S39" s="158">
        <f t="shared" si="23"/>
        <v>0</v>
      </c>
      <c r="T39" s="158">
        <f t="shared" si="23"/>
        <v>0</v>
      </c>
      <c r="U39" s="158">
        <f t="shared" si="23"/>
        <v>0</v>
      </c>
      <c r="V39" s="159">
        <f t="shared" si="23"/>
        <v>0</v>
      </c>
      <c r="W39" s="20">
        <f t="shared" si="5"/>
        <v>0</v>
      </c>
      <c r="X39" s="19">
        <f t="shared" si="5"/>
        <v>0</v>
      </c>
      <c r="Y39" s="19">
        <f t="shared" si="5"/>
        <v>0</v>
      </c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170"/>
      <c r="BE39" s="170"/>
      <c r="BF39" s="170"/>
      <c r="BG39" s="170"/>
      <c r="BH39" s="170"/>
      <c r="BI39" s="170"/>
      <c r="BJ39" s="170"/>
      <c r="BK39" s="170"/>
      <c r="BL39" s="170"/>
      <c r="BM39" s="170"/>
      <c r="BN39" s="170"/>
      <c r="BO39" s="170"/>
      <c r="BP39" s="170"/>
      <c r="BQ39" s="170"/>
      <c r="BR39" s="170"/>
      <c r="BS39" s="170"/>
      <c r="BT39" s="170"/>
      <c r="BU39" s="170"/>
      <c r="BV39" s="170"/>
      <c r="BW39" s="170"/>
      <c r="BX39" s="170"/>
      <c r="BY39" s="170"/>
      <c r="BZ39" s="170"/>
      <c r="CA39" s="170"/>
      <c r="CB39" s="170"/>
      <c r="CC39" s="170"/>
      <c r="CD39" s="170"/>
      <c r="CE39" s="170"/>
      <c r="CF39" s="170"/>
      <c r="CG39" s="170"/>
      <c r="CH39" s="170"/>
      <c r="CI39" s="170"/>
      <c r="CJ39" s="170"/>
      <c r="CK39" s="170"/>
      <c r="CL39" s="170"/>
      <c r="CM39" s="170"/>
      <c r="CN39" s="170"/>
      <c r="CO39" s="170"/>
      <c r="CP39" s="170"/>
      <c r="CQ39" s="170"/>
      <c r="CR39" s="170"/>
      <c r="CS39" s="170"/>
      <c r="CT39" s="170"/>
      <c r="CU39" s="170"/>
      <c r="CV39" s="170"/>
      <c r="CW39" s="170"/>
      <c r="CX39" s="170"/>
      <c r="CY39" s="170"/>
      <c r="CZ39" s="170"/>
      <c r="DA39" s="170"/>
      <c r="DB39" s="170"/>
      <c r="DC39" s="170"/>
      <c r="DD39" s="170"/>
      <c r="DE39" s="170"/>
      <c r="DF39" s="170"/>
      <c r="DG39" s="170"/>
      <c r="DH39" s="170"/>
      <c r="DI39" s="170"/>
      <c r="DJ39" s="170"/>
      <c r="DK39" s="170"/>
      <c r="DL39" s="170"/>
      <c r="DM39" s="170"/>
      <c r="DN39" s="170"/>
      <c r="DO39" s="170"/>
      <c r="DP39" s="170"/>
      <c r="DQ39" s="170"/>
      <c r="DR39" s="170"/>
      <c r="DS39" s="170"/>
      <c r="DT39" s="170"/>
      <c r="DU39" s="170"/>
      <c r="DV39" s="170"/>
      <c r="DW39" s="170"/>
      <c r="DX39" s="170"/>
      <c r="DY39" s="170"/>
      <c r="DZ39" s="170"/>
      <c r="EA39" s="170"/>
      <c r="EB39" s="170"/>
      <c r="EC39" s="170"/>
      <c r="ED39" s="170"/>
      <c r="EE39" s="170"/>
      <c r="EF39" s="170"/>
      <c r="EG39" s="170"/>
      <c r="EH39" s="170"/>
      <c r="EI39" s="170"/>
      <c r="EJ39" s="170"/>
      <c r="EK39" s="170"/>
      <c r="EL39" s="170"/>
      <c r="EM39" s="170"/>
      <c r="EN39" s="170"/>
      <c r="EO39" s="170"/>
      <c r="EP39" s="170"/>
      <c r="EQ39" s="170"/>
      <c r="ER39" s="170"/>
      <c r="ES39" s="170"/>
      <c r="ET39" s="170"/>
      <c r="EU39" s="170"/>
      <c r="EV39" s="170"/>
      <c r="EW39" s="170"/>
      <c r="EX39" s="170"/>
      <c r="EY39" s="170"/>
      <c r="EZ39" s="170"/>
      <c r="FA39" s="170"/>
      <c r="FB39" s="170"/>
      <c r="FC39" s="170"/>
      <c r="FD39" s="170"/>
      <c r="FE39" s="170"/>
      <c r="FF39" s="170"/>
      <c r="FG39" s="170"/>
      <c r="FH39" s="170"/>
      <c r="FI39" s="170"/>
      <c r="FJ39" s="170"/>
      <c r="FK39" s="170"/>
      <c r="FL39" s="170"/>
      <c r="FM39" s="170"/>
      <c r="FN39" s="170"/>
      <c r="FO39" s="170"/>
      <c r="FP39" s="170"/>
      <c r="FQ39" s="170"/>
      <c r="FR39" s="170"/>
      <c r="FS39" s="170"/>
      <c r="FT39" s="170"/>
      <c r="FU39" s="170"/>
      <c r="FV39" s="170"/>
      <c r="FW39" s="170"/>
      <c r="FX39" s="170"/>
      <c r="FY39" s="170"/>
      <c r="FZ39" s="170"/>
      <c r="GA39" s="170"/>
      <c r="GB39" s="170"/>
      <c r="GC39" s="170"/>
      <c r="GD39" s="170"/>
      <c r="GE39" s="170"/>
      <c r="GF39" s="170"/>
      <c r="GG39" s="170"/>
      <c r="GH39" s="170"/>
      <c r="GI39" s="170"/>
      <c r="GJ39" s="170"/>
      <c r="GK39" s="170"/>
      <c r="GL39" s="170"/>
      <c r="GM39" s="170"/>
      <c r="GN39" s="170"/>
      <c r="GO39" s="170"/>
      <c r="GP39" s="170"/>
      <c r="GQ39" s="170"/>
      <c r="GR39" s="170"/>
      <c r="GS39" s="170"/>
      <c r="GT39" s="170"/>
      <c r="GU39" s="170"/>
      <c r="GV39" s="170"/>
      <c r="GW39" s="170"/>
      <c r="GX39" s="170"/>
      <c r="GY39" s="170"/>
      <c r="GZ39" s="170"/>
      <c r="HA39" s="170"/>
      <c r="HB39" s="170"/>
      <c r="HC39" s="170"/>
      <c r="HD39" s="170"/>
      <c r="HE39" s="170"/>
      <c r="HF39" s="170"/>
      <c r="HG39" s="170"/>
      <c r="HH39" s="170"/>
      <c r="HI39" s="170"/>
      <c r="HJ39" s="170"/>
      <c r="HK39" s="170"/>
      <c r="HL39" s="170"/>
      <c r="HM39" s="170"/>
      <c r="HN39" s="170"/>
      <c r="HO39" s="170"/>
      <c r="HP39" s="170"/>
      <c r="HQ39" s="170"/>
      <c r="HR39" s="170"/>
      <c r="HS39" s="170"/>
      <c r="HT39" s="170"/>
      <c r="HU39" s="170"/>
      <c r="HV39" s="170"/>
      <c r="HW39" s="170"/>
      <c r="HX39" s="170"/>
      <c r="HY39" s="170"/>
      <c r="HZ39" s="170"/>
      <c r="IA39" s="170"/>
      <c r="IB39" s="170"/>
      <c r="IC39" s="170"/>
      <c r="ID39" s="170"/>
      <c r="IE39" s="170"/>
      <c r="IF39" s="170"/>
      <c r="IG39" s="170"/>
      <c r="IH39" s="170"/>
      <c r="II39" s="170"/>
      <c r="IJ39" s="170"/>
      <c r="IK39" s="170"/>
      <c r="IL39" s="170"/>
      <c r="IM39" s="170"/>
      <c r="IN39" s="170"/>
      <c r="IO39" s="170"/>
      <c r="IP39" s="170"/>
      <c r="IQ39" s="170"/>
      <c r="IR39" s="170"/>
      <c r="IS39" s="170"/>
      <c r="IT39" s="170"/>
      <c r="IU39" s="170"/>
      <c r="IV39" s="170"/>
    </row>
    <row r="40" spans="1:256" s="117" customFormat="1" ht="14.25" customHeight="1">
      <c r="A40" s="157" t="s">
        <v>338</v>
      </c>
      <c r="B40" s="157" t="s">
        <v>339</v>
      </c>
      <c r="C40" s="157" t="s">
        <v>494</v>
      </c>
      <c r="D40" s="157" t="s">
        <v>340</v>
      </c>
      <c r="E40" s="158">
        <v>7308</v>
      </c>
      <c r="F40" s="158">
        <v>7308</v>
      </c>
      <c r="G40" s="158">
        <v>7308</v>
      </c>
      <c r="H40" s="158">
        <v>7308</v>
      </c>
      <c r="I40" s="158">
        <v>0</v>
      </c>
      <c r="J40" s="158">
        <v>0</v>
      </c>
      <c r="K40" s="158">
        <v>0</v>
      </c>
      <c r="L40" s="159">
        <v>0</v>
      </c>
      <c r="M40" s="179">
        <f t="shared" si="3"/>
        <v>0</v>
      </c>
      <c r="N40" s="180">
        <f t="shared" si="3"/>
        <v>0</v>
      </c>
      <c r="O40" s="181">
        <f t="shared" si="3"/>
        <v>0</v>
      </c>
      <c r="P40" s="158">
        <v>0</v>
      </c>
      <c r="Q40" s="158">
        <v>0</v>
      </c>
      <c r="R40" s="158">
        <v>0</v>
      </c>
      <c r="S40" s="158">
        <v>0</v>
      </c>
      <c r="T40" s="158">
        <v>0</v>
      </c>
      <c r="U40" s="158">
        <v>0</v>
      </c>
      <c r="V40" s="159">
        <v>0</v>
      </c>
      <c r="W40" s="20">
        <f t="shared" si="5"/>
        <v>0</v>
      </c>
      <c r="X40" s="19">
        <f t="shared" si="5"/>
        <v>0</v>
      </c>
      <c r="Y40" s="19">
        <f t="shared" si="5"/>
        <v>0</v>
      </c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0"/>
      <c r="BG40" s="170"/>
      <c r="BH40" s="170"/>
      <c r="BI40" s="170"/>
      <c r="BJ40" s="170"/>
      <c r="BK40" s="170"/>
      <c r="BL40" s="170"/>
      <c r="BM40" s="170"/>
      <c r="BN40" s="170"/>
      <c r="BO40" s="170"/>
      <c r="BP40" s="170"/>
      <c r="BQ40" s="170"/>
      <c r="BR40" s="170"/>
      <c r="BS40" s="170"/>
      <c r="BT40" s="170"/>
      <c r="BU40" s="170"/>
      <c r="BV40" s="170"/>
      <c r="BW40" s="170"/>
      <c r="BX40" s="170"/>
      <c r="BY40" s="170"/>
      <c r="BZ40" s="170"/>
      <c r="CA40" s="170"/>
      <c r="CB40" s="170"/>
      <c r="CC40" s="170"/>
      <c r="CD40" s="170"/>
      <c r="CE40" s="170"/>
      <c r="CF40" s="170"/>
      <c r="CG40" s="170"/>
      <c r="CH40" s="170"/>
      <c r="CI40" s="170"/>
      <c r="CJ40" s="170"/>
      <c r="CK40" s="170"/>
      <c r="CL40" s="170"/>
      <c r="CM40" s="170"/>
      <c r="CN40" s="170"/>
      <c r="CO40" s="170"/>
      <c r="CP40" s="170"/>
      <c r="CQ40" s="170"/>
      <c r="CR40" s="170"/>
      <c r="CS40" s="170"/>
      <c r="CT40" s="170"/>
      <c r="CU40" s="170"/>
      <c r="CV40" s="170"/>
      <c r="CW40" s="170"/>
      <c r="CX40" s="170"/>
      <c r="CY40" s="170"/>
      <c r="CZ40" s="170"/>
      <c r="DA40" s="170"/>
      <c r="DB40" s="170"/>
      <c r="DC40" s="170"/>
      <c r="DD40" s="170"/>
      <c r="DE40" s="170"/>
      <c r="DF40" s="170"/>
      <c r="DG40" s="170"/>
      <c r="DH40" s="170"/>
      <c r="DI40" s="170"/>
      <c r="DJ40" s="170"/>
      <c r="DK40" s="170"/>
      <c r="DL40" s="170"/>
      <c r="DM40" s="170"/>
      <c r="DN40" s="170"/>
      <c r="DO40" s="170"/>
      <c r="DP40" s="170"/>
      <c r="DQ40" s="170"/>
      <c r="DR40" s="170"/>
      <c r="DS40" s="170"/>
      <c r="DT40" s="170"/>
      <c r="DU40" s="170"/>
      <c r="DV40" s="170"/>
      <c r="DW40" s="170"/>
      <c r="DX40" s="170"/>
      <c r="DY40" s="170"/>
      <c r="DZ40" s="170"/>
      <c r="EA40" s="170"/>
      <c r="EB40" s="170"/>
      <c r="EC40" s="170"/>
      <c r="ED40" s="170"/>
      <c r="EE40" s="170"/>
      <c r="EF40" s="170"/>
      <c r="EG40" s="170"/>
      <c r="EH40" s="170"/>
      <c r="EI40" s="170"/>
      <c r="EJ40" s="170"/>
      <c r="EK40" s="170"/>
      <c r="EL40" s="170"/>
      <c r="EM40" s="170"/>
      <c r="EN40" s="170"/>
      <c r="EO40" s="170"/>
      <c r="EP40" s="170"/>
      <c r="EQ40" s="170"/>
      <c r="ER40" s="170"/>
      <c r="ES40" s="170"/>
      <c r="ET40" s="170"/>
      <c r="EU40" s="170"/>
      <c r="EV40" s="170"/>
      <c r="EW40" s="170"/>
      <c r="EX40" s="170"/>
      <c r="EY40" s="170"/>
      <c r="EZ40" s="170"/>
      <c r="FA40" s="170"/>
      <c r="FB40" s="170"/>
      <c r="FC40" s="170"/>
      <c r="FD40" s="170"/>
      <c r="FE40" s="170"/>
      <c r="FF40" s="170"/>
      <c r="FG40" s="170"/>
      <c r="FH40" s="170"/>
      <c r="FI40" s="170"/>
      <c r="FJ40" s="170"/>
      <c r="FK40" s="170"/>
      <c r="FL40" s="170"/>
      <c r="FM40" s="170"/>
      <c r="FN40" s="170"/>
      <c r="FO40" s="170"/>
      <c r="FP40" s="170"/>
      <c r="FQ40" s="170"/>
      <c r="FR40" s="170"/>
      <c r="FS40" s="170"/>
      <c r="FT40" s="170"/>
      <c r="FU40" s="170"/>
      <c r="FV40" s="170"/>
      <c r="FW40" s="170"/>
      <c r="FX40" s="170"/>
      <c r="FY40" s="170"/>
      <c r="FZ40" s="170"/>
      <c r="GA40" s="170"/>
      <c r="GB40" s="170"/>
      <c r="GC40" s="170"/>
      <c r="GD40" s="170"/>
      <c r="GE40" s="170"/>
      <c r="GF40" s="170"/>
      <c r="GG40" s="170"/>
      <c r="GH40" s="170"/>
      <c r="GI40" s="170"/>
      <c r="GJ40" s="170"/>
      <c r="GK40" s="170"/>
      <c r="GL40" s="170"/>
      <c r="GM40" s="170"/>
      <c r="GN40" s="170"/>
      <c r="GO40" s="170"/>
      <c r="GP40" s="170"/>
      <c r="GQ40" s="170"/>
      <c r="GR40" s="170"/>
      <c r="GS40" s="170"/>
      <c r="GT40" s="170"/>
      <c r="GU40" s="170"/>
      <c r="GV40" s="170"/>
      <c r="GW40" s="170"/>
      <c r="GX40" s="170"/>
      <c r="GY40" s="170"/>
      <c r="GZ40" s="170"/>
      <c r="HA40" s="170"/>
      <c r="HB40" s="170"/>
      <c r="HC40" s="170"/>
      <c r="HD40" s="170"/>
      <c r="HE40" s="170"/>
      <c r="HF40" s="170"/>
      <c r="HG40" s="170"/>
      <c r="HH40" s="170"/>
      <c r="HI40" s="170"/>
      <c r="HJ40" s="170"/>
      <c r="HK40" s="170"/>
      <c r="HL40" s="170"/>
      <c r="HM40" s="170"/>
      <c r="HN40" s="170"/>
      <c r="HO40" s="170"/>
      <c r="HP40" s="170"/>
      <c r="HQ40" s="170"/>
      <c r="HR40" s="170"/>
      <c r="HS40" s="170"/>
      <c r="HT40" s="170"/>
      <c r="HU40" s="170"/>
      <c r="HV40" s="170"/>
      <c r="HW40" s="170"/>
      <c r="HX40" s="170"/>
      <c r="HY40" s="170"/>
      <c r="HZ40" s="170"/>
      <c r="IA40" s="170"/>
      <c r="IB40" s="170"/>
      <c r="IC40" s="170"/>
      <c r="ID40" s="170"/>
      <c r="IE40" s="170"/>
      <c r="IF40" s="170"/>
      <c r="IG40" s="170"/>
      <c r="IH40" s="170"/>
      <c r="II40" s="170"/>
      <c r="IJ40" s="170"/>
      <c r="IK40" s="170"/>
      <c r="IL40" s="170"/>
      <c r="IM40" s="170"/>
      <c r="IN40" s="170"/>
      <c r="IO40" s="170"/>
      <c r="IP40" s="170"/>
      <c r="IQ40" s="170"/>
      <c r="IR40" s="170"/>
      <c r="IS40" s="170"/>
      <c r="IT40" s="170"/>
      <c r="IU40" s="170"/>
      <c r="IV40" s="170"/>
    </row>
    <row r="41" spans="1:256" s="117" customFormat="1" ht="14.25" customHeight="1">
      <c r="A41" s="157"/>
      <c r="B41" s="157"/>
      <c r="C41" s="157" t="s">
        <v>526</v>
      </c>
      <c r="D41" s="157" t="s">
        <v>527</v>
      </c>
      <c r="E41" s="158">
        <f t="shared" ref="E41:L41" si="24">E42+E47+E55</f>
        <v>8978731.4100000001</v>
      </c>
      <c r="F41" s="158">
        <f t="shared" si="24"/>
        <v>8978731.4100000001</v>
      </c>
      <c r="G41" s="158">
        <f t="shared" si="24"/>
        <v>6978731.4100000001</v>
      </c>
      <c r="H41" s="158">
        <f t="shared" si="24"/>
        <v>1971488.8900000001</v>
      </c>
      <c r="I41" s="158">
        <f t="shared" si="24"/>
        <v>5007242.5199999996</v>
      </c>
      <c r="J41" s="158">
        <f t="shared" si="24"/>
        <v>2000000</v>
      </c>
      <c r="K41" s="158">
        <f t="shared" si="24"/>
        <v>0</v>
      </c>
      <c r="L41" s="159">
        <f t="shared" si="24"/>
        <v>2000000</v>
      </c>
      <c r="M41" s="179">
        <f t="shared" si="3"/>
        <v>0</v>
      </c>
      <c r="N41" s="180">
        <f t="shared" si="3"/>
        <v>0</v>
      </c>
      <c r="O41" s="181">
        <f t="shared" si="3"/>
        <v>0</v>
      </c>
      <c r="P41" s="158">
        <f t="shared" ref="P41:V41" si="25">P42+P47+P55</f>
        <v>0</v>
      </c>
      <c r="Q41" s="158">
        <f t="shared" si="25"/>
        <v>0</v>
      </c>
      <c r="R41" s="158">
        <f t="shared" si="25"/>
        <v>0</v>
      </c>
      <c r="S41" s="158">
        <f t="shared" si="25"/>
        <v>0</v>
      </c>
      <c r="T41" s="158">
        <f t="shared" si="25"/>
        <v>0</v>
      </c>
      <c r="U41" s="158">
        <f t="shared" si="25"/>
        <v>0</v>
      </c>
      <c r="V41" s="159">
        <f t="shared" si="25"/>
        <v>0</v>
      </c>
      <c r="W41" s="20">
        <f t="shared" si="5"/>
        <v>0</v>
      </c>
      <c r="X41" s="19">
        <f t="shared" si="5"/>
        <v>0</v>
      </c>
      <c r="Y41" s="19">
        <f t="shared" si="5"/>
        <v>0</v>
      </c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170"/>
      <c r="BE41" s="170"/>
      <c r="BF41" s="170"/>
      <c r="BG41" s="170"/>
      <c r="BH41" s="170"/>
      <c r="BI41" s="170"/>
      <c r="BJ41" s="170"/>
      <c r="BK41" s="170"/>
      <c r="BL41" s="170"/>
      <c r="BM41" s="170"/>
      <c r="BN41" s="170"/>
      <c r="BO41" s="170"/>
      <c r="BP41" s="170"/>
      <c r="BQ41" s="170"/>
      <c r="BR41" s="170"/>
      <c r="BS41" s="170"/>
      <c r="BT41" s="170"/>
      <c r="BU41" s="170"/>
      <c r="BV41" s="170"/>
      <c r="BW41" s="170"/>
      <c r="BX41" s="170"/>
      <c r="BY41" s="170"/>
      <c r="BZ41" s="170"/>
      <c r="CA41" s="170"/>
      <c r="CB41" s="170"/>
      <c r="CC41" s="170"/>
      <c r="CD41" s="170"/>
      <c r="CE41" s="170"/>
      <c r="CF41" s="170"/>
      <c r="CG41" s="170"/>
      <c r="CH41" s="170"/>
      <c r="CI41" s="170"/>
      <c r="CJ41" s="170"/>
      <c r="CK41" s="170"/>
      <c r="CL41" s="170"/>
      <c r="CM41" s="170"/>
      <c r="CN41" s="170"/>
      <c r="CO41" s="170"/>
      <c r="CP41" s="170"/>
      <c r="CQ41" s="170"/>
      <c r="CR41" s="170"/>
      <c r="CS41" s="170"/>
      <c r="CT41" s="170"/>
      <c r="CU41" s="170"/>
      <c r="CV41" s="170"/>
      <c r="CW41" s="170"/>
      <c r="CX41" s="170"/>
      <c r="CY41" s="170"/>
      <c r="CZ41" s="170"/>
      <c r="DA41" s="170"/>
      <c r="DB41" s="170"/>
      <c r="DC41" s="170"/>
      <c r="DD41" s="170"/>
      <c r="DE41" s="170"/>
      <c r="DF41" s="170"/>
      <c r="DG41" s="170"/>
      <c r="DH41" s="170"/>
      <c r="DI41" s="170"/>
      <c r="DJ41" s="170"/>
      <c r="DK41" s="170"/>
      <c r="DL41" s="170"/>
      <c r="DM41" s="170"/>
      <c r="DN41" s="170"/>
      <c r="DO41" s="170"/>
      <c r="DP41" s="170"/>
      <c r="DQ41" s="170"/>
      <c r="DR41" s="170"/>
      <c r="DS41" s="170"/>
      <c r="DT41" s="170"/>
      <c r="DU41" s="170"/>
      <c r="DV41" s="170"/>
      <c r="DW41" s="170"/>
      <c r="DX41" s="170"/>
      <c r="DY41" s="170"/>
      <c r="DZ41" s="170"/>
      <c r="EA41" s="170"/>
      <c r="EB41" s="170"/>
      <c r="EC41" s="170"/>
      <c r="ED41" s="170"/>
      <c r="EE41" s="170"/>
      <c r="EF41" s="170"/>
      <c r="EG41" s="170"/>
      <c r="EH41" s="170"/>
      <c r="EI41" s="170"/>
      <c r="EJ41" s="170"/>
      <c r="EK41" s="170"/>
      <c r="EL41" s="170"/>
      <c r="EM41" s="170"/>
      <c r="EN41" s="170"/>
      <c r="EO41" s="170"/>
      <c r="EP41" s="170"/>
      <c r="EQ41" s="170"/>
      <c r="ER41" s="170"/>
      <c r="ES41" s="170"/>
      <c r="ET41" s="170"/>
      <c r="EU41" s="170"/>
      <c r="EV41" s="170"/>
      <c r="EW41" s="170"/>
      <c r="EX41" s="170"/>
      <c r="EY41" s="170"/>
      <c r="EZ41" s="170"/>
      <c r="FA41" s="170"/>
      <c r="FB41" s="170"/>
      <c r="FC41" s="170"/>
      <c r="FD41" s="170"/>
      <c r="FE41" s="170"/>
      <c r="FF41" s="170"/>
      <c r="FG41" s="170"/>
      <c r="FH41" s="170"/>
      <c r="FI41" s="170"/>
      <c r="FJ41" s="170"/>
      <c r="FK41" s="170"/>
      <c r="FL41" s="170"/>
      <c r="FM41" s="170"/>
      <c r="FN41" s="170"/>
      <c r="FO41" s="170"/>
      <c r="FP41" s="170"/>
      <c r="FQ41" s="170"/>
      <c r="FR41" s="170"/>
      <c r="FS41" s="170"/>
      <c r="FT41" s="170"/>
      <c r="FU41" s="170"/>
      <c r="FV41" s="170"/>
      <c r="FW41" s="170"/>
      <c r="FX41" s="170"/>
      <c r="FY41" s="170"/>
      <c r="FZ41" s="170"/>
      <c r="GA41" s="170"/>
      <c r="GB41" s="170"/>
      <c r="GC41" s="170"/>
      <c r="GD41" s="170"/>
      <c r="GE41" s="170"/>
      <c r="GF41" s="170"/>
      <c r="GG41" s="170"/>
      <c r="GH41" s="170"/>
      <c r="GI41" s="170"/>
      <c r="GJ41" s="170"/>
      <c r="GK41" s="170"/>
      <c r="GL41" s="170"/>
      <c r="GM41" s="170"/>
      <c r="GN41" s="170"/>
      <c r="GO41" s="170"/>
      <c r="GP41" s="170"/>
      <c r="GQ41" s="170"/>
      <c r="GR41" s="170"/>
      <c r="GS41" s="170"/>
      <c r="GT41" s="170"/>
      <c r="GU41" s="170"/>
      <c r="GV41" s="170"/>
      <c r="GW41" s="170"/>
      <c r="GX41" s="170"/>
      <c r="GY41" s="170"/>
      <c r="GZ41" s="170"/>
      <c r="HA41" s="170"/>
      <c r="HB41" s="170"/>
      <c r="HC41" s="170"/>
      <c r="HD41" s="170"/>
      <c r="HE41" s="170"/>
      <c r="HF41" s="170"/>
      <c r="HG41" s="170"/>
      <c r="HH41" s="170"/>
      <c r="HI41" s="170"/>
      <c r="HJ41" s="170"/>
      <c r="HK41" s="170"/>
      <c r="HL41" s="170"/>
      <c r="HM41" s="170"/>
      <c r="HN41" s="170"/>
      <c r="HO41" s="170"/>
      <c r="HP41" s="170"/>
      <c r="HQ41" s="170"/>
      <c r="HR41" s="170"/>
      <c r="HS41" s="170"/>
      <c r="HT41" s="170"/>
      <c r="HU41" s="170"/>
      <c r="HV41" s="170"/>
      <c r="HW41" s="170"/>
      <c r="HX41" s="170"/>
      <c r="HY41" s="170"/>
      <c r="HZ41" s="170"/>
      <c r="IA41" s="170"/>
      <c r="IB41" s="170"/>
      <c r="IC41" s="170"/>
      <c r="ID41" s="170"/>
      <c r="IE41" s="170"/>
      <c r="IF41" s="170"/>
      <c r="IG41" s="170"/>
      <c r="IH41" s="170"/>
      <c r="II41" s="170"/>
      <c r="IJ41" s="170"/>
      <c r="IK41" s="170"/>
      <c r="IL41" s="170"/>
      <c r="IM41" s="170"/>
      <c r="IN41" s="170"/>
      <c r="IO41" s="170"/>
      <c r="IP41" s="170"/>
      <c r="IQ41" s="170"/>
      <c r="IR41" s="170"/>
      <c r="IS41" s="170"/>
      <c r="IT41" s="170"/>
      <c r="IU41" s="170"/>
      <c r="IV41" s="170"/>
    </row>
    <row r="42" spans="1:256" s="117" customFormat="1" ht="14.25" customHeight="1">
      <c r="A42" s="157"/>
      <c r="B42" s="157"/>
      <c r="C42" s="157" t="s">
        <v>303</v>
      </c>
      <c r="D42" s="157" t="s">
        <v>304</v>
      </c>
      <c r="E42" s="158">
        <f t="shared" ref="E42:L42" si="26">SUM(E43:E46)</f>
        <v>1624458.8900000001</v>
      </c>
      <c r="F42" s="158">
        <f t="shared" si="26"/>
        <v>1624458.8900000001</v>
      </c>
      <c r="G42" s="158">
        <f t="shared" si="26"/>
        <v>1624458.8900000001</v>
      </c>
      <c r="H42" s="158">
        <f t="shared" si="26"/>
        <v>1624458.8900000001</v>
      </c>
      <c r="I42" s="158">
        <f t="shared" si="26"/>
        <v>0</v>
      </c>
      <c r="J42" s="158">
        <f t="shared" si="26"/>
        <v>0</v>
      </c>
      <c r="K42" s="158">
        <f t="shared" si="26"/>
        <v>0</v>
      </c>
      <c r="L42" s="159">
        <f t="shared" si="26"/>
        <v>0</v>
      </c>
      <c r="M42" s="179">
        <f t="shared" si="3"/>
        <v>0</v>
      </c>
      <c r="N42" s="180">
        <f t="shared" si="3"/>
        <v>0</v>
      </c>
      <c r="O42" s="181">
        <f t="shared" si="3"/>
        <v>0</v>
      </c>
      <c r="P42" s="158">
        <f t="shared" ref="P42:V42" si="27">SUM(P43:P46)</f>
        <v>0</v>
      </c>
      <c r="Q42" s="158">
        <f t="shared" si="27"/>
        <v>0</v>
      </c>
      <c r="R42" s="158">
        <f t="shared" si="27"/>
        <v>0</v>
      </c>
      <c r="S42" s="158">
        <f t="shared" si="27"/>
        <v>0</v>
      </c>
      <c r="T42" s="158">
        <f t="shared" si="27"/>
        <v>0</v>
      </c>
      <c r="U42" s="158">
        <f t="shared" si="27"/>
        <v>0</v>
      </c>
      <c r="V42" s="159">
        <f t="shared" si="27"/>
        <v>0</v>
      </c>
      <c r="W42" s="20">
        <f t="shared" si="5"/>
        <v>0</v>
      </c>
      <c r="X42" s="19">
        <f t="shared" si="5"/>
        <v>0</v>
      </c>
      <c r="Y42" s="19">
        <f t="shared" si="5"/>
        <v>0</v>
      </c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170"/>
      <c r="BE42" s="170"/>
      <c r="BF42" s="170"/>
      <c r="BG42" s="170"/>
      <c r="BH42" s="170"/>
      <c r="BI42" s="170"/>
      <c r="BJ42" s="170"/>
      <c r="BK42" s="170"/>
      <c r="BL42" s="170"/>
      <c r="BM42" s="170"/>
      <c r="BN42" s="170"/>
      <c r="BO42" s="170"/>
      <c r="BP42" s="170"/>
      <c r="BQ42" s="170"/>
      <c r="BR42" s="170"/>
      <c r="BS42" s="170"/>
      <c r="BT42" s="170"/>
      <c r="BU42" s="170"/>
      <c r="BV42" s="170"/>
      <c r="BW42" s="170"/>
      <c r="BX42" s="170"/>
      <c r="BY42" s="170"/>
      <c r="BZ42" s="170"/>
      <c r="CA42" s="170"/>
      <c r="CB42" s="170"/>
      <c r="CC42" s="170"/>
      <c r="CD42" s="170"/>
      <c r="CE42" s="170"/>
      <c r="CF42" s="170"/>
      <c r="CG42" s="170"/>
      <c r="CH42" s="170"/>
      <c r="CI42" s="170"/>
      <c r="CJ42" s="170"/>
      <c r="CK42" s="170"/>
      <c r="CL42" s="170"/>
      <c r="CM42" s="170"/>
      <c r="CN42" s="170"/>
      <c r="CO42" s="170"/>
      <c r="CP42" s="170"/>
      <c r="CQ42" s="170"/>
      <c r="CR42" s="170"/>
      <c r="CS42" s="170"/>
      <c r="CT42" s="170"/>
      <c r="CU42" s="170"/>
      <c r="CV42" s="170"/>
      <c r="CW42" s="170"/>
      <c r="CX42" s="170"/>
      <c r="CY42" s="170"/>
      <c r="CZ42" s="170"/>
      <c r="DA42" s="170"/>
      <c r="DB42" s="170"/>
      <c r="DC42" s="170"/>
      <c r="DD42" s="170"/>
      <c r="DE42" s="170"/>
      <c r="DF42" s="170"/>
      <c r="DG42" s="170"/>
      <c r="DH42" s="170"/>
      <c r="DI42" s="170"/>
      <c r="DJ42" s="170"/>
      <c r="DK42" s="170"/>
      <c r="DL42" s="170"/>
      <c r="DM42" s="170"/>
      <c r="DN42" s="170"/>
      <c r="DO42" s="170"/>
      <c r="DP42" s="170"/>
      <c r="DQ42" s="170"/>
      <c r="DR42" s="170"/>
      <c r="DS42" s="170"/>
      <c r="DT42" s="170"/>
      <c r="DU42" s="170"/>
      <c r="DV42" s="170"/>
      <c r="DW42" s="170"/>
      <c r="DX42" s="170"/>
      <c r="DY42" s="170"/>
      <c r="DZ42" s="170"/>
      <c r="EA42" s="170"/>
      <c r="EB42" s="170"/>
      <c r="EC42" s="170"/>
      <c r="ED42" s="170"/>
      <c r="EE42" s="170"/>
      <c r="EF42" s="170"/>
      <c r="EG42" s="170"/>
      <c r="EH42" s="170"/>
      <c r="EI42" s="170"/>
      <c r="EJ42" s="170"/>
      <c r="EK42" s="170"/>
      <c r="EL42" s="170"/>
      <c r="EM42" s="170"/>
      <c r="EN42" s="170"/>
      <c r="EO42" s="170"/>
      <c r="EP42" s="170"/>
      <c r="EQ42" s="170"/>
      <c r="ER42" s="170"/>
      <c r="ES42" s="170"/>
      <c r="ET42" s="170"/>
      <c r="EU42" s="170"/>
      <c r="EV42" s="170"/>
      <c r="EW42" s="170"/>
      <c r="EX42" s="170"/>
      <c r="EY42" s="170"/>
      <c r="EZ42" s="170"/>
      <c r="FA42" s="170"/>
      <c r="FB42" s="170"/>
      <c r="FC42" s="170"/>
      <c r="FD42" s="170"/>
      <c r="FE42" s="170"/>
      <c r="FF42" s="170"/>
      <c r="FG42" s="170"/>
      <c r="FH42" s="170"/>
      <c r="FI42" s="170"/>
      <c r="FJ42" s="170"/>
      <c r="FK42" s="170"/>
      <c r="FL42" s="170"/>
      <c r="FM42" s="170"/>
      <c r="FN42" s="170"/>
      <c r="FO42" s="170"/>
      <c r="FP42" s="170"/>
      <c r="FQ42" s="170"/>
      <c r="FR42" s="170"/>
      <c r="FS42" s="170"/>
      <c r="FT42" s="170"/>
      <c r="FU42" s="170"/>
      <c r="FV42" s="170"/>
      <c r="FW42" s="170"/>
      <c r="FX42" s="170"/>
      <c r="FY42" s="170"/>
      <c r="FZ42" s="170"/>
      <c r="GA42" s="170"/>
      <c r="GB42" s="170"/>
      <c r="GC42" s="170"/>
      <c r="GD42" s="170"/>
      <c r="GE42" s="170"/>
      <c r="GF42" s="170"/>
      <c r="GG42" s="170"/>
      <c r="GH42" s="170"/>
      <c r="GI42" s="170"/>
      <c r="GJ42" s="170"/>
      <c r="GK42" s="170"/>
      <c r="GL42" s="170"/>
      <c r="GM42" s="170"/>
      <c r="GN42" s="170"/>
      <c r="GO42" s="170"/>
      <c r="GP42" s="170"/>
      <c r="GQ42" s="170"/>
      <c r="GR42" s="170"/>
      <c r="GS42" s="170"/>
      <c r="GT42" s="170"/>
      <c r="GU42" s="170"/>
      <c r="GV42" s="170"/>
      <c r="GW42" s="170"/>
      <c r="GX42" s="170"/>
      <c r="GY42" s="170"/>
      <c r="GZ42" s="170"/>
      <c r="HA42" s="170"/>
      <c r="HB42" s="170"/>
      <c r="HC42" s="170"/>
      <c r="HD42" s="170"/>
      <c r="HE42" s="170"/>
      <c r="HF42" s="170"/>
      <c r="HG42" s="170"/>
      <c r="HH42" s="170"/>
      <c r="HI42" s="170"/>
      <c r="HJ42" s="170"/>
      <c r="HK42" s="170"/>
      <c r="HL42" s="170"/>
      <c r="HM42" s="170"/>
      <c r="HN42" s="170"/>
      <c r="HO42" s="170"/>
      <c r="HP42" s="170"/>
      <c r="HQ42" s="170"/>
      <c r="HR42" s="170"/>
      <c r="HS42" s="170"/>
      <c r="HT42" s="170"/>
      <c r="HU42" s="170"/>
      <c r="HV42" s="170"/>
      <c r="HW42" s="170"/>
      <c r="HX42" s="170"/>
      <c r="HY42" s="170"/>
      <c r="HZ42" s="170"/>
      <c r="IA42" s="170"/>
      <c r="IB42" s="170"/>
      <c r="IC42" s="170"/>
      <c r="ID42" s="170"/>
      <c r="IE42" s="170"/>
      <c r="IF42" s="170"/>
      <c r="IG42" s="170"/>
      <c r="IH42" s="170"/>
      <c r="II42" s="170"/>
      <c r="IJ42" s="170"/>
      <c r="IK42" s="170"/>
      <c r="IL42" s="170"/>
      <c r="IM42" s="170"/>
      <c r="IN42" s="170"/>
      <c r="IO42" s="170"/>
      <c r="IP42" s="170"/>
      <c r="IQ42" s="170"/>
      <c r="IR42" s="170"/>
      <c r="IS42" s="170"/>
      <c r="IT42" s="170"/>
      <c r="IU42" s="170"/>
      <c r="IV42" s="170"/>
    </row>
    <row r="43" spans="1:256" s="117" customFormat="1" ht="14.25" customHeight="1">
      <c r="A43" s="157" t="s">
        <v>305</v>
      </c>
      <c r="B43" s="157" t="s">
        <v>306</v>
      </c>
      <c r="C43" s="157" t="s">
        <v>499</v>
      </c>
      <c r="D43" s="157" t="s">
        <v>307</v>
      </c>
      <c r="E43" s="158">
        <v>1016265</v>
      </c>
      <c r="F43" s="158">
        <v>1016265</v>
      </c>
      <c r="G43" s="158">
        <v>1016265</v>
      </c>
      <c r="H43" s="158">
        <v>1016265</v>
      </c>
      <c r="I43" s="158">
        <v>0</v>
      </c>
      <c r="J43" s="158">
        <v>0</v>
      </c>
      <c r="K43" s="158">
        <v>0</v>
      </c>
      <c r="L43" s="159">
        <v>0</v>
      </c>
      <c r="M43" s="179">
        <f t="shared" si="3"/>
        <v>0</v>
      </c>
      <c r="N43" s="180">
        <f t="shared" si="3"/>
        <v>0</v>
      </c>
      <c r="O43" s="181">
        <f t="shared" si="3"/>
        <v>0</v>
      </c>
      <c r="P43" s="158">
        <v>0</v>
      </c>
      <c r="Q43" s="158">
        <v>0</v>
      </c>
      <c r="R43" s="158">
        <v>0</v>
      </c>
      <c r="S43" s="158">
        <v>0</v>
      </c>
      <c r="T43" s="158">
        <v>0</v>
      </c>
      <c r="U43" s="158">
        <v>0</v>
      </c>
      <c r="V43" s="159">
        <v>0</v>
      </c>
      <c r="W43" s="20">
        <f t="shared" si="5"/>
        <v>0</v>
      </c>
      <c r="X43" s="19">
        <f t="shared" si="5"/>
        <v>0</v>
      </c>
      <c r="Y43" s="19">
        <f t="shared" si="5"/>
        <v>0</v>
      </c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0"/>
      <c r="BG43" s="170"/>
      <c r="BH43" s="170"/>
      <c r="BI43" s="170"/>
      <c r="BJ43" s="170"/>
      <c r="BK43" s="170"/>
      <c r="BL43" s="170"/>
      <c r="BM43" s="170"/>
      <c r="BN43" s="170"/>
      <c r="BO43" s="170"/>
      <c r="BP43" s="170"/>
      <c r="BQ43" s="170"/>
      <c r="BR43" s="170"/>
      <c r="BS43" s="170"/>
      <c r="BT43" s="170"/>
      <c r="BU43" s="170"/>
      <c r="BV43" s="170"/>
      <c r="BW43" s="170"/>
      <c r="BX43" s="170"/>
      <c r="BY43" s="170"/>
      <c r="BZ43" s="170"/>
      <c r="CA43" s="170"/>
      <c r="CB43" s="170"/>
      <c r="CC43" s="170"/>
      <c r="CD43" s="170"/>
      <c r="CE43" s="170"/>
      <c r="CF43" s="170"/>
      <c r="CG43" s="170"/>
      <c r="CH43" s="170"/>
      <c r="CI43" s="170"/>
      <c r="CJ43" s="170"/>
      <c r="CK43" s="170"/>
      <c r="CL43" s="170"/>
      <c r="CM43" s="170"/>
      <c r="CN43" s="170"/>
      <c r="CO43" s="170"/>
      <c r="CP43" s="170"/>
      <c r="CQ43" s="170"/>
      <c r="CR43" s="170"/>
      <c r="CS43" s="170"/>
      <c r="CT43" s="170"/>
      <c r="CU43" s="170"/>
      <c r="CV43" s="170"/>
      <c r="CW43" s="170"/>
      <c r="CX43" s="170"/>
      <c r="CY43" s="170"/>
      <c r="CZ43" s="170"/>
      <c r="DA43" s="170"/>
      <c r="DB43" s="170"/>
      <c r="DC43" s="170"/>
      <c r="DD43" s="170"/>
      <c r="DE43" s="170"/>
      <c r="DF43" s="170"/>
      <c r="DG43" s="170"/>
      <c r="DH43" s="170"/>
      <c r="DI43" s="170"/>
      <c r="DJ43" s="170"/>
      <c r="DK43" s="170"/>
      <c r="DL43" s="170"/>
      <c r="DM43" s="170"/>
      <c r="DN43" s="170"/>
      <c r="DO43" s="170"/>
      <c r="DP43" s="170"/>
      <c r="DQ43" s="170"/>
      <c r="DR43" s="170"/>
      <c r="DS43" s="170"/>
      <c r="DT43" s="170"/>
      <c r="DU43" s="170"/>
      <c r="DV43" s="170"/>
      <c r="DW43" s="170"/>
      <c r="DX43" s="170"/>
      <c r="DY43" s="170"/>
      <c r="DZ43" s="170"/>
      <c r="EA43" s="170"/>
      <c r="EB43" s="170"/>
      <c r="EC43" s="170"/>
      <c r="ED43" s="170"/>
      <c r="EE43" s="170"/>
      <c r="EF43" s="170"/>
      <c r="EG43" s="170"/>
      <c r="EH43" s="170"/>
      <c r="EI43" s="170"/>
      <c r="EJ43" s="170"/>
      <c r="EK43" s="170"/>
      <c r="EL43" s="170"/>
      <c r="EM43" s="170"/>
      <c r="EN43" s="170"/>
      <c r="EO43" s="170"/>
      <c r="EP43" s="170"/>
      <c r="EQ43" s="170"/>
      <c r="ER43" s="170"/>
      <c r="ES43" s="170"/>
      <c r="ET43" s="170"/>
      <c r="EU43" s="170"/>
      <c r="EV43" s="170"/>
      <c r="EW43" s="170"/>
      <c r="EX43" s="170"/>
      <c r="EY43" s="170"/>
      <c r="EZ43" s="170"/>
      <c r="FA43" s="170"/>
      <c r="FB43" s="170"/>
      <c r="FC43" s="170"/>
      <c r="FD43" s="170"/>
      <c r="FE43" s="170"/>
      <c r="FF43" s="170"/>
      <c r="FG43" s="170"/>
      <c r="FH43" s="170"/>
      <c r="FI43" s="170"/>
      <c r="FJ43" s="170"/>
      <c r="FK43" s="170"/>
      <c r="FL43" s="170"/>
      <c r="FM43" s="170"/>
      <c r="FN43" s="170"/>
      <c r="FO43" s="170"/>
      <c r="FP43" s="170"/>
      <c r="FQ43" s="170"/>
      <c r="FR43" s="170"/>
      <c r="FS43" s="170"/>
      <c r="FT43" s="170"/>
      <c r="FU43" s="170"/>
      <c r="FV43" s="170"/>
      <c r="FW43" s="170"/>
      <c r="FX43" s="170"/>
      <c r="FY43" s="170"/>
      <c r="FZ43" s="170"/>
      <c r="GA43" s="170"/>
      <c r="GB43" s="170"/>
      <c r="GC43" s="170"/>
      <c r="GD43" s="170"/>
      <c r="GE43" s="170"/>
      <c r="GF43" s="170"/>
      <c r="GG43" s="170"/>
      <c r="GH43" s="170"/>
      <c r="GI43" s="170"/>
      <c r="GJ43" s="170"/>
      <c r="GK43" s="170"/>
      <c r="GL43" s="170"/>
      <c r="GM43" s="170"/>
      <c r="GN43" s="170"/>
      <c r="GO43" s="170"/>
      <c r="GP43" s="170"/>
      <c r="GQ43" s="170"/>
      <c r="GR43" s="170"/>
      <c r="GS43" s="170"/>
      <c r="GT43" s="170"/>
      <c r="GU43" s="170"/>
      <c r="GV43" s="170"/>
      <c r="GW43" s="170"/>
      <c r="GX43" s="170"/>
      <c r="GY43" s="170"/>
      <c r="GZ43" s="170"/>
      <c r="HA43" s="170"/>
      <c r="HB43" s="170"/>
      <c r="HC43" s="170"/>
      <c r="HD43" s="170"/>
      <c r="HE43" s="170"/>
      <c r="HF43" s="170"/>
      <c r="HG43" s="170"/>
      <c r="HH43" s="170"/>
      <c r="HI43" s="170"/>
      <c r="HJ43" s="170"/>
      <c r="HK43" s="170"/>
      <c r="HL43" s="170"/>
      <c r="HM43" s="170"/>
      <c r="HN43" s="170"/>
      <c r="HO43" s="170"/>
      <c r="HP43" s="170"/>
      <c r="HQ43" s="170"/>
      <c r="HR43" s="170"/>
      <c r="HS43" s="170"/>
      <c r="HT43" s="170"/>
      <c r="HU43" s="170"/>
      <c r="HV43" s="170"/>
      <c r="HW43" s="170"/>
      <c r="HX43" s="170"/>
      <c r="HY43" s="170"/>
      <c r="HZ43" s="170"/>
      <c r="IA43" s="170"/>
      <c r="IB43" s="170"/>
      <c r="IC43" s="170"/>
      <c r="ID43" s="170"/>
      <c r="IE43" s="170"/>
      <c r="IF43" s="170"/>
      <c r="IG43" s="170"/>
      <c r="IH43" s="170"/>
      <c r="II43" s="170"/>
      <c r="IJ43" s="170"/>
      <c r="IK43" s="170"/>
      <c r="IL43" s="170"/>
      <c r="IM43" s="170"/>
      <c r="IN43" s="170"/>
      <c r="IO43" s="170"/>
      <c r="IP43" s="170"/>
      <c r="IQ43" s="170"/>
      <c r="IR43" s="170"/>
      <c r="IS43" s="170"/>
      <c r="IT43" s="170"/>
      <c r="IU43" s="170"/>
      <c r="IV43" s="170"/>
    </row>
    <row r="44" spans="1:256" s="117" customFormat="1" ht="14.25" customHeight="1">
      <c r="A44" s="157" t="s">
        <v>305</v>
      </c>
      <c r="B44" s="157" t="s">
        <v>308</v>
      </c>
      <c r="C44" s="157" t="s">
        <v>499</v>
      </c>
      <c r="D44" s="157" t="s">
        <v>309</v>
      </c>
      <c r="E44" s="158">
        <v>314025.89</v>
      </c>
      <c r="F44" s="158">
        <v>314025.89</v>
      </c>
      <c r="G44" s="158">
        <v>314025.89</v>
      </c>
      <c r="H44" s="158">
        <v>314025.89</v>
      </c>
      <c r="I44" s="158">
        <v>0</v>
      </c>
      <c r="J44" s="158">
        <v>0</v>
      </c>
      <c r="K44" s="158">
        <v>0</v>
      </c>
      <c r="L44" s="159">
        <v>0</v>
      </c>
      <c r="M44" s="179">
        <f t="shared" si="3"/>
        <v>0</v>
      </c>
      <c r="N44" s="180">
        <f t="shared" si="3"/>
        <v>0</v>
      </c>
      <c r="O44" s="181">
        <f t="shared" si="3"/>
        <v>0</v>
      </c>
      <c r="P44" s="158">
        <v>0</v>
      </c>
      <c r="Q44" s="158">
        <v>0</v>
      </c>
      <c r="R44" s="158">
        <v>0</v>
      </c>
      <c r="S44" s="158">
        <v>0</v>
      </c>
      <c r="T44" s="158">
        <v>0</v>
      </c>
      <c r="U44" s="158">
        <v>0</v>
      </c>
      <c r="V44" s="159">
        <v>0</v>
      </c>
      <c r="W44" s="20">
        <f t="shared" si="5"/>
        <v>0</v>
      </c>
      <c r="X44" s="19">
        <f t="shared" si="5"/>
        <v>0</v>
      </c>
      <c r="Y44" s="19">
        <f t="shared" si="5"/>
        <v>0</v>
      </c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0"/>
      <c r="BC44" s="170"/>
      <c r="BD44" s="170"/>
      <c r="BE44" s="170"/>
      <c r="BF44" s="170"/>
      <c r="BG44" s="170"/>
      <c r="BH44" s="170"/>
      <c r="BI44" s="170"/>
      <c r="BJ44" s="170"/>
      <c r="BK44" s="170"/>
      <c r="BL44" s="170"/>
      <c r="BM44" s="170"/>
      <c r="BN44" s="170"/>
      <c r="BO44" s="170"/>
      <c r="BP44" s="170"/>
      <c r="BQ44" s="170"/>
      <c r="BR44" s="170"/>
      <c r="BS44" s="170"/>
      <c r="BT44" s="170"/>
      <c r="BU44" s="170"/>
      <c r="BV44" s="170"/>
      <c r="BW44" s="170"/>
      <c r="BX44" s="170"/>
      <c r="BY44" s="170"/>
      <c r="BZ44" s="170"/>
      <c r="CA44" s="170"/>
      <c r="CB44" s="170"/>
      <c r="CC44" s="170"/>
      <c r="CD44" s="170"/>
      <c r="CE44" s="170"/>
      <c r="CF44" s="170"/>
      <c r="CG44" s="170"/>
      <c r="CH44" s="170"/>
      <c r="CI44" s="170"/>
      <c r="CJ44" s="170"/>
      <c r="CK44" s="170"/>
      <c r="CL44" s="170"/>
      <c r="CM44" s="170"/>
      <c r="CN44" s="170"/>
      <c r="CO44" s="170"/>
      <c r="CP44" s="170"/>
      <c r="CQ44" s="170"/>
      <c r="CR44" s="170"/>
      <c r="CS44" s="170"/>
      <c r="CT44" s="170"/>
      <c r="CU44" s="170"/>
      <c r="CV44" s="170"/>
      <c r="CW44" s="170"/>
      <c r="CX44" s="170"/>
      <c r="CY44" s="170"/>
      <c r="CZ44" s="170"/>
      <c r="DA44" s="170"/>
      <c r="DB44" s="170"/>
      <c r="DC44" s="170"/>
      <c r="DD44" s="170"/>
      <c r="DE44" s="170"/>
      <c r="DF44" s="170"/>
      <c r="DG44" s="170"/>
      <c r="DH44" s="170"/>
      <c r="DI44" s="170"/>
      <c r="DJ44" s="170"/>
      <c r="DK44" s="170"/>
      <c r="DL44" s="170"/>
      <c r="DM44" s="170"/>
      <c r="DN44" s="170"/>
      <c r="DO44" s="170"/>
      <c r="DP44" s="170"/>
      <c r="DQ44" s="170"/>
      <c r="DR44" s="170"/>
      <c r="DS44" s="170"/>
      <c r="DT44" s="170"/>
      <c r="DU44" s="170"/>
      <c r="DV44" s="170"/>
      <c r="DW44" s="170"/>
      <c r="DX44" s="170"/>
      <c r="DY44" s="170"/>
      <c r="DZ44" s="170"/>
      <c r="EA44" s="170"/>
      <c r="EB44" s="170"/>
      <c r="EC44" s="170"/>
      <c r="ED44" s="170"/>
      <c r="EE44" s="170"/>
      <c r="EF44" s="170"/>
      <c r="EG44" s="170"/>
      <c r="EH44" s="170"/>
      <c r="EI44" s="170"/>
      <c r="EJ44" s="170"/>
      <c r="EK44" s="170"/>
      <c r="EL44" s="170"/>
      <c r="EM44" s="170"/>
      <c r="EN44" s="170"/>
      <c r="EO44" s="170"/>
      <c r="EP44" s="170"/>
      <c r="EQ44" s="170"/>
      <c r="ER44" s="170"/>
      <c r="ES44" s="170"/>
      <c r="ET44" s="170"/>
      <c r="EU44" s="170"/>
      <c r="EV44" s="170"/>
      <c r="EW44" s="170"/>
      <c r="EX44" s="170"/>
      <c r="EY44" s="170"/>
      <c r="EZ44" s="170"/>
      <c r="FA44" s="170"/>
      <c r="FB44" s="170"/>
      <c r="FC44" s="170"/>
      <c r="FD44" s="170"/>
      <c r="FE44" s="170"/>
      <c r="FF44" s="170"/>
      <c r="FG44" s="170"/>
      <c r="FH44" s="170"/>
      <c r="FI44" s="170"/>
      <c r="FJ44" s="170"/>
      <c r="FK44" s="170"/>
      <c r="FL44" s="170"/>
      <c r="FM44" s="170"/>
      <c r="FN44" s="170"/>
      <c r="FO44" s="170"/>
      <c r="FP44" s="170"/>
      <c r="FQ44" s="170"/>
      <c r="FR44" s="170"/>
      <c r="FS44" s="170"/>
      <c r="FT44" s="170"/>
      <c r="FU44" s="170"/>
      <c r="FV44" s="170"/>
      <c r="FW44" s="170"/>
      <c r="FX44" s="170"/>
      <c r="FY44" s="170"/>
      <c r="FZ44" s="170"/>
      <c r="GA44" s="170"/>
      <c r="GB44" s="170"/>
      <c r="GC44" s="170"/>
      <c r="GD44" s="170"/>
      <c r="GE44" s="170"/>
      <c r="GF44" s="170"/>
      <c r="GG44" s="170"/>
      <c r="GH44" s="170"/>
      <c r="GI44" s="170"/>
      <c r="GJ44" s="170"/>
      <c r="GK44" s="170"/>
      <c r="GL44" s="170"/>
      <c r="GM44" s="170"/>
      <c r="GN44" s="170"/>
      <c r="GO44" s="170"/>
      <c r="GP44" s="170"/>
      <c r="GQ44" s="170"/>
      <c r="GR44" s="170"/>
      <c r="GS44" s="170"/>
      <c r="GT44" s="170"/>
      <c r="GU44" s="170"/>
      <c r="GV44" s="170"/>
      <c r="GW44" s="170"/>
      <c r="GX44" s="170"/>
      <c r="GY44" s="170"/>
      <c r="GZ44" s="170"/>
      <c r="HA44" s="170"/>
      <c r="HB44" s="170"/>
      <c r="HC44" s="170"/>
      <c r="HD44" s="170"/>
      <c r="HE44" s="170"/>
      <c r="HF44" s="170"/>
      <c r="HG44" s="170"/>
      <c r="HH44" s="170"/>
      <c r="HI44" s="170"/>
      <c r="HJ44" s="170"/>
      <c r="HK44" s="170"/>
      <c r="HL44" s="170"/>
      <c r="HM44" s="170"/>
      <c r="HN44" s="170"/>
      <c r="HO44" s="170"/>
      <c r="HP44" s="170"/>
      <c r="HQ44" s="170"/>
      <c r="HR44" s="170"/>
      <c r="HS44" s="170"/>
      <c r="HT44" s="170"/>
      <c r="HU44" s="170"/>
      <c r="HV44" s="170"/>
      <c r="HW44" s="170"/>
      <c r="HX44" s="170"/>
      <c r="HY44" s="170"/>
      <c r="HZ44" s="170"/>
      <c r="IA44" s="170"/>
      <c r="IB44" s="170"/>
      <c r="IC44" s="170"/>
      <c r="ID44" s="170"/>
      <c r="IE44" s="170"/>
      <c r="IF44" s="170"/>
      <c r="IG44" s="170"/>
      <c r="IH44" s="170"/>
      <c r="II44" s="170"/>
      <c r="IJ44" s="170"/>
      <c r="IK44" s="170"/>
      <c r="IL44" s="170"/>
      <c r="IM44" s="170"/>
      <c r="IN44" s="170"/>
      <c r="IO44" s="170"/>
      <c r="IP44" s="170"/>
      <c r="IQ44" s="170"/>
      <c r="IR44" s="170"/>
      <c r="IS44" s="170"/>
      <c r="IT44" s="170"/>
      <c r="IU44" s="170"/>
      <c r="IV44" s="170"/>
    </row>
    <row r="45" spans="1:256" s="117" customFormat="1" ht="14.25" customHeight="1">
      <c r="A45" s="157" t="s">
        <v>305</v>
      </c>
      <c r="B45" s="157" t="s">
        <v>310</v>
      </c>
      <c r="C45" s="157" t="s">
        <v>499</v>
      </c>
      <c r="D45" s="157" t="s">
        <v>302</v>
      </c>
      <c r="E45" s="158">
        <v>234768</v>
      </c>
      <c r="F45" s="158">
        <v>234768</v>
      </c>
      <c r="G45" s="158">
        <v>234768</v>
      </c>
      <c r="H45" s="158">
        <v>234768</v>
      </c>
      <c r="I45" s="158">
        <v>0</v>
      </c>
      <c r="J45" s="158">
        <v>0</v>
      </c>
      <c r="K45" s="158">
        <v>0</v>
      </c>
      <c r="L45" s="159">
        <v>0</v>
      </c>
      <c r="M45" s="179">
        <f t="shared" si="3"/>
        <v>0</v>
      </c>
      <c r="N45" s="180">
        <f t="shared" si="3"/>
        <v>0</v>
      </c>
      <c r="O45" s="181">
        <f t="shared" si="3"/>
        <v>0</v>
      </c>
      <c r="P45" s="158">
        <v>0</v>
      </c>
      <c r="Q45" s="158">
        <v>0</v>
      </c>
      <c r="R45" s="158">
        <v>0</v>
      </c>
      <c r="S45" s="158">
        <v>0</v>
      </c>
      <c r="T45" s="158">
        <v>0</v>
      </c>
      <c r="U45" s="158">
        <v>0</v>
      </c>
      <c r="V45" s="159">
        <v>0</v>
      </c>
      <c r="W45" s="20">
        <f t="shared" si="5"/>
        <v>0</v>
      </c>
      <c r="X45" s="19">
        <f t="shared" si="5"/>
        <v>0</v>
      </c>
      <c r="Y45" s="19">
        <f t="shared" si="5"/>
        <v>0</v>
      </c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0"/>
      <c r="BD45" s="170"/>
      <c r="BE45" s="170"/>
      <c r="BF45" s="170"/>
      <c r="BG45" s="170"/>
      <c r="BH45" s="170"/>
      <c r="BI45" s="170"/>
      <c r="BJ45" s="170"/>
      <c r="BK45" s="170"/>
      <c r="BL45" s="170"/>
      <c r="BM45" s="170"/>
      <c r="BN45" s="170"/>
      <c r="BO45" s="170"/>
      <c r="BP45" s="170"/>
      <c r="BQ45" s="170"/>
      <c r="BR45" s="170"/>
      <c r="BS45" s="170"/>
      <c r="BT45" s="170"/>
      <c r="BU45" s="170"/>
      <c r="BV45" s="170"/>
      <c r="BW45" s="170"/>
      <c r="BX45" s="170"/>
      <c r="BY45" s="170"/>
      <c r="BZ45" s="170"/>
      <c r="CA45" s="170"/>
      <c r="CB45" s="170"/>
      <c r="CC45" s="170"/>
      <c r="CD45" s="170"/>
      <c r="CE45" s="170"/>
      <c r="CF45" s="170"/>
      <c r="CG45" s="170"/>
      <c r="CH45" s="170"/>
      <c r="CI45" s="170"/>
      <c r="CJ45" s="170"/>
      <c r="CK45" s="170"/>
      <c r="CL45" s="170"/>
      <c r="CM45" s="170"/>
      <c r="CN45" s="170"/>
      <c r="CO45" s="170"/>
      <c r="CP45" s="170"/>
      <c r="CQ45" s="170"/>
      <c r="CR45" s="170"/>
      <c r="CS45" s="170"/>
      <c r="CT45" s="170"/>
      <c r="CU45" s="170"/>
      <c r="CV45" s="170"/>
      <c r="CW45" s="170"/>
      <c r="CX45" s="170"/>
      <c r="CY45" s="170"/>
      <c r="CZ45" s="170"/>
      <c r="DA45" s="170"/>
      <c r="DB45" s="170"/>
      <c r="DC45" s="170"/>
      <c r="DD45" s="170"/>
      <c r="DE45" s="170"/>
      <c r="DF45" s="170"/>
      <c r="DG45" s="170"/>
      <c r="DH45" s="170"/>
      <c r="DI45" s="170"/>
      <c r="DJ45" s="170"/>
      <c r="DK45" s="170"/>
      <c r="DL45" s="170"/>
      <c r="DM45" s="170"/>
      <c r="DN45" s="170"/>
      <c r="DO45" s="170"/>
      <c r="DP45" s="170"/>
      <c r="DQ45" s="170"/>
      <c r="DR45" s="170"/>
      <c r="DS45" s="170"/>
      <c r="DT45" s="170"/>
      <c r="DU45" s="170"/>
      <c r="DV45" s="170"/>
      <c r="DW45" s="170"/>
      <c r="DX45" s="170"/>
      <c r="DY45" s="170"/>
      <c r="DZ45" s="170"/>
      <c r="EA45" s="170"/>
      <c r="EB45" s="170"/>
      <c r="EC45" s="170"/>
      <c r="ED45" s="170"/>
      <c r="EE45" s="170"/>
      <c r="EF45" s="170"/>
      <c r="EG45" s="170"/>
      <c r="EH45" s="170"/>
      <c r="EI45" s="170"/>
      <c r="EJ45" s="170"/>
      <c r="EK45" s="170"/>
      <c r="EL45" s="170"/>
      <c r="EM45" s="170"/>
      <c r="EN45" s="170"/>
      <c r="EO45" s="170"/>
      <c r="EP45" s="170"/>
      <c r="EQ45" s="170"/>
      <c r="ER45" s="170"/>
      <c r="ES45" s="170"/>
      <c r="ET45" s="170"/>
      <c r="EU45" s="170"/>
      <c r="EV45" s="170"/>
      <c r="EW45" s="170"/>
      <c r="EX45" s="170"/>
      <c r="EY45" s="170"/>
      <c r="EZ45" s="170"/>
      <c r="FA45" s="170"/>
      <c r="FB45" s="170"/>
      <c r="FC45" s="170"/>
      <c r="FD45" s="170"/>
      <c r="FE45" s="170"/>
      <c r="FF45" s="170"/>
      <c r="FG45" s="170"/>
      <c r="FH45" s="170"/>
      <c r="FI45" s="170"/>
      <c r="FJ45" s="170"/>
      <c r="FK45" s="170"/>
      <c r="FL45" s="170"/>
      <c r="FM45" s="170"/>
      <c r="FN45" s="170"/>
      <c r="FO45" s="170"/>
      <c r="FP45" s="170"/>
      <c r="FQ45" s="170"/>
      <c r="FR45" s="170"/>
      <c r="FS45" s="170"/>
      <c r="FT45" s="170"/>
      <c r="FU45" s="170"/>
      <c r="FV45" s="170"/>
      <c r="FW45" s="170"/>
      <c r="FX45" s="170"/>
      <c r="FY45" s="170"/>
      <c r="FZ45" s="170"/>
      <c r="GA45" s="170"/>
      <c r="GB45" s="170"/>
      <c r="GC45" s="170"/>
      <c r="GD45" s="170"/>
      <c r="GE45" s="170"/>
      <c r="GF45" s="170"/>
      <c r="GG45" s="170"/>
      <c r="GH45" s="170"/>
      <c r="GI45" s="170"/>
      <c r="GJ45" s="170"/>
      <c r="GK45" s="170"/>
      <c r="GL45" s="170"/>
      <c r="GM45" s="170"/>
      <c r="GN45" s="170"/>
      <c r="GO45" s="170"/>
      <c r="GP45" s="170"/>
      <c r="GQ45" s="170"/>
      <c r="GR45" s="170"/>
      <c r="GS45" s="170"/>
      <c r="GT45" s="170"/>
      <c r="GU45" s="170"/>
      <c r="GV45" s="170"/>
      <c r="GW45" s="170"/>
      <c r="GX45" s="170"/>
      <c r="GY45" s="170"/>
      <c r="GZ45" s="170"/>
      <c r="HA45" s="170"/>
      <c r="HB45" s="170"/>
      <c r="HC45" s="170"/>
      <c r="HD45" s="170"/>
      <c r="HE45" s="170"/>
      <c r="HF45" s="170"/>
      <c r="HG45" s="170"/>
      <c r="HH45" s="170"/>
      <c r="HI45" s="170"/>
      <c r="HJ45" s="170"/>
      <c r="HK45" s="170"/>
      <c r="HL45" s="170"/>
      <c r="HM45" s="170"/>
      <c r="HN45" s="170"/>
      <c r="HO45" s="170"/>
      <c r="HP45" s="170"/>
      <c r="HQ45" s="170"/>
      <c r="HR45" s="170"/>
      <c r="HS45" s="170"/>
      <c r="HT45" s="170"/>
      <c r="HU45" s="170"/>
      <c r="HV45" s="170"/>
      <c r="HW45" s="170"/>
      <c r="HX45" s="170"/>
      <c r="HY45" s="170"/>
      <c r="HZ45" s="170"/>
      <c r="IA45" s="170"/>
      <c r="IB45" s="170"/>
      <c r="IC45" s="170"/>
      <c r="ID45" s="170"/>
      <c r="IE45" s="170"/>
      <c r="IF45" s="170"/>
      <c r="IG45" s="170"/>
      <c r="IH45" s="170"/>
      <c r="II45" s="170"/>
      <c r="IJ45" s="170"/>
      <c r="IK45" s="170"/>
      <c r="IL45" s="170"/>
      <c r="IM45" s="170"/>
      <c r="IN45" s="170"/>
      <c r="IO45" s="170"/>
      <c r="IP45" s="170"/>
      <c r="IQ45" s="170"/>
      <c r="IR45" s="170"/>
      <c r="IS45" s="170"/>
      <c r="IT45" s="170"/>
      <c r="IU45" s="170"/>
      <c r="IV45" s="170"/>
    </row>
    <row r="46" spans="1:256" ht="14.25" customHeight="1">
      <c r="A46" s="157" t="s">
        <v>305</v>
      </c>
      <c r="B46" s="157" t="s">
        <v>343</v>
      </c>
      <c r="C46" s="157" t="s">
        <v>499</v>
      </c>
      <c r="D46" s="157" t="s">
        <v>344</v>
      </c>
      <c r="E46" s="158">
        <v>59400</v>
      </c>
      <c r="F46" s="158">
        <v>59400</v>
      </c>
      <c r="G46" s="158">
        <v>59400</v>
      </c>
      <c r="H46" s="158">
        <v>59400</v>
      </c>
      <c r="I46" s="158">
        <v>0</v>
      </c>
      <c r="J46" s="158">
        <v>0</v>
      </c>
      <c r="K46" s="158">
        <v>0</v>
      </c>
      <c r="L46" s="159">
        <v>0</v>
      </c>
      <c r="M46" s="179">
        <f t="shared" si="3"/>
        <v>0</v>
      </c>
      <c r="N46" s="180">
        <f t="shared" si="3"/>
        <v>0</v>
      </c>
      <c r="O46" s="181">
        <f t="shared" si="3"/>
        <v>0</v>
      </c>
      <c r="P46" s="158">
        <v>0</v>
      </c>
      <c r="Q46" s="158">
        <v>0</v>
      </c>
      <c r="R46" s="158">
        <v>0</v>
      </c>
      <c r="S46" s="158">
        <v>0</v>
      </c>
      <c r="T46" s="158">
        <v>0</v>
      </c>
      <c r="U46" s="158">
        <v>0</v>
      </c>
      <c r="V46" s="159">
        <v>0</v>
      </c>
      <c r="W46" s="20">
        <f t="shared" si="5"/>
        <v>0</v>
      </c>
      <c r="X46" s="19">
        <f t="shared" si="5"/>
        <v>0</v>
      </c>
      <c r="Y46" s="19">
        <f t="shared" si="5"/>
        <v>0</v>
      </c>
    </row>
    <row r="47" spans="1:256" ht="14.25" customHeight="1">
      <c r="A47" s="157"/>
      <c r="B47" s="157"/>
      <c r="C47" s="157" t="s">
        <v>311</v>
      </c>
      <c r="D47" s="157" t="s">
        <v>312</v>
      </c>
      <c r="E47" s="158">
        <f t="shared" ref="E47:L47" si="28">SUM(E48:E54)</f>
        <v>7354092.5199999996</v>
      </c>
      <c r="F47" s="158">
        <f t="shared" si="28"/>
        <v>7354092.5199999996</v>
      </c>
      <c r="G47" s="158">
        <f t="shared" si="28"/>
        <v>5354092.5199999996</v>
      </c>
      <c r="H47" s="158">
        <f t="shared" si="28"/>
        <v>346850</v>
      </c>
      <c r="I47" s="158">
        <f t="shared" si="28"/>
        <v>5007242.5199999996</v>
      </c>
      <c r="J47" s="158">
        <f t="shared" si="28"/>
        <v>2000000</v>
      </c>
      <c r="K47" s="158">
        <f t="shared" si="28"/>
        <v>0</v>
      </c>
      <c r="L47" s="159">
        <f t="shared" si="28"/>
        <v>2000000</v>
      </c>
      <c r="M47" s="179">
        <f t="shared" si="3"/>
        <v>0</v>
      </c>
      <c r="N47" s="180">
        <f t="shared" si="3"/>
        <v>0</v>
      </c>
      <c r="O47" s="181">
        <f t="shared" si="3"/>
        <v>0</v>
      </c>
      <c r="P47" s="158">
        <f t="shared" ref="P47:V47" si="29">SUM(P48:P54)</f>
        <v>0</v>
      </c>
      <c r="Q47" s="158">
        <f t="shared" si="29"/>
        <v>0</v>
      </c>
      <c r="R47" s="158">
        <f t="shared" si="29"/>
        <v>0</v>
      </c>
      <c r="S47" s="158">
        <f t="shared" si="29"/>
        <v>0</v>
      </c>
      <c r="T47" s="158">
        <f t="shared" si="29"/>
        <v>0</v>
      </c>
      <c r="U47" s="158">
        <f t="shared" si="29"/>
        <v>0</v>
      </c>
      <c r="V47" s="159">
        <f t="shared" si="29"/>
        <v>0</v>
      </c>
      <c r="W47" s="20">
        <f t="shared" si="5"/>
        <v>0</v>
      </c>
      <c r="X47" s="19">
        <f t="shared" si="5"/>
        <v>0</v>
      </c>
      <c r="Y47" s="19">
        <f t="shared" si="5"/>
        <v>0</v>
      </c>
    </row>
    <row r="48" spans="1:256" ht="14.25" customHeight="1">
      <c r="A48" s="157" t="s">
        <v>313</v>
      </c>
      <c r="B48" s="157" t="s">
        <v>314</v>
      </c>
      <c r="C48" s="157" t="s">
        <v>499</v>
      </c>
      <c r="D48" s="157" t="s">
        <v>315</v>
      </c>
      <c r="E48" s="158">
        <v>344850</v>
      </c>
      <c r="F48" s="158">
        <v>344850</v>
      </c>
      <c r="G48" s="158">
        <v>344850</v>
      </c>
      <c r="H48" s="158">
        <v>264850</v>
      </c>
      <c r="I48" s="158">
        <v>80000</v>
      </c>
      <c r="J48" s="158">
        <v>0</v>
      </c>
      <c r="K48" s="158">
        <v>0</v>
      </c>
      <c r="L48" s="159">
        <v>0</v>
      </c>
      <c r="M48" s="179">
        <f t="shared" si="3"/>
        <v>0</v>
      </c>
      <c r="N48" s="180">
        <f t="shared" si="3"/>
        <v>0</v>
      </c>
      <c r="O48" s="181">
        <f t="shared" si="3"/>
        <v>0</v>
      </c>
      <c r="P48" s="158">
        <v>0</v>
      </c>
      <c r="Q48" s="158">
        <v>0</v>
      </c>
      <c r="R48" s="158">
        <v>0</v>
      </c>
      <c r="S48" s="158">
        <v>0</v>
      </c>
      <c r="T48" s="158">
        <v>0</v>
      </c>
      <c r="U48" s="158">
        <v>0</v>
      </c>
      <c r="V48" s="159">
        <v>0</v>
      </c>
      <c r="W48" s="20">
        <f t="shared" si="5"/>
        <v>0</v>
      </c>
      <c r="X48" s="19">
        <f t="shared" si="5"/>
        <v>0</v>
      </c>
      <c r="Y48" s="19">
        <f t="shared" si="5"/>
        <v>0</v>
      </c>
    </row>
    <row r="49" spans="1:25" ht="14.25" customHeight="1">
      <c r="A49" s="157" t="s">
        <v>313</v>
      </c>
      <c r="B49" s="157" t="s">
        <v>528</v>
      </c>
      <c r="C49" s="157" t="s">
        <v>499</v>
      </c>
      <c r="D49" s="157" t="s">
        <v>529</v>
      </c>
      <c r="E49" s="158">
        <v>30000</v>
      </c>
      <c r="F49" s="158">
        <v>30000</v>
      </c>
      <c r="G49" s="158">
        <v>30000</v>
      </c>
      <c r="H49" s="158">
        <v>0</v>
      </c>
      <c r="I49" s="158">
        <v>30000</v>
      </c>
      <c r="J49" s="158">
        <v>0</v>
      </c>
      <c r="K49" s="158">
        <v>0</v>
      </c>
      <c r="L49" s="159">
        <v>0</v>
      </c>
      <c r="M49" s="179">
        <f t="shared" si="3"/>
        <v>0</v>
      </c>
      <c r="N49" s="180">
        <f t="shared" si="3"/>
        <v>0</v>
      </c>
      <c r="O49" s="181">
        <f t="shared" si="3"/>
        <v>0</v>
      </c>
      <c r="P49" s="158">
        <v>0</v>
      </c>
      <c r="Q49" s="158">
        <v>0</v>
      </c>
      <c r="R49" s="158">
        <v>0</v>
      </c>
      <c r="S49" s="158">
        <v>0</v>
      </c>
      <c r="T49" s="158">
        <v>0</v>
      </c>
      <c r="U49" s="158">
        <v>0</v>
      </c>
      <c r="V49" s="159">
        <v>0</v>
      </c>
      <c r="W49" s="20">
        <f t="shared" si="5"/>
        <v>0</v>
      </c>
      <c r="X49" s="19">
        <f t="shared" si="5"/>
        <v>0</v>
      </c>
      <c r="Y49" s="19">
        <f t="shared" si="5"/>
        <v>0</v>
      </c>
    </row>
    <row r="50" spans="1:25" ht="14.25" customHeight="1">
      <c r="A50" s="157" t="s">
        <v>313</v>
      </c>
      <c r="B50" s="157" t="s">
        <v>530</v>
      </c>
      <c r="C50" s="157" t="s">
        <v>499</v>
      </c>
      <c r="D50" s="157" t="s">
        <v>531</v>
      </c>
      <c r="E50" s="158">
        <v>676000</v>
      </c>
      <c r="F50" s="158">
        <v>676000</v>
      </c>
      <c r="G50" s="158">
        <v>676000</v>
      </c>
      <c r="H50" s="158">
        <v>0</v>
      </c>
      <c r="I50" s="158">
        <v>676000</v>
      </c>
      <c r="J50" s="158">
        <v>0</v>
      </c>
      <c r="K50" s="158">
        <v>0</v>
      </c>
      <c r="L50" s="159">
        <v>0</v>
      </c>
      <c r="M50" s="179">
        <f t="shared" si="3"/>
        <v>0</v>
      </c>
      <c r="N50" s="180">
        <f t="shared" si="3"/>
        <v>0</v>
      </c>
      <c r="O50" s="181">
        <f t="shared" si="3"/>
        <v>0</v>
      </c>
      <c r="P50" s="158">
        <v>0</v>
      </c>
      <c r="Q50" s="158">
        <v>0</v>
      </c>
      <c r="R50" s="158">
        <v>0</v>
      </c>
      <c r="S50" s="158">
        <v>0</v>
      </c>
      <c r="T50" s="158">
        <v>0</v>
      </c>
      <c r="U50" s="158">
        <v>0</v>
      </c>
      <c r="V50" s="159">
        <v>0</v>
      </c>
      <c r="W50" s="20">
        <f t="shared" si="5"/>
        <v>0</v>
      </c>
      <c r="X50" s="19">
        <f t="shared" si="5"/>
        <v>0</v>
      </c>
      <c r="Y50" s="19">
        <f t="shared" si="5"/>
        <v>0</v>
      </c>
    </row>
    <row r="51" spans="1:25" ht="14.25" customHeight="1">
      <c r="A51" s="157" t="s">
        <v>313</v>
      </c>
      <c r="B51" s="157" t="s">
        <v>316</v>
      </c>
      <c r="C51" s="157" t="s">
        <v>499</v>
      </c>
      <c r="D51" s="157" t="s">
        <v>317</v>
      </c>
      <c r="E51" s="158">
        <v>3781242.52</v>
      </c>
      <c r="F51" s="158">
        <v>3781242.52</v>
      </c>
      <c r="G51" s="158">
        <v>3781242.52</v>
      </c>
      <c r="H51" s="158">
        <v>0</v>
      </c>
      <c r="I51" s="158">
        <v>3781242.52</v>
      </c>
      <c r="J51" s="158">
        <v>0</v>
      </c>
      <c r="K51" s="158">
        <v>0</v>
      </c>
      <c r="L51" s="159">
        <v>0</v>
      </c>
      <c r="M51" s="179">
        <f t="shared" si="3"/>
        <v>0</v>
      </c>
      <c r="N51" s="180">
        <f t="shared" si="3"/>
        <v>0</v>
      </c>
      <c r="O51" s="181">
        <f t="shared" si="3"/>
        <v>0</v>
      </c>
      <c r="P51" s="158">
        <v>0</v>
      </c>
      <c r="Q51" s="158">
        <v>0</v>
      </c>
      <c r="R51" s="158">
        <v>0</v>
      </c>
      <c r="S51" s="158">
        <v>0</v>
      </c>
      <c r="T51" s="158">
        <v>0</v>
      </c>
      <c r="U51" s="158">
        <v>0</v>
      </c>
      <c r="V51" s="159">
        <v>0</v>
      </c>
      <c r="W51" s="20">
        <f t="shared" si="5"/>
        <v>0</v>
      </c>
      <c r="X51" s="19">
        <f t="shared" si="5"/>
        <v>0</v>
      </c>
      <c r="Y51" s="19">
        <f t="shared" si="5"/>
        <v>0</v>
      </c>
    </row>
    <row r="52" spans="1:25" ht="14.25" customHeight="1">
      <c r="A52" s="157" t="s">
        <v>313</v>
      </c>
      <c r="B52" s="157" t="s">
        <v>320</v>
      </c>
      <c r="C52" s="157" t="s">
        <v>499</v>
      </c>
      <c r="D52" s="157" t="s">
        <v>321</v>
      </c>
      <c r="E52" s="158">
        <v>70000</v>
      </c>
      <c r="F52" s="158">
        <v>70000</v>
      </c>
      <c r="G52" s="158">
        <v>70000</v>
      </c>
      <c r="H52" s="158">
        <v>70000</v>
      </c>
      <c r="I52" s="158">
        <v>0</v>
      </c>
      <c r="J52" s="158">
        <v>0</v>
      </c>
      <c r="K52" s="158">
        <v>0</v>
      </c>
      <c r="L52" s="159">
        <v>0</v>
      </c>
      <c r="M52" s="179">
        <f t="shared" si="3"/>
        <v>0</v>
      </c>
      <c r="N52" s="180">
        <f t="shared" si="3"/>
        <v>0</v>
      </c>
      <c r="O52" s="181">
        <f t="shared" si="3"/>
        <v>0</v>
      </c>
      <c r="P52" s="158">
        <v>0</v>
      </c>
      <c r="Q52" s="158">
        <v>0</v>
      </c>
      <c r="R52" s="158">
        <v>0</v>
      </c>
      <c r="S52" s="158">
        <v>0</v>
      </c>
      <c r="T52" s="158">
        <v>0</v>
      </c>
      <c r="U52" s="158">
        <v>0</v>
      </c>
      <c r="V52" s="159">
        <v>0</v>
      </c>
      <c r="W52" s="20">
        <f t="shared" si="5"/>
        <v>0</v>
      </c>
      <c r="X52" s="19">
        <f t="shared" si="5"/>
        <v>0</v>
      </c>
      <c r="Y52" s="19">
        <f t="shared" si="5"/>
        <v>0</v>
      </c>
    </row>
    <row r="53" spans="1:25" ht="14.25" customHeight="1">
      <c r="A53" s="157" t="s">
        <v>313</v>
      </c>
      <c r="B53" s="157" t="s">
        <v>322</v>
      </c>
      <c r="C53" s="157" t="s">
        <v>499</v>
      </c>
      <c r="D53" s="157" t="s">
        <v>323</v>
      </c>
      <c r="E53" s="158">
        <v>1590000</v>
      </c>
      <c r="F53" s="158">
        <v>1590000</v>
      </c>
      <c r="G53" s="158">
        <v>90000</v>
      </c>
      <c r="H53" s="158">
        <v>0</v>
      </c>
      <c r="I53" s="158">
        <v>90000</v>
      </c>
      <c r="J53" s="158">
        <v>1500000</v>
      </c>
      <c r="K53" s="158">
        <v>0</v>
      </c>
      <c r="L53" s="159">
        <v>1500000</v>
      </c>
      <c r="M53" s="179">
        <f t="shared" si="3"/>
        <v>0</v>
      </c>
      <c r="N53" s="180">
        <f t="shared" si="3"/>
        <v>0</v>
      </c>
      <c r="O53" s="181">
        <f t="shared" si="3"/>
        <v>0</v>
      </c>
      <c r="P53" s="158">
        <v>0</v>
      </c>
      <c r="Q53" s="158">
        <v>0</v>
      </c>
      <c r="R53" s="158">
        <v>0</v>
      </c>
      <c r="S53" s="158">
        <v>0</v>
      </c>
      <c r="T53" s="158">
        <v>0</v>
      </c>
      <c r="U53" s="158">
        <v>0</v>
      </c>
      <c r="V53" s="159">
        <v>0</v>
      </c>
      <c r="W53" s="20">
        <f t="shared" si="5"/>
        <v>0</v>
      </c>
      <c r="X53" s="19">
        <f t="shared" si="5"/>
        <v>0</v>
      </c>
      <c r="Y53" s="19">
        <f t="shared" si="5"/>
        <v>0</v>
      </c>
    </row>
    <row r="54" spans="1:25" ht="14.25" customHeight="1">
      <c r="A54" s="157" t="s">
        <v>313</v>
      </c>
      <c r="B54" s="157" t="s">
        <v>324</v>
      </c>
      <c r="C54" s="157" t="s">
        <v>499</v>
      </c>
      <c r="D54" s="157" t="s">
        <v>325</v>
      </c>
      <c r="E54" s="158">
        <v>862000</v>
      </c>
      <c r="F54" s="158">
        <v>862000</v>
      </c>
      <c r="G54" s="158">
        <v>362000</v>
      </c>
      <c r="H54" s="158">
        <v>12000</v>
      </c>
      <c r="I54" s="158">
        <v>350000</v>
      </c>
      <c r="J54" s="158">
        <v>500000</v>
      </c>
      <c r="K54" s="158">
        <v>0</v>
      </c>
      <c r="L54" s="159">
        <v>500000</v>
      </c>
      <c r="M54" s="179">
        <f t="shared" si="3"/>
        <v>0</v>
      </c>
      <c r="N54" s="180">
        <f t="shared" si="3"/>
        <v>0</v>
      </c>
      <c r="O54" s="181">
        <f t="shared" si="3"/>
        <v>0</v>
      </c>
      <c r="P54" s="158">
        <v>0</v>
      </c>
      <c r="Q54" s="158">
        <v>0</v>
      </c>
      <c r="R54" s="158">
        <v>0</v>
      </c>
      <c r="S54" s="158">
        <v>0</v>
      </c>
      <c r="T54" s="158">
        <v>0</v>
      </c>
      <c r="U54" s="158">
        <v>0</v>
      </c>
      <c r="V54" s="159">
        <v>0</v>
      </c>
      <c r="W54" s="20">
        <f t="shared" si="5"/>
        <v>0</v>
      </c>
      <c r="X54" s="19">
        <f t="shared" si="5"/>
        <v>0</v>
      </c>
      <c r="Y54" s="19">
        <f t="shared" si="5"/>
        <v>0</v>
      </c>
    </row>
    <row r="55" spans="1:25" ht="14.25" customHeight="1">
      <c r="A55" s="157"/>
      <c r="B55" s="157"/>
      <c r="C55" s="157" t="s">
        <v>336</v>
      </c>
      <c r="D55" s="157" t="s">
        <v>337</v>
      </c>
      <c r="E55" s="158">
        <f t="shared" ref="E55:L55" si="30">E56</f>
        <v>180</v>
      </c>
      <c r="F55" s="158">
        <f t="shared" si="30"/>
        <v>180</v>
      </c>
      <c r="G55" s="158">
        <f t="shared" si="30"/>
        <v>180</v>
      </c>
      <c r="H55" s="158">
        <f t="shared" si="30"/>
        <v>180</v>
      </c>
      <c r="I55" s="158">
        <f t="shared" si="30"/>
        <v>0</v>
      </c>
      <c r="J55" s="158">
        <f t="shared" si="30"/>
        <v>0</v>
      </c>
      <c r="K55" s="158">
        <f t="shared" si="30"/>
        <v>0</v>
      </c>
      <c r="L55" s="159">
        <f t="shared" si="30"/>
        <v>0</v>
      </c>
      <c r="M55" s="179">
        <f t="shared" si="3"/>
        <v>0</v>
      </c>
      <c r="N55" s="180">
        <f t="shared" si="3"/>
        <v>0</v>
      </c>
      <c r="O55" s="181">
        <f t="shared" si="3"/>
        <v>0</v>
      </c>
      <c r="P55" s="158">
        <f t="shared" ref="P55:V55" si="31">P56</f>
        <v>0</v>
      </c>
      <c r="Q55" s="158">
        <f t="shared" si="31"/>
        <v>0</v>
      </c>
      <c r="R55" s="158">
        <f t="shared" si="31"/>
        <v>0</v>
      </c>
      <c r="S55" s="158">
        <f t="shared" si="31"/>
        <v>0</v>
      </c>
      <c r="T55" s="158">
        <f t="shared" si="31"/>
        <v>0</v>
      </c>
      <c r="U55" s="158">
        <f t="shared" si="31"/>
        <v>0</v>
      </c>
      <c r="V55" s="159">
        <f t="shared" si="31"/>
        <v>0</v>
      </c>
      <c r="W55" s="20">
        <f t="shared" si="5"/>
        <v>0</v>
      </c>
      <c r="X55" s="19">
        <f t="shared" si="5"/>
        <v>0</v>
      </c>
      <c r="Y55" s="19">
        <f t="shared" si="5"/>
        <v>0</v>
      </c>
    </row>
    <row r="56" spans="1:25" ht="14.25" customHeight="1">
      <c r="A56" s="157" t="s">
        <v>338</v>
      </c>
      <c r="B56" s="157" t="s">
        <v>339</v>
      </c>
      <c r="C56" s="157" t="s">
        <v>499</v>
      </c>
      <c r="D56" s="157" t="s">
        <v>340</v>
      </c>
      <c r="E56" s="158">
        <v>180</v>
      </c>
      <c r="F56" s="158">
        <v>180</v>
      </c>
      <c r="G56" s="158">
        <v>180</v>
      </c>
      <c r="H56" s="158">
        <v>180</v>
      </c>
      <c r="I56" s="158">
        <v>0</v>
      </c>
      <c r="J56" s="158">
        <v>0</v>
      </c>
      <c r="K56" s="158">
        <v>0</v>
      </c>
      <c r="L56" s="159">
        <v>0</v>
      </c>
      <c r="M56" s="179">
        <f t="shared" si="3"/>
        <v>0</v>
      </c>
      <c r="N56" s="180">
        <f t="shared" si="3"/>
        <v>0</v>
      </c>
      <c r="O56" s="181">
        <f t="shared" si="3"/>
        <v>0</v>
      </c>
      <c r="P56" s="158">
        <v>0</v>
      </c>
      <c r="Q56" s="158">
        <v>0</v>
      </c>
      <c r="R56" s="158">
        <v>0</v>
      </c>
      <c r="S56" s="158">
        <v>0</v>
      </c>
      <c r="T56" s="158">
        <v>0</v>
      </c>
      <c r="U56" s="158">
        <v>0</v>
      </c>
      <c r="V56" s="159">
        <v>0</v>
      </c>
      <c r="W56" s="20">
        <f t="shared" si="5"/>
        <v>0</v>
      </c>
      <c r="X56" s="19">
        <f t="shared" si="5"/>
        <v>0</v>
      </c>
      <c r="Y56" s="19">
        <f t="shared" si="5"/>
        <v>0</v>
      </c>
    </row>
    <row r="57" spans="1:25" ht="14.25" customHeight="1">
      <c r="A57" s="157"/>
      <c r="B57" s="157"/>
      <c r="C57" s="157" t="s">
        <v>532</v>
      </c>
      <c r="D57" s="157" t="s">
        <v>533</v>
      </c>
      <c r="E57" s="158">
        <f t="shared" ref="E57:L57" si="32">E58+E61+E63</f>
        <v>39761585.530000001</v>
      </c>
      <c r="F57" s="158">
        <f t="shared" si="32"/>
        <v>39761585.530000001</v>
      </c>
      <c r="G57" s="158">
        <f t="shared" si="32"/>
        <v>9797982.7300000004</v>
      </c>
      <c r="H57" s="158">
        <f t="shared" si="32"/>
        <v>9447982.7300000004</v>
      </c>
      <c r="I57" s="158">
        <f t="shared" si="32"/>
        <v>350000</v>
      </c>
      <c r="J57" s="158">
        <f t="shared" si="32"/>
        <v>29963602.800000001</v>
      </c>
      <c r="K57" s="158">
        <f t="shared" si="32"/>
        <v>0</v>
      </c>
      <c r="L57" s="159">
        <f t="shared" si="32"/>
        <v>29963602.800000001</v>
      </c>
      <c r="M57" s="179">
        <f t="shared" si="3"/>
        <v>0</v>
      </c>
      <c r="N57" s="180">
        <f t="shared" si="3"/>
        <v>0</v>
      </c>
      <c r="O57" s="181">
        <f t="shared" si="3"/>
        <v>0</v>
      </c>
      <c r="P57" s="158">
        <f t="shared" ref="P57:V57" si="33">P58+P61+P63</f>
        <v>0</v>
      </c>
      <c r="Q57" s="158">
        <f t="shared" si="33"/>
        <v>0</v>
      </c>
      <c r="R57" s="158">
        <f t="shared" si="33"/>
        <v>0</v>
      </c>
      <c r="S57" s="158">
        <f t="shared" si="33"/>
        <v>0</v>
      </c>
      <c r="T57" s="158">
        <f t="shared" si="33"/>
        <v>0</v>
      </c>
      <c r="U57" s="158">
        <f t="shared" si="33"/>
        <v>0</v>
      </c>
      <c r="V57" s="159">
        <f t="shared" si="33"/>
        <v>0</v>
      </c>
      <c r="W57" s="20">
        <f t="shared" si="5"/>
        <v>0</v>
      </c>
      <c r="X57" s="19">
        <f t="shared" si="5"/>
        <v>0</v>
      </c>
      <c r="Y57" s="19">
        <f t="shared" si="5"/>
        <v>0</v>
      </c>
    </row>
    <row r="58" spans="1:25" ht="14.25" customHeight="1">
      <c r="A58" s="157"/>
      <c r="B58" s="157"/>
      <c r="C58" s="157" t="s">
        <v>326</v>
      </c>
      <c r="D58" s="157" t="s">
        <v>327</v>
      </c>
      <c r="E58" s="158">
        <f t="shared" ref="E58:L58" si="34">SUM(E59:E60)</f>
        <v>18489307.530000001</v>
      </c>
      <c r="F58" s="158">
        <f t="shared" si="34"/>
        <v>18489307.530000001</v>
      </c>
      <c r="G58" s="158">
        <f t="shared" si="34"/>
        <v>9325704.7300000004</v>
      </c>
      <c r="H58" s="158">
        <f t="shared" si="34"/>
        <v>9225704.7300000004</v>
      </c>
      <c r="I58" s="158">
        <f t="shared" si="34"/>
        <v>100000</v>
      </c>
      <c r="J58" s="158">
        <f t="shared" si="34"/>
        <v>9163602.8000000007</v>
      </c>
      <c r="K58" s="158">
        <f t="shared" si="34"/>
        <v>0</v>
      </c>
      <c r="L58" s="159">
        <f t="shared" si="34"/>
        <v>9163602.8000000007</v>
      </c>
      <c r="M58" s="179">
        <f t="shared" si="3"/>
        <v>0</v>
      </c>
      <c r="N58" s="180">
        <f t="shared" si="3"/>
        <v>0</v>
      </c>
      <c r="O58" s="181">
        <f t="shared" si="3"/>
        <v>0</v>
      </c>
      <c r="P58" s="158">
        <f t="shared" ref="P58:V58" si="35">SUM(P59:P60)</f>
        <v>0</v>
      </c>
      <c r="Q58" s="158">
        <f t="shared" si="35"/>
        <v>0</v>
      </c>
      <c r="R58" s="158">
        <f t="shared" si="35"/>
        <v>0</v>
      </c>
      <c r="S58" s="158">
        <f t="shared" si="35"/>
        <v>0</v>
      </c>
      <c r="T58" s="158">
        <f t="shared" si="35"/>
        <v>0</v>
      </c>
      <c r="U58" s="158">
        <f t="shared" si="35"/>
        <v>0</v>
      </c>
      <c r="V58" s="159">
        <f t="shared" si="35"/>
        <v>0</v>
      </c>
      <c r="W58" s="20">
        <f t="shared" si="5"/>
        <v>0</v>
      </c>
      <c r="X58" s="19">
        <f t="shared" si="5"/>
        <v>0</v>
      </c>
      <c r="Y58" s="19">
        <f t="shared" si="5"/>
        <v>0</v>
      </c>
    </row>
    <row r="59" spans="1:25" ht="14.25" customHeight="1">
      <c r="A59" s="157" t="s">
        <v>328</v>
      </c>
      <c r="B59" s="157" t="s">
        <v>329</v>
      </c>
      <c r="C59" s="157" t="s">
        <v>502</v>
      </c>
      <c r="D59" s="157" t="s">
        <v>330</v>
      </c>
      <c r="E59" s="158">
        <v>8150404.7300000004</v>
      </c>
      <c r="F59" s="158">
        <v>8150404.7300000004</v>
      </c>
      <c r="G59" s="158">
        <v>8150404.7300000004</v>
      </c>
      <c r="H59" s="158">
        <v>8150404.7300000004</v>
      </c>
      <c r="I59" s="158">
        <v>0</v>
      </c>
      <c r="J59" s="158">
        <v>0</v>
      </c>
      <c r="K59" s="158">
        <v>0</v>
      </c>
      <c r="L59" s="159">
        <v>0</v>
      </c>
      <c r="M59" s="179">
        <f t="shared" si="3"/>
        <v>0</v>
      </c>
      <c r="N59" s="180">
        <f t="shared" si="3"/>
        <v>0</v>
      </c>
      <c r="O59" s="181">
        <f t="shared" si="3"/>
        <v>0</v>
      </c>
      <c r="P59" s="158">
        <v>0</v>
      </c>
      <c r="Q59" s="158">
        <v>0</v>
      </c>
      <c r="R59" s="158">
        <v>0</v>
      </c>
      <c r="S59" s="158">
        <v>0</v>
      </c>
      <c r="T59" s="158">
        <v>0</v>
      </c>
      <c r="U59" s="158">
        <v>0</v>
      </c>
      <c r="V59" s="159">
        <v>0</v>
      </c>
      <c r="W59" s="20">
        <f t="shared" si="5"/>
        <v>0</v>
      </c>
      <c r="X59" s="19">
        <f t="shared" si="5"/>
        <v>0</v>
      </c>
      <c r="Y59" s="19">
        <f t="shared" si="5"/>
        <v>0</v>
      </c>
    </row>
    <row r="60" spans="1:25" ht="14.25" customHeight="1">
      <c r="A60" s="157" t="s">
        <v>328</v>
      </c>
      <c r="B60" s="157" t="s">
        <v>345</v>
      </c>
      <c r="C60" s="157" t="s">
        <v>502</v>
      </c>
      <c r="D60" s="157" t="s">
        <v>346</v>
      </c>
      <c r="E60" s="158">
        <v>10338902.800000001</v>
      </c>
      <c r="F60" s="158">
        <v>10338902.800000001</v>
      </c>
      <c r="G60" s="158">
        <v>1175300</v>
      </c>
      <c r="H60" s="158">
        <v>1075300</v>
      </c>
      <c r="I60" s="158">
        <v>100000</v>
      </c>
      <c r="J60" s="158">
        <v>9163602.8000000007</v>
      </c>
      <c r="K60" s="158">
        <v>0</v>
      </c>
      <c r="L60" s="159">
        <v>9163602.8000000007</v>
      </c>
      <c r="M60" s="179">
        <f t="shared" si="3"/>
        <v>0</v>
      </c>
      <c r="N60" s="180">
        <f t="shared" si="3"/>
        <v>0</v>
      </c>
      <c r="O60" s="181">
        <f t="shared" si="3"/>
        <v>0</v>
      </c>
      <c r="P60" s="158">
        <v>0</v>
      </c>
      <c r="Q60" s="158">
        <v>0</v>
      </c>
      <c r="R60" s="158">
        <v>0</v>
      </c>
      <c r="S60" s="158">
        <v>0</v>
      </c>
      <c r="T60" s="158">
        <v>0</v>
      </c>
      <c r="U60" s="158">
        <v>0</v>
      </c>
      <c r="V60" s="159">
        <v>0</v>
      </c>
      <c r="W60" s="20">
        <f t="shared" si="5"/>
        <v>0</v>
      </c>
      <c r="X60" s="19">
        <f t="shared" si="5"/>
        <v>0</v>
      </c>
      <c r="Y60" s="19">
        <f t="shared" si="5"/>
        <v>0</v>
      </c>
    </row>
    <row r="61" spans="1:25" ht="14.25" customHeight="1">
      <c r="A61" s="157"/>
      <c r="B61" s="157"/>
      <c r="C61" s="157" t="s">
        <v>534</v>
      </c>
      <c r="D61" s="157" t="s">
        <v>535</v>
      </c>
      <c r="E61" s="158">
        <f t="shared" ref="E61:L61" si="36">E62</f>
        <v>21050000</v>
      </c>
      <c r="F61" s="158">
        <f t="shared" si="36"/>
        <v>21050000</v>
      </c>
      <c r="G61" s="158">
        <f t="shared" si="36"/>
        <v>250000</v>
      </c>
      <c r="H61" s="158">
        <f t="shared" si="36"/>
        <v>0</v>
      </c>
      <c r="I61" s="158">
        <f t="shared" si="36"/>
        <v>250000</v>
      </c>
      <c r="J61" s="158">
        <f t="shared" si="36"/>
        <v>20800000</v>
      </c>
      <c r="K61" s="158">
        <f t="shared" si="36"/>
        <v>0</v>
      </c>
      <c r="L61" s="159">
        <f t="shared" si="36"/>
        <v>20800000</v>
      </c>
      <c r="M61" s="179">
        <f t="shared" si="3"/>
        <v>0</v>
      </c>
      <c r="N61" s="180">
        <f t="shared" si="3"/>
        <v>0</v>
      </c>
      <c r="O61" s="181">
        <f t="shared" si="3"/>
        <v>0</v>
      </c>
      <c r="P61" s="158">
        <f t="shared" ref="P61:V61" si="37">P62</f>
        <v>0</v>
      </c>
      <c r="Q61" s="158">
        <f t="shared" si="37"/>
        <v>0</v>
      </c>
      <c r="R61" s="158">
        <f t="shared" si="37"/>
        <v>0</v>
      </c>
      <c r="S61" s="158">
        <f t="shared" si="37"/>
        <v>0</v>
      </c>
      <c r="T61" s="158">
        <f t="shared" si="37"/>
        <v>0</v>
      </c>
      <c r="U61" s="158">
        <f t="shared" si="37"/>
        <v>0</v>
      </c>
      <c r="V61" s="159">
        <f t="shared" si="37"/>
        <v>0</v>
      </c>
      <c r="W61" s="20">
        <f t="shared" si="5"/>
        <v>0</v>
      </c>
      <c r="X61" s="19">
        <f t="shared" si="5"/>
        <v>0</v>
      </c>
      <c r="Y61" s="19">
        <f t="shared" si="5"/>
        <v>0</v>
      </c>
    </row>
    <row r="62" spans="1:25" ht="14.25" customHeight="1">
      <c r="A62" s="157" t="s">
        <v>536</v>
      </c>
      <c r="B62" s="157" t="s">
        <v>537</v>
      </c>
      <c r="C62" s="157" t="s">
        <v>502</v>
      </c>
      <c r="D62" s="157" t="s">
        <v>538</v>
      </c>
      <c r="E62" s="158">
        <v>21050000</v>
      </c>
      <c r="F62" s="158">
        <v>21050000</v>
      </c>
      <c r="G62" s="158">
        <v>250000</v>
      </c>
      <c r="H62" s="158">
        <v>0</v>
      </c>
      <c r="I62" s="158">
        <v>250000</v>
      </c>
      <c r="J62" s="158">
        <v>20800000</v>
      </c>
      <c r="K62" s="158">
        <v>0</v>
      </c>
      <c r="L62" s="159">
        <v>20800000</v>
      </c>
      <c r="M62" s="179">
        <f t="shared" si="3"/>
        <v>0</v>
      </c>
      <c r="N62" s="180">
        <f t="shared" si="3"/>
        <v>0</v>
      </c>
      <c r="O62" s="181">
        <f t="shared" si="3"/>
        <v>0</v>
      </c>
      <c r="P62" s="158">
        <v>0</v>
      </c>
      <c r="Q62" s="158">
        <v>0</v>
      </c>
      <c r="R62" s="158">
        <v>0</v>
      </c>
      <c r="S62" s="158">
        <v>0</v>
      </c>
      <c r="T62" s="158">
        <v>0</v>
      </c>
      <c r="U62" s="158">
        <v>0</v>
      </c>
      <c r="V62" s="159">
        <v>0</v>
      </c>
      <c r="W62" s="20">
        <f t="shared" si="5"/>
        <v>0</v>
      </c>
      <c r="X62" s="19">
        <f t="shared" si="5"/>
        <v>0</v>
      </c>
      <c r="Y62" s="19">
        <f t="shared" si="5"/>
        <v>0</v>
      </c>
    </row>
    <row r="63" spans="1:25" ht="14.25" customHeight="1">
      <c r="A63" s="157"/>
      <c r="B63" s="157"/>
      <c r="C63" s="157" t="s">
        <v>336</v>
      </c>
      <c r="D63" s="157" t="s">
        <v>337</v>
      </c>
      <c r="E63" s="158">
        <f t="shared" ref="E63:L63" si="38">E64</f>
        <v>222278</v>
      </c>
      <c r="F63" s="158">
        <f t="shared" si="38"/>
        <v>222278</v>
      </c>
      <c r="G63" s="158">
        <f t="shared" si="38"/>
        <v>222278</v>
      </c>
      <c r="H63" s="158">
        <f t="shared" si="38"/>
        <v>222278</v>
      </c>
      <c r="I63" s="158">
        <f t="shared" si="38"/>
        <v>0</v>
      </c>
      <c r="J63" s="158">
        <f t="shared" si="38"/>
        <v>0</v>
      </c>
      <c r="K63" s="158">
        <f t="shared" si="38"/>
        <v>0</v>
      </c>
      <c r="L63" s="159">
        <f t="shared" si="38"/>
        <v>0</v>
      </c>
      <c r="M63" s="179">
        <f t="shared" si="3"/>
        <v>0</v>
      </c>
      <c r="N63" s="180">
        <f t="shared" si="3"/>
        <v>0</v>
      </c>
      <c r="O63" s="181">
        <f t="shared" si="3"/>
        <v>0</v>
      </c>
      <c r="P63" s="158">
        <f t="shared" ref="P63:V63" si="39">P64</f>
        <v>0</v>
      </c>
      <c r="Q63" s="158">
        <f t="shared" si="39"/>
        <v>0</v>
      </c>
      <c r="R63" s="158">
        <f t="shared" si="39"/>
        <v>0</v>
      </c>
      <c r="S63" s="158">
        <f t="shared" si="39"/>
        <v>0</v>
      </c>
      <c r="T63" s="158">
        <f t="shared" si="39"/>
        <v>0</v>
      </c>
      <c r="U63" s="158">
        <f t="shared" si="39"/>
        <v>0</v>
      </c>
      <c r="V63" s="159">
        <f t="shared" si="39"/>
        <v>0</v>
      </c>
      <c r="W63" s="20">
        <f t="shared" si="5"/>
        <v>0</v>
      </c>
      <c r="X63" s="19">
        <f t="shared" si="5"/>
        <v>0</v>
      </c>
      <c r="Y63" s="19">
        <f t="shared" si="5"/>
        <v>0</v>
      </c>
    </row>
    <row r="64" spans="1:25" ht="14.25" customHeight="1">
      <c r="A64" s="157" t="s">
        <v>338</v>
      </c>
      <c r="B64" s="157" t="s">
        <v>339</v>
      </c>
      <c r="C64" s="157" t="s">
        <v>502</v>
      </c>
      <c r="D64" s="157" t="s">
        <v>340</v>
      </c>
      <c r="E64" s="158">
        <v>222278</v>
      </c>
      <c r="F64" s="158">
        <v>222278</v>
      </c>
      <c r="G64" s="158">
        <v>222278</v>
      </c>
      <c r="H64" s="158">
        <v>222278</v>
      </c>
      <c r="I64" s="158">
        <v>0</v>
      </c>
      <c r="J64" s="158">
        <v>0</v>
      </c>
      <c r="K64" s="158">
        <v>0</v>
      </c>
      <c r="L64" s="159">
        <v>0</v>
      </c>
      <c r="M64" s="179">
        <f t="shared" si="3"/>
        <v>0</v>
      </c>
      <c r="N64" s="180">
        <f t="shared" si="3"/>
        <v>0</v>
      </c>
      <c r="O64" s="181">
        <f t="shared" si="3"/>
        <v>0</v>
      </c>
      <c r="P64" s="158">
        <v>0</v>
      </c>
      <c r="Q64" s="158">
        <v>0</v>
      </c>
      <c r="R64" s="158">
        <v>0</v>
      </c>
      <c r="S64" s="158">
        <v>0</v>
      </c>
      <c r="T64" s="158">
        <v>0</v>
      </c>
      <c r="U64" s="158">
        <v>0</v>
      </c>
      <c r="V64" s="159">
        <v>0</v>
      </c>
      <c r="W64" s="20">
        <f t="shared" si="5"/>
        <v>0</v>
      </c>
      <c r="X64" s="19">
        <f t="shared" si="5"/>
        <v>0</v>
      </c>
      <c r="Y64" s="19">
        <f t="shared" si="5"/>
        <v>0</v>
      </c>
    </row>
    <row r="65" spans="1:25" ht="14.25" customHeight="1">
      <c r="A65" s="157"/>
      <c r="B65" s="157"/>
      <c r="C65" s="157" t="s">
        <v>539</v>
      </c>
      <c r="D65" s="157" t="s">
        <v>540</v>
      </c>
      <c r="E65" s="158">
        <f t="shared" ref="E65:L65" si="40">E66+E69</f>
        <v>6166676.7599999998</v>
      </c>
      <c r="F65" s="158">
        <f t="shared" si="40"/>
        <v>6166676.7599999998</v>
      </c>
      <c r="G65" s="158">
        <f t="shared" si="40"/>
        <v>2816676.76</v>
      </c>
      <c r="H65" s="158">
        <f t="shared" si="40"/>
        <v>2616676.7599999998</v>
      </c>
      <c r="I65" s="158">
        <f t="shared" si="40"/>
        <v>200000</v>
      </c>
      <c r="J65" s="158">
        <f t="shared" si="40"/>
        <v>3350000</v>
      </c>
      <c r="K65" s="158">
        <f t="shared" si="40"/>
        <v>0</v>
      </c>
      <c r="L65" s="159">
        <f t="shared" si="40"/>
        <v>3350000</v>
      </c>
      <c r="M65" s="179">
        <f t="shared" si="3"/>
        <v>0</v>
      </c>
      <c r="N65" s="180">
        <f t="shared" si="3"/>
        <v>0</v>
      </c>
      <c r="O65" s="181">
        <f t="shared" si="3"/>
        <v>0</v>
      </c>
      <c r="P65" s="158">
        <f t="shared" ref="P65:V65" si="41">P66+P69</f>
        <v>0</v>
      </c>
      <c r="Q65" s="158">
        <f t="shared" si="41"/>
        <v>0</v>
      </c>
      <c r="R65" s="158">
        <f t="shared" si="41"/>
        <v>0</v>
      </c>
      <c r="S65" s="158">
        <f t="shared" si="41"/>
        <v>0</v>
      </c>
      <c r="T65" s="158">
        <f t="shared" si="41"/>
        <v>0</v>
      </c>
      <c r="U65" s="158">
        <f t="shared" si="41"/>
        <v>0</v>
      </c>
      <c r="V65" s="159">
        <f t="shared" si="41"/>
        <v>0</v>
      </c>
      <c r="W65" s="20">
        <f t="shared" si="5"/>
        <v>0</v>
      </c>
      <c r="X65" s="19">
        <f t="shared" si="5"/>
        <v>0</v>
      </c>
      <c r="Y65" s="19">
        <f t="shared" si="5"/>
        <v>0</v>
      </c>
    </row>
    <row r="66" spans="1:25" ht="14.25" customHeight="1">
      <c r="A66" s="157"/>
      <c r="B66" s="157"/>
      <c r="C66" s="157" t="s">
        <v>326</v>
      </c>
      <c r="D66" s="157" t="s">
        <v>327</v>
      </c>
      <c r="E66" s="158">
        <f t="shared" ref="E66:L66" si="42">SUM(E67:E68)</f>
        <v>6162256.7599999998</v>
      </c>
      <c r="F66" s="158">
        <f t="shared" si="42"/>
        <v>6162256.7599999998</v>
      </c>
      <c r="G66" s="158">
        <f t="shared" si="42"/>
        <v>2812256.76</v>
      </c>
      <c r="H66" s="158">
        <f t="shared" si="42"/>
        <v>2612256.7599999998</v>
      </c>
      <c r="I66" s="158">
        <f t="shared" si="42"/>
        <v>200000</v>
      </c>
      <c r="J66" s="158">
        <f t="shared" si="42"/>
        <v>3350000</v>
      </c>
      <c r="K66" s="158">
        <f t="shared" si="42"/>
        <v>0</v>
      </c>
      <c r="L66" s="159">
        <f t="shared" si="42"/>
        <v>3350000</v>
      </c>
      <c r="M66" s="179">
        <f t="shared" si="3"/>
        <v>0</v>
      </c>
      <c r="N66" s="180">
        <f t="shared" si="3"/>
        <v>0</v>
      </c>
      <c r="O66" s="181">
        <f t="shared" si="3"/>
        <v>0</v>
      </c>
      <c r="P66" s="158">
        <f t="shared" ref="P66:V66" si="43">SUM(P67:P68)</f>
        <v>0</v>
      </c>
      <c r="Q66" s="158">
        <f t="shared" si="43"/>
        <v>0</v>
      </c>
      <c r="R66" s="158">
        <f t="shared" si="43"/>
        <v>0</v>
      </c>
      <c r="S66" s="158">
        <f t="shared" si="43"/>
        <v>0</v>
      </c>
      <c r="T66" s="158">
        <f t="shared" si="43"/>
        <v>0</v>
      </c>
      <c r="U66" s="158">
        <f t="shared" si="43"/>
        <v>0</v>
      </c>
      <c r="V66" s="159">
        <f t="shared" si="43"/>
        <v>0</v>
      </c>
      <c r="W66" s="20">
        <f t="shared" si="5"/>
        <v>0</v>
      </c>
      <c r="X66" s="19">
        <f t="shared" si="5"/>
        <v>0</v>
      </c>
      <c r="Y66" s="19">
        <f t="shared" si="5"/>
        <v>0</v>
      </c>
    </row>
    <row r="67" spans="1:25" ht="14.25" customHeight="1">
      <c r="A67" s="157" t="s">
        <v>328</v>
      </c>
      <c r="B67" s="157" t="s">
        <v>329</v>
      </c>
      <c r="C67" s="157" t="s">
        <v>506</v>
      </c>
      <c r="D67" s="157" t="s">
        <v>330</v>
      </c>
      <c r="E67" s="158">
        <v>1997106.56</v>
      </c>
      <c r="F67" s="158">
        <v>1997106.56</v>
      </c>
      <c r="G67" s="158">
        <v>1997106.56</v>
      </c>
      <c r="H67" s="158">
        <v>1997106.56</v>
      </c>
      <c r="I67" s="158">
        <v>0</v>
      </c>
      <c r="J67" s="158">
        <v>0</v>
      </c>
      <c r="K67" s="158">
        <v>0</v>
      </c>
      <c r="L67" s="159">
        <v>0</v>
      </c>
      <c r="M67" s="179">
        <f t="shared" si="3"/>
        <v>0</v>
      </c>
      <c r="N67" s="180">
        <f t="shared" si="3"/>
        <v>0</v>
      </c>
      <c r="O67" s="181">
        <f t="shared" si="3"/>
        <v>0</v>
      </c>
      <c r="P67" s="158">
        <v>0</v>
      </c>
      <c r="Q67" s="158">
        <v>0</v>
      </c>
      <c r="R67" s="158">
        <v>0</v>
      </c>
      <c r="S67" s="158">
        <v>0</v>
      </c>
      <c r="T67" s="158">
        <v>0</v>
      </c>
      <c r="U67" s="158">
        <v>0</v>
      </c>
      <c r="V67" s="159">
        <v>0</v>
      </c>
      <c r="W67" s="20">
        <f t="shared" si="5"/>
        <v>0</v>
      </c>
      <c r="X67" s="19">
        <f t="shared" si="5"/>
        <v>0</v>
      </c>
      <c r="Y67" s="19">
        <f t="shared" si="5"/>
        <v>0</v>
      </c>
    </row>
    <row r="68" spans="1:25" ht="14.25" customHeight="1">
      <c r="A68" s="157" t="s">
        <v>328</v>
      </c>
      <c r="B68" s="157" t="s">
        <v>345</v>
      </c>
      <c r="C68" s="157" t="s">
        <v>506</v>
      </c>
      <c r="D68" s="157" t="s">
        <v>346</v>
      </c>
      <c r="E68" s="158">
        <v>4165150.2</v>
      </c>
      <c r="F68" s="158">
        <v>4165150.2</v>
      </c>
      <c r="G68" s="158">
        <v>815150.2</v>
      </c>
      <c r="H68" s="158">
        <v>615150.19999999995</v>
      </c>
      <c r="I68" s="158">
        <v>200000</v>
      </c>
      <c r="J68" s="158">
        <v>3350000</v>
      </c>
      <c r="K68" s="158">
        <v>0</v>
      </c>
      <c r="L68" s="159">
        <v>3350000</v>
      </c>
      <c r="M68" s="179">
        <f t="shared" si="3"/>
        <v>0</v>
      </c>
      <c r="N68" s="180">
        <f t="shared" si="3"/>
        <v>0</v>
      </c>
      <c r="O68" s="181">
        <f t="shared" si="3"/>
        <v>0</v>
      </c>
      <c r="P68" s="158">
        <v>0</v>
      </c>
      <c r="Q68" s="158">
        <v>0</v>
      </c>
      <c r="R68" s="158">
        <v>0</v>
      </c>
      <c r="S68" s="158">
        <v>0</v>
      </c>
      <c r="T68" s="158">
        <v>0</v>
      </c>
      <c r="U68" s="158">
        <v>0</v>
      </c>
      <c r="V68" s="159">
        <v>0</v>
      </c>
      <c r="W68" s="20">
        <f t="shared" si="5"/>
        <v>0</v>
      </c>
      <c r="X68" s="19">
        <f t="shared" si="5"/>
        <v>0</v>
      </c>
      <c r="Y68" s="19">
        <f t="shared" si="5"/>
        <v>0</v>
      </c>
    </row>
    <row r="69" spans="1:25" ht="14.25" customHeight="1">
      <c r="A69" s="157"/>
      <c r="B69" s="157"/>
      <c r="C69" s="157" t="s">
        <v>336</v>
      </c>
      <c r="D69" s="157" t="s">
        <v>337</v>
      </c>
      <c r="E69" s="158">
        <f t="shared" ref="E69:L69" si="44">SUM(E70:E71)</f>
        <v>4420</v>
      </c>
      <c r="F69" s="158">
        <f t="shared" si="44"/>
        <v>4420</v>
      </c>
      <c r="G69" s="158">
        <f t="shared" si="44"/>
        <v>4420</v>
      </c>
      <c r="H69" s="158">
        <f t="shared" si="44"/>
        <v>4420</v>
      </c>
      <c r="I69" s="158">
        <f t="shared" si="44"/>
        <v>0</v>
      </c>
      <c r="J69" s="158">
        <f t="shared" si="44"/>
        <v>0</v>
      </c>
      <c r="K69" s="158">
        <f t="shared" si="44"/>
        <v>0</v>
      </c>
      <c r="L69" s="159">
        <f t="shared" si="44"/>
        <v>0</v>
      </c>
      <c r="M69" s="179">
        <f t="shared" si="3"/>
        <v>0</v>
      </c>
      <c r="N69" s="180">
        <f t="shared" si="3"/>
        <v>0</v>
      </c>
      <c r="O69" s="181">
        <f t="shared" si="3"/>
        <v>0</v>
      </c>
      <c r="P69" s="158">
        <f t="shared" ref="P69:V69" si="45">SUM(P70:P71)</f>
        <v>0</v>
      </c>
      <c r="Q69" s="158">
        <f t="shared" si="45"/>
        <v>0</v>
      </c>
      <c r="R69" s="158">
        <f t="shared" si="45"/>
        <v>0</v>
      </c>
      <c r="S69" s="158">
        <f t="shared" si="45"/>
        <v>0</v>
      </c>
      <c r="T69" s="158">
        <f t="shared" si="45"/>
        <v>0</v>
      </c>
      <c r="U69" s="158">
        <f t="shared" si="45"/>
        <v>0</v>
      </c>
      <c r="V69" s="159">
        <f t="shared" si="45"/>
        <v>0</v>
      </c>
      <c r="W69" s="20">
        <f t="shared" si="5"/>
        <v>0</v>
      </c>
      <c r="X69" s="19">
        <f t="shared" si="5"/>
        <v>0</v>
      </c>
      <c r="Y69" s="19">
        <f t="shared" si="5"/>
        <v>0</v>
      </c>
    </row>
    <row r="70" spans="1:25" ht="14.25" customHeight="1">
      <c r="A70" s="157" t="s">
        <v>338</v>
      </c>
      <c r="B70" s="157" t="s">
        <v>339</v>
      </c>
      <c r="C70" s="157" t="s">
        <v>506</v>
      </c>
      <c r="D70" s="157" t="s">
        <v>340</v>
      </c>
      <c r="E70" s="158">
        <v>420</v>
      </c>
      <c r="F70" s="158">
        <v>420</v>
      </c>
      <c r="G70" s="158">
        <v>420</v>
      </c>
      <c r="H70" s="158">
        <v>420</v>
      </c>
      <c r="I70" s="158">
        <v>0</v>
      </c>
      <c r="J70" s="158">
        <v>0</v>
      </c>
      <c r="K70" s="158">
        <v>0</v>
      </c>
      <c r="L70" s="159">
        <v>0</v>
      </c>
      <c r="M70" s="179">
        <f t="shared" si="3"/>
        <v>0</v>
      </c>
      <c r="N70" s="180">
        <f t="shared" si="3"/>
        <v>0</v>
      </c>
      <c r="O70" s="181">
        <f t="shared" si="3"/>
        <v>0</v>
      </c>
      <c r="P70" s="158">
        <v>0</v>
      </c>
      <c r="Q70" s="158">
        <v>0</v>
      </c>
      <c r="R70" s="158">
        <v>0</v>
      </c>
      <c r="S70" s="158">
        <v>0</v>
      </c>
      <c r="T70" s="158">
        <v>0</v>
      </c>
      <c r="U70" s="158">
        <v>0</v>
      </c>
      <c r="V70" s="159">
        <v>0</v>
      </c>
      <c r="W70" s="20">
        <f t="shared" si="5"/>
        <v>0</v>
      </c>
      <c r="X70" s="19">
        <f t="shared" si="5"/>
        <v>0</v>
      </c>
      <c r="Y70" s="19">
        <f t="shared" si="5"/>
        <v>0</v>
      </c>
    </row>
    <row r="71" spans="1:25" ht="14.25" customHeight="1">
      <c r="A71" s="157" t="s">
        <v>338</v>
      </c>
      <c r="B71" s="157" t="s">
        <v>341</v>
      </c>
      <c r="C71" s="157" t="s">
        <v>506</v>
      </c>
      <c r="D71" s="157" t="s">
        <v>342</v>
      </c>
      <c r="E71" s="158">
        <v>4000</v>
      </c>
      <c r="F71" s="158">
        <v>4000</v>
      </c>
      <c r="G71" s="158">
        <v>4000</v>
      </c>
      <c r="H71" s="158">
        <v>4000</v>
      </c>
      <c r="I71" s="158">
        <v>0</v>
      </c>
      <c r="J71" s="158">
        <v>0</v>
      </c>
      <c r="K71" s="158">
        <v>0</v>
      </c>
      <c r="L71" s="159">
        <v>0</v>
      </c>
      <c r="M71" s="179">
        <f t="shared" si="3"/>
        <v>0</v>
      </c>
      <c r="N71" s="180">
        <f t="shared" si="3"/>
        <v>0</v>
      </c>
      <c r="O71" s="181">
        <f t="shared" si="3"/>
        <v>0</v>
      </c>
      <c r="P71" s="158">
        <v>0</v>
      </c>
      <c r="Q71" s="158">
        <v>0</v>
      </c>
      <c r="R71" s="158">
        <v>0</v>
      </c>
      <c r="S71" s="158">
        <v>0</v>
      </c>
      <c r="T71" s="158">
        <v>0</v>
      </c>
      <c r="U71" s="158">
        <v>0</v>
      </c>
      <c r="V71" s="159">
        <v>0</v>
      </c>
      <c r="W71" s="20">
        <f t="shared" si="5"/>
        <v>0</v>
      </c>
      <c r="X71" s="19">
        <f t="shared" si="5"/>
        <v>0</v>
      </c>
      <c r="Y71" s="19">
        <f t="shared" si="5"/>
        <v>0</v>
      </c>
    </row>
    <row r="72" spans="1:25" ht="14.25" customHeight="1">
      <c r="A72" s="157"/>
      <c r="B72" s="157"/>
      <c r="C72" s="157" t="s">
        <v>541</v>
      </c>
      <c r="D72" s="157" t="s">
        <v>542</v>
      </c>
      <c r="E72" s="158">
        <f t="shared" ref="E72:L72" si="46">E73+E78+E84+E86+E88</f>
        <v>1679690.8399999999</v>
      </c>
      <c r="F72" s="158">
        <f t="shared" si="46"/>
        <v>1679690.8399999999</v>
      </c>
      <c r="G72" s="158">
        <f t="shared" si="46"/>
        <v>1679690.8399999999</v>
      </c>
      <c r="H72" s="158">
        <f t="shared" si="46"/>
        <v>719690.84</v>
      </c>
      <c r="I72" s="158">
        <f t="shared" si="46"/>
        <v>960000</v>
      </c>
      <c r="J72" s="158">
        <f t="shared" si="46"/>
        <v>0</v>
      </c>
      <c r="K72" s="158">
        <f t="shared" si="46"/>
        <v>0</v>
      </c>
      <c r="L72" s="159">
        <f t="shared" si="46"/>
        <v>0</v>
      </c>
      <c r="M72" s="179">
        <f t="shared" ref="M72:O95" si="47">SUM(0)</f>
        <v>0</v>
      </c>
      <c r="N72" s="180">
        <f t="shared" si="47"/>
        <v>0</v>
      </c>
      <c r="O72" s="181">
        <f t="shared" si="47"/>
        <v>0</v>
      </c>
      <c r="P72" s="158">
        <f t="shared" ref="P72:V72" si="48">P73+P78+P84+P86+P88</f>
        <v>0</v>
      </c>
      <c r="Q72" s="158">
        <f t="shared" si="48"/>
        <v>0</v>
      </c>
      <c r="R72" s="158">
        <f t="shared" si="48"/>
        <v>0</v>
      </c>
      <c r="S72" s="158">
        <f t="shared" si="48"/>
        <v>0</v>
      </c>
      <c r="T72" s="158">
        <f t="shared" si="48"/>
        <v>0</v>
      </c>
      <c r="U72" s="158">
        <f t="shared" si="48"/>
        <v>0</v>
      </c>
      <c r="V72" s="159">
        <f t="shared" si="48"/>
        <v>0</v>
      </c>
      <c r="W72" s="20">
        <f t="shared" ref="W72:Y95" si="49">SUM(0)</f>
        <v>0</v>
      </c>
      <c r="X72" s="19">
        <f t="shared" si="49"/>
        <v>0</v>
      </c>
      <c r="Y72" s="19">
        <f t="shared" si="49"/>
        <v>0</v>
      </c>
    </row>
    <row r="73" spans="1:25" ht="14.25" customHeight="1">
      <c r="A73" s="157"/>
      <c r="B73" s="157"/>
      <c r="C73" s="157" t="s">
        <v>303</v>
      </c>
      <c r="D73" s="157" t="s">
        <v>304</v>
      </c>
      <c r="E73" s="158">
        <f t="shared" ref="E73:L73" si="50">SUM(E74:E77)</f>
        <v>519256.83999999997</v>
      </c>
      <c r="F73" s="158">
        <f t="shared" si="50"/>
        <v>519256.83999999997</v>
      </c>
      <c r="G73" s="158">
        <f t="shared" si="50"/>
        <v>519256.83999999997</v>
      </c>
      <c r="H73" s="158">
        <f t="shared" si="50"/>
        <v>519256.83999999997</v>
      </c>
      <c r="I73" s="158">
        <f t="shared" si="50"/>
        <v>0</v>
      </c>
      <c r="J73" s="158">
        <f t="shared" si="50"/>
        <v>0</v>
      </c>
      <c r="K73" s="158">
        <f t="shared" si="50"/>
        <v>0</v>
      </c>
      <c r="L73" s="159">
        <f t="shared" si="50"/>
        <v>0</v>
      </c>
      <c r="M73" s="179">
        <f t="shared" si="47"/>
        <v>0</v>
      </c>
      <c r="N73" s="180">
        <f t="shared" si="47"/>
        <v>0</v>
      </c>
      <c r="O73" s="181">
        <f t="shared" si="47"/>
        <v>0</v>
      </c>
      <c r="P73" s="158">
        <f t="shared" ref="P73:V73" si="51">SUM(P74:P77)</f>
        <v>0</v>
      </c>
      <c r="Q73" s="158">
        <f t="shared" si="51"/>
        <v>0</v>
      </c>
      <c r="R73" s="158">
        <f t="shared" si="51"/>
        <v>0</v>
      </c>
      <c r="S73" s="158">
        <f t="shared" si="51"/>
        <v>0</v>
      </c>
      <c r="T73" s="158">
        <f t="shared" si="51"/>
        <v>0</v>
      </c>
      <c r="U73" s="158">
        <f t="shared" si="51"/>
        <v>0</v>
      </c>
      <c r="V73" s="159">
        <f t="shared" si="51"/>
        <v>0</v>
      </c>
      <c r="W73" s="20">
        <f t="shared" si="49"/>
        <v>0</v>
      </c>
      <c r="X73" s="19">
        <f t="shared" si="49"/>
        <v>0</v>
      </c>
      <c r="Y73" s="19">
        <f t="shared" si="49"/>
        <v>0</v>
      </c>
    </row>
    <row r="74" spans="1:25" ht="14.25" customHeight="1">
      <c r="A74" s="157" t="s">
        <v>305</v>
      </c>
      <c r="B74" s="157" t="s">
        <v>306</v>
      </c>
      <c r="C74" s="157" t="s">
        <v>509</v>
      </c>
      <c r="D74" s="157" t="s">
        <v>307</v>
      </c>
      <c r="E74" s="158">
        <v>303039</v>
      </c>
      <c r="F74" s="158">
        <v>303039</v>
      </c>
      <c r="G74" s="158">
        <v>303039</v>
      </c>
      <c r="H74" s="158">
        <v>303039</v>
      </c>
      <c r="I74" s="158">
        <v>0</v>
      </c>
      <c r="J74" s="158">
        <v>0</v>
      </c>
      <c r="K74" s="158">
        <v>0</v>
      </c>
      <c r="L74" s="159">
        <v>0</v>
      </c>
      <c r="M74" s="179">
        <f t="shared" si="47"/>
        <v>0</v>
      </c>
      <c r="N74" s="180">
        <f t="shared" si="47"/>
        <v>0</v>
      </c>
      <c r="O74" s="181">
        <f t="shared" si="47"/>
        <v>0</v>
      </c>
      <c r="P74" s="158">
        <v>0</v>
      </c>
      <c r="Q74" s="158">
        <v>0</v>
      </c>
      <c r="R74" s="158">
        <v>0</v>
      </c>
      <c r="S74" s="158">
        <v>0</v>
      </c>
      <c r="T74" s="158">
        <v>0</v>
      </c>
      <c r="U74" s="158">
        <v>0</v>
      </c>
      <c r="V74" s="159">
        <v>0</v>
      </c>
      <c r="W74" s="20">
        <f t="shared" si="49"/>
        <v>0</v>
      </c>
      <c r="X74" s="19">
        <f t="shared" si="49"/>
        <v>0</v>
      </c>
      <c r="Y74" s="19">
        <f t="shared" si="49"/>
        <v>0</v>
      </c>
    </row>
    <row r="75" spans="1:25" ht="14.25" customHeight="1">
      <c r="A75" s="157" t="s">
        <v>305</v>
      </c>
      <c r="B75" s="157" t="s">
        <v>308</v>
      </c>
      <c r="C75" s="157" t="s">
        <v>509</v>
      </c>
      <c r="D75" s="157" t="s">
        <v>309</v>
      </c>
      <c r="E75" s="158">
        <v>112657.84</v>
      </c>
      <c r="F75" s="158">
        <v>112657.84</v>
      </c>
      <c r="G75" s="158">
        <v>112657.84</v>
      </c>
      <c r="H75" s="158">
        <v>112657.84</v>
      </c>
      <c r="I75" s="158">
        <v>0</v>
      </c>
      <c r="J75" s="158">
        <v>0</v>
      </c>
      <c r="K75" s="158">
        <v>0</v>
      </c>
      <c r="L75" s="159">
        <v>0</v>
      </c>
      <c r="M75" s="179">
        <f t="shared" si="47"/>
        <v>0</v>
      </c>
      <c r="N75" s="180">
        <f t="shared" si="47"/>
        <v>0</v>
      </c>
      <c r="O75" s="181">
        <f t="shared" si="47"/>
        <v>0</v>
      </c>
      <c r="P75" s="158">
        <v>0</v>
      </c>
      <c r="Q75" s="158">
        <v>0</v>
      </c>
      <c r="R75" s="158">
        <v>0</v>
      </c>
      <c r="S75" s="158">
        <v>0</v>
      </c>
      <c r="T75" s="158">
        <v>0</v>
      </c>
      <c r="U75" s="158">
        <v>0</v>
      </c>
      <c r="V75" s="159">
        <v>0</v>
      </c>
      <c r="W75" s="20">
        <f t="shared" si="49"/>
        <v>0</v>
      </c>
      <c r="X75" s="19">
        <f t="shared" si="49"/>
        <v>0</v>
      </c>
      <c r="Y75" s="19">
        <f t="shared" si="49"/>
        <v>0</v>
      </c>
    </row>
    <row r="76" spans="1:25" ht="14.25" customHeight="1">
      <c r="A76" s="157" t="s">
        <v>305</v>
      </c>
      <c r="B76" s="157" t="s">
        <v>310</v>
      </c>
      <c r="C76" s="157" t="s">
        <v>509</v>
      </c>
      <c r="D76" s="157" t="s">
        <v>302</v>
      </c>
      <c r="E76" s="158">
        <v>79800</v>
      </c>
      <c r="F76" s="158">
        <v>79800</v>
      </c>
      <c r="G76" s="158">
        <v>79800</v>
      </c>
      <c r="H76" s="158">
        <v>79800</v>
      </c>
      <c r="I76" s="158">
        <v>0</v>
      </c>
      <c r="J76" s="158">
        <v>0</v>
      </c>
      <c r="K76" s="158">
        <v>0</v>
      </c>
      <c r="L76" s="159">
        <v>0</v>
      </c>
      <c r="M76" s="179">
        <f t="shared" si="47"/>
        <v>0</v>
      </c>
      <c r="N76" s="180">
        <f t="shared" si="47"/>
        <v>0</v>
      </c>
      <c r="O76" s="181">
        <f t="shared" si="47"/>
        <v>0</v>
      </c>
      <c r="P76" s="158">
        <v>0</v>
      </c>
      <c r="Q76" s="158">
        <v>0</v>
      </c>
      <c r="R76" s="158">
        <v>0</v>
      </c>
      <c r="S76" s="158">
        <v>0</v>
      </c>
      <c r="T76" s="158">
        <v>0</v>
      </c>
      <c r="U76" s="158">
        <v>0</v>
      </c>
      <c r="V76" s="159">
        <v>0</v>
      </c>
      <c r="W76" s="20">
        <f t="shared" si="49"/>
        <v>0</v>
      </c>
      <c r="X76" s="19">
        <f t="shared" si="49"/>
        <v>0</v>
      </c>
      <c r="Y76" s="19">
        <f t="shared" si="49"/>
        <v>0</v>
      </c>
    </row>
    <row r="77" spans="1:25" ht="14.25" customHeight="1">
      <c r="A77" s="157" t="s">
        <v>305</v>
      </c>
      <c r="B77" s="157" t="s">
        <v>343</v>
      </c>
      <c r="C77" s="157" t="s">
        <v>509</v>
      </c>
      <c r="D77" s="157" t="s">
        <v>344</v>
      </c>
      <c r="E77" s="158">
        <v>23760</v>
      </c>
      <c r="F77" s="158">
        <v>23760</v>
      </c>
      <c r="G77" s="158">
        <v>23760</v>
      </c>
      <c r="H77" s="158">
        <v>23760</v>
      </c>
      <c r="I77" s="158">
        <v>0</v>
      </c>
      <c r="J77" s="158">
        <v>0</v>
      </c>
      <c r="K77" s="158">
        <v>0</v>
      </c>
      <c r="L77" s="159">
        <v>0</v>
      </c>
      <c r="M77" s="179">
        <f t="shared" si="47"/>
        <v>0</v>
      </c>
      <c r="N77" s="180">
        <f t="shared" si="47"/>
        <v>0</v>
      </c>
      <c r="O77" s="181">
        <f t="shared" si="47"/>
        <v>0</v>
      </c>
      <c r="P77" s="158">
        <v>0</v>
      </c>
      <c r="Q77" s="158">
        <v>0</v>
      </c>
      <c r="R77" s="158">
        <v>0</v>
      </c>
      <c r="S77" s="158">
        <v>0</v>
      </c>
      <c r="T77" s="158">
        <v>0</v>
      </c>
      <c r="U77" s="158">
        <v>0</v>
      </c>
      <c r="V77" s="159">
        <v>0</v>
      </c>
      <c r="W77" s="20">
        <f t="shared" si="49"/>
        <v>0</v>
      </c>
      <c r="X77" s="19">
        <f t="shared" si="49"/>
        <v>0</v>
      </c>
      <c r="Y77" s="19">
        <f t="shared" si="49"/>
        <v>0</v>
      </c>
    </row>
    <row r="78" spans="1:25" ht="14.25" customHeight="1">
      <c r="A78" s="157"/>
      <c r="B78" s="157"/>
      <c r="C78" s="157" t="s">
        <v>311</v>
      </c>
      <c r="D78" s="157" t="s">
        <v>312</v>
      </c>
      <c r="E78" s="158">
        <f t="shared" ref="E78:L78" si="52">SUM(E79:E83)</f>
        <v>586300</v>
      </c>
      <c r="F78" s="158">
        <f t="shared" si="52"/>
        <v>586300</v>
      </c>
      <c r="G78" s="158">
        <f t="shared" si="52"/>
        <v>586300</v>
      </c>
      <c r="H78" s="158">
        <f t="shared" si="52"/>
        <v>126300</v>
      </c>
      <c r="I78" s="158">
        <f t="shared" si="52"/>
        <v>460000</v>
      </c>
      <c r="J78" s="158">
        <f t="shared" si="52"/>
        <v>0</v>
      </c>
      <c r="K78" s="158">
        <f t="shared" si="52"/>
        <v>0</v>
      </c>
      <c r="L78" s="159">
        <f t="shared" si="52"/>
        <v>0</v>
      </c>
      <c r="M78" s="179">
        <f t="shared" si="47"/>
        <v>0</v>
      </c>
      <c r="N78" s="180">
        <f t="shared" si="47"/>
        <v>0</v>
      </c>
      <c r="O78" s="181">
        <f t="shared" si="47"/>
        <v>0</v>
      </c>
      <c r="P78" s="158">
        <f t="shared" ref="P78:V78" si="53">SUM(P79:P83)</f>
        <v>0</v>
      </c>
      <c r="Q78" s="158">
        <f t="shared" si="53"/>
        <v>0</v>
      </c>
      <c r="R78" s="158">
        <f t="shared" si="53"/>
        <v>0</v>
      </c>
      <c r="S78" s="158">
        <f t="shared" si="53"/>
        <v>0</v>
      </c>
      <c r="T78" s="158">
        <f t="shared" si="53"/>
        <v>0</v>
      </c>
      <c r="U78" s="158">
        <f t="shared" si="53"/>
        <v>0</v>
      </c>
      <c r="V78" s="159">
        <f t="shared" si="53"/>
        <v>0</v>
      </c>
      <c r="W78" s="20">
        <f t="shared" si="49"/>
        <v>0</v>
      </c>
      <c r="X78" s="19">
        <f t="shared" si="49"/>
        <v>0</v>
      </c>
      <c r="Y78" s="19">
        <f t="shared" si="49"/>
        <v>0</v>
      </c>
    </row>
    <row r="79" spans="1:25" ht="14.25" customHeight="1">
      <c r="A79" s="157" t="s">
        <v>313</v>
      </c>
      <c r="B79" s="157" t="s">
        <v>314</v>
      </c>
      <c r="C79" s="157" t="s">
        <v>509</v>
      </c>
      <c r="D79" s="157" t="s">
        <v>315</v>
      </c>
      <c r="E79" s="158">
        <v>133300</v>
      </c>
      <c r="F79" s="158">
        <v>133300</v>
      </c>
      <c r="G79" s="158">
        <v>133300</v>
      </c>
      <c r="H79" s="158">
        <v>96300</v>
      </c>
      <c r="I79" s="158">
        <v>37000</v>
      </c>
      <c r="J79" s="158">
        <v>0</v>
      </c>
      <c r="K79" s="158">
        <v>0</v>
      </c>
      <c r="L79" s="159">
        <v>0</v>
      </c>
      <c r="M79" s="179">
        <f t="shared" si="47"/>
        <v>0</v>
      </c>
      <c r="N79" s="180">
        <f t="shared" si="47"/>
        <v>0</v>
      </c>
      <c r="O79" s="181">
        <f t="shared" si="47"/>
        <v>0</v>
      </c>
      <c r="P79" s="158">
        <v>0</v>
      </c>
      <c r="Q79" s="158">
        <v>0</v>
      </c>
      <c r="R79" s="158">
        <v>0</v>
      </c>
      <c r="S79" s="158">
        <v>0</v>
      </c>
      <c r="T79" s="158">
        <v>0</v>
      </c>
      <c r="U79" s="158">
        <v>0</v>
      </c>
      <c r="V79" s="159">
        <v>0</v>
      </c>
      <c r="W79" s="20">
        <f t="shared" si="49"/>
        <v>0</v>
      </c>
      <c r="X79" s="19">
        <f t="shared" si="49"/>
        <v>0</v>
      </c>
      <c r="Y79" s="19">
        <f t="shared" si="49"/>
        <v>0</v>
      </c>
    </row>
    <row r="80" spans="1:25" ht="14.25" customHeight="1">
      <c r="A80" s="157" t="s">
        <v>313</v>
      </c>
      <c r="B80" s="157" t="s">
        <v>530</v>
      </c>
      <c r="C80" s="157" t="s">
        <v>509</v>
      </c>
      <c r="D80" s="157" t="s">
        <v>531</v>
      </c>
      <c r="E80" s="158">
        <v>30000</v>
      </c>
      <c r="F80" s="158">
        <v>30000</v>
      </c>
      <c r="G80" s="158">
        <v>30000</v>
      </c>
      <c r="H80" s="158">
        <v>0</v>
      </c>
      <c r="I80" s="158">
        <v>30000</v>
      </c>
      <c r="J80" s="158">
        <v>0</v>
      </c>
      <c r="K80" s="158">
        <v>0</v>
      </c>
      <c r="L80" s="159">
        <v>0</v>
      </c>
      <c r="M80" s="179">
        <f t="shared" si="47"/>
        <v>0</v>
      </c>
      <c r="N80" s="180">
        <f t="shared" si="47"/>
        <v>0</v>
      </c>
      <c r="O80" s="181">
        <f t="shared" si="47"/>
        <v>0</v>
      </c>
      <c r="P80" s="158">
        <v>0</v>
      </c>
      <c r="Q80" s="158">
        <v>0</v>
      </c>
      <c r="R80" s="158">
        <v>0</v>
      </c>
      <c r="S80" s="158">
        <v>0</v>
      </c>
      <c r="T80" s="158">
        <v>0</v>
      </c>
      <c r="U80" s="158">
        <v>0</v>
      </c>
      <c r="V80" s="159">
        <v>0</v>
      </c>
      <c r="W80" s="20">
        <f t="shared" si="49"/>
        <v>0</v>
      </c>
      <c r="X80" s="19">
        <f t="shared" si="49"/>
        <v>0</v>
      </c>
      <c r="Y80" s="19">
        <f t="shared" si="49"/>
        <v>0</v>
      </c>
    </row>
    <row r="81" spans="1:25" ht="14.25" customHeight="1">
      <c r="A81" s="157" t="s">
        <v>313</v>
      </c>
      <c r="B81" s="157" t="s">
        <v>320</v>
      </c>
      <c r="C81" s="157" t="s">
        <v>509</v>
      </c>
      <c r="D81" s="157" t="s">
        <v>321</v>
      </c>
      <c r="E81" s="158">
        <v>30000</v>
      </c>
      <c r="F81" s="158">
        <v>30000</v>
      </c>
      <c r="G81" s="158">
        <v>30000</v>
      </c>
      <c r="H81" s="158">
        <v>30000</v>
      </c>
      <c r="I81" s="158">
        <v>0</v>
      </c>
      <c r="J81" s="158">
        <v>0</v>
      </c>
      <c r="K81" s="158">
        <v>0</v>
      </c>
      <c r="L81" s="159">
        <v>0</v>
      </c>
      <c r="M81" s="179">
        <f t="shared" si="47"/>
        <v>0</v>
      </c>
      <c r="N81" s="180">
        <f t="shared" si="47"/>
        <v>0</v>
      </c>
      <c r="O81" s="181">
        <f t="shared" si="47"/>
        <v>0</v>
      </c>
      <c r="P81" s="158">
        <v>0</v>
      </c>
      <c r="Q81" s="158">
        <v>0</v>
      </c>
      <c r="R81" s="158">
        <v>0</v>
      </c>
      <c r="S81" s="158">
        <v>0</v>
      </c>
      <c r="T81" s="158">
        <v>0</v>
      </c>
      <c r="U81" s="158">
        <v>0</v>
      </c>
      <c r="V81" s="159">
        <v>0</v>
      </c>
      <c r="W81" s="20">
        <f t="shared" si="49"/>
        <v>0</v>
      </c>
      <c r="X81" s="19">
        <f t="shared" si="49"/>
        <v>0</v>
      </c>
      <c r="Y81" s="19">
        <f t="shared" si="49"/>
        <v>0</v>
      </c>
    </row>
    <row r="82" spans="1:25" ht="14.25" customHeight="1">
      <c r="A82" s="157" t="s">
        <v>313</v>
      </c>
      <c r="B82" s="157" t="s">
        <v>322</v>
      </c>
      <c r="C82" s="157" t="s">
        <v>509</v>
      </c>
      <c r="D82" s="157" t="s">
        <v>323</v>
      </c>
      <c r="E82" s="158">
        <v>30000</v>
      </c>
      <c r="F82" s="158">
        <v>30000</v>
      </c>
      <c r="G82" s="158">
        <v>30000</v>
      </c>
      <c r="H82" s="158">
        <v>0</v>
      </c>
      <c r="I82" s="158">
        <v>30000</v>
      </c>
      <c r="J82" s="158">
        <v>0</v>
      </c>
      <c r="K82" s="158">
        <v>0</v>
      </c>
      <c r="L82" s="159">
        <v>0</v>
      </c>
      <c r="M82" s="179">
        <f t="shared" si="47"/>
        <v>0</v>
      </c>
      <c r="N82" s="180">
        <f t="shared" si="47"/>
        <v>0</v>
      </c>
      <c r="O82" s="181">
        <f t="shared" si="47"/>
        <v>0</v>
      </c>
      <c r="P82" s="158">
        <v>0</v>
      </c>
      <c r="Q82" s="158">
        <v>0</v>
      </c>
      <c r="R82" s="158">
        <v>0</v>
      </c>
      <c r="S82" s="158">
        <v>0</v>
      </c>
      <c r="T82" s="158">
        <v>0</v>
      </c>
      <c r="U82" s="158">
        <v>0</v>
      </c>
      <c r="V82" s="159">
        <v>0</v>
      </c>
      <c r="W82" s="20">
        <f t="shared" si="49"/>
        <v>0</v>
      </c>
      <c r="X82" s="19">
        <f t="shared" si="49"/>
        <v>0</v>
      </c>
      <c r="Y82" s="19">
        <f t="shared" si="49"/>
        <v>0</v>
      </c>
    </row>
    <row r="83" spans="1:25" ht="14.25" customHeight="1">
      <c r="A83" s="157" t="s">
        <v>313</v>
      </c>
      <c r="B83" s="157" t="s">
        <v>324</v>
      </c>
      <c r="C83" s="157" t="s">
        <v>509</v>
      </c>
      <c r="D83" s="157" t="s">
        <v>325</v>
      </c>
      <c r="E83" s="158">
        <v>363000</v>
      </c>
      <c r="F83" s="158">
        <v>363000</v>
      </c>
      <c r="G83" s="158">
        <v>363000</v>
      </c>
      <c r="H83" s="158">
        <v>0</v>
      </c>
      <c r="I83" s="158">
        <v>363000</v>
      </c>
      <c r="J83" s="158">
        <v>0</v>
      </c>
      <c r="K83" s="158">
        <v>0</v>
      </c>
      <c r="L83" s="159">
        <v>0</v>
      </c>
      <c r="M83" s="179">
        <f t="shared" si="47"/>
        <v>0</v>
      </c>
      <c r="N83" s="180">
        <f t="shared" si="47"/>
        <v>0</v>
      </c>
      <c r="O83" s="181">
        <f t="shared" si="47"/>
        <v>0</v>
      </c>
      <c r="P83" s="158">
        <v>0</v>
      </c>
      <c r="Q83" s="158">
        <v>0</v>
      </c>
      <c r="R83" s="158">
        <v>0</v>
      </c>
      <c r="S83" s="158">
        <v>0</v>
      </c>
      <c r="T83" s="158">
        <v>0</v>
      </c>
      <c r="U83" s="158">
        <v>0</v>
      </c>
      <c r="V83" s="159">
        <v>0</v>
      </c>
      <c r="W83" s="20">
        <f t="shared" si="49"/>
        <v>0</v>
      </c>
      <c r="X83" s="19">
        <f t="shared" si="49"/>
        <v>0</v>
      </c>
      <c r="Y83" s="19">
        <f t="shared" si="49"/>
        <v>0</v>
      </c>
    </row>
    <row r="84" spans="1:25" ht="14.25" customHeight="1">
      <c r="A84" s="157"/>
      <c r="B84" s="157"/>
      <c r="C84" s="157" t="s">
        <v>519</v>
      </c>
      <c r="D84" s="157" t="s">
        <v>520</v>
      </c>
      <c r="E84" s="158">
        <f t="shared" ref="E84:L84" si="54">E85</f>
        <v>500000</v>
      </c>
      <c r="F84" s="158">
        <f t="shared" si="54"/>
        <v>500000</v>
      </c>
      <c r="G84" s="158">
        <f t="shared" si="54"/>
        <v>500000</v>
      </c>
      <c r="H84" s="158">
        <f t="shared" si="54"/>
        <v>0</v>
      </c>
      <c r="I84" s="158">
        <f t="shared" si="54"/>
        <v>500000</v>
      </c>
      <c r="J84" s="158">
        <f t="shared" si="54"/>
        <v>0</v>
      </c>
      <c r="K84" s="158">
        <f t="shared" si="54"/>
        <v>0</v>
      </c>
      <c r="L84" s="159">
        <f t="shared" si="54"/>
        <v>0</v>
      </c>
      <c r="M84" s="179">
        <f t="shared" si="47"/>
        <v>0</v>
      </c>
      <c r="N84" s="180">
        <f t="shared" si="47"/>
        <v>0</v>
      </c>
      <c r="O84" s="181">
        <f t="shared" si="47"/>
        <v>0</v>
      </c>
      <c r="P84" s="158">
        <f t="shared" ref="P84:V84" si="55">P85</f>
        <v>0</v>
      </c>
      <c r="Q84" s="158">
        <f t="shared" si="55"/>
        <v>0</v>
      </c>
      <c r="R84" s="158">
        <f t="shared" si="55"/>
        <v>0</v>
      </c>
      <c r="S84" s="158">
        <f t="shared" si="55"/>
        <v>0</v>
      </c>
      <c r="T84" s="158">
        <f t="shared" si="55"/>
        <v>0</v>
      </c>
      <c r="U84" s="158">
        <f t="shared" si="55"/>
        <v>0</v>
      </c>
      <c r="V84" s="159">
        <f t="shared" si="55"/>
        <v>0</v>
      </c>
      <c r="W84" s="20">
        <f t="shared" si="49"/>
        <v>0</v>
      </c>
      <c r="X84" s="19">
        <f t="shared" si="49"/>
        <v>0</v>
      </c>
      <c r="Y84" s="19">
        <f t="shared" si="49"/>
        <v>0</v>
      </c>
    </row>
    <row r="85" spans="1:25" ht="14.25" customHeight="1">
      <c r="A85" s="157" t="s">
        <v>521</v>
      </c>
      <c r="B85" s="157" t="s">
        <v>543</v>
      </c>
      <c r="C85" s="157" t="s">
        <v>509</v>
      </c>
      <c r="D85" s="157" t="s">
        <v>544</v>
      </c>
      <c r="E85" s="158">
        <v>500000</v>
      </c>
      <c r="F85" s="158">
        <v>500000</v>
      </c>
      <c r="G85" s="158">
        <v>500000</v>
      </c>
      <c r="H85" s="158">
        <v>0</v>
      </c>
      <c r="I85" s="158">
        <v>500000</v>
      </c>
      <c r="J85" s="158">
        <v>0</v>
      </c>
      <c r="K85" s="158">
        <v>0</v>
      </c>
      <c r="L85" s="159">
        <v>0</v>
      </c>
      <c r="M85" s="179">
        <f t="shared" si="47"/>
        <v>0</v>
      </c>
      <c r="N85" s="180">
        <f t="shared" si="47"/>
        <v>0</v>
      </c>
      <c r="O85" s="181">
        <f t="shared" si="47"/>
        <v>0</v>
      </c>
      <c r="P85" s="158">
        <v>0</v>
      </c>
      <c r="Q85" s="158">
        <v>0</v>
      </c>
      <c r="R85" s="158">
        <v>0</v>
      </c>
      <c r="S85" s="158">
        <v>0</v>
      </c>
      <c r="T85" s="158">
        <v>0</v>
      </c>
      <c r="U85" s="158">
        <v>0</v>
      </c>
      <c r="V85" s="159">
        <v>0</v>
      </c>
      <c r="W85" s="20">
        <f t="shared" si="49"/>
        <v>0</v>
      </c>
      <c r="X85" s="19">
        <f t="shared" si="49"/>
        <v>0</v>
      </c>
      <c r="Y85" s="19">
        <f t="shared" si="49"/>
        <v>0</v>
      </c>
    </row>
    <row r="86" spans="1:25" ht="14.25" customHeight="1">
      <c r="A86" s="157"/>
      <c r="B86" s="157"/>
      <c r="C86" s="157" t="s">
        <v>326</v>
      </c>
      <c r="D86" s="157" t="s">
        <v>327</v>
      </c>
      <c r="E86" s="158">
        <f t="shared" ref="E86:L86" si="56">E87</f>
        <v>73954</v>
      </c>
      <c r="F86" s="158">
        <f t="shared" si="56"/>
        <v>73954</v>
      </c>
      <c r="G86" s="158">
        <f t="shared" si="56"/>
        <v>73954</v>
      </c>
      <c r="H86" s="158">
        <f t="shared" si="56"/>
        <v>73954</v>
      </c>
      <c r="I86" s="158">
        <f t="shared" si="56"/>
        <v>0</v>
      </c>
      <c r="J86" s="158">
        <f t="shared" si="56"/>
        <v>0</v>
      </c>
      <c r="K86" s="158">
        <f t="shared" si="56"/>
        <v>0</v>
      </c>
      <c r="L86" s="159">
        <f t="shared" si="56"/>
        <v>0</v>
      </c>
      <c r="M86" s="179">
        <f t="shared" si="47"/>
        <v>0</v>
      </c>
      <c r="N86" s="180">
        <f t="shared" si="47"/>
        <v>0</v>
      </c>
      <c r="O86" s="181">
        <f t="shared" si="47"/>
        <v>0</v>
      </c>
      <c r="P86" s="158">
        <f t="shared" ref="P86:V86" si="57">P87</f>
        <v>0</v>
      </c>
      <c r="Q86" s="158">
        <f t="shared" si="57"/>
        <v>0</v>
      </c>
      <c r="R86" s="158">
        <f t="shared" si="57"/>
        <v>0</v>
      </c>
      <c r="S86" s="158">
        <f t="shared" si="57"/>
        <v>0</v>
      </c>
      <c r="T86" s="158">
        <f t="shared" si="57"/>
        <v>0</v>
      </c>
      <c r="U86" s="158">
        <f t="shared" si="57"/>
        <v>0</v>
      </c>
      <c r="V86" s="159">
        <f t="shared" si="57"/>
        <v>0</v>
      </c>
      <c r="W86" s="20">
        <f t="shared" si="49"/>
        <v>0</v>
      </c>
      <c r="X86" s="19">
        <f t="shared" si="49"/>
        <v>0</v>
      </c>
      <c r="Y86" s="19">
        <f t="shared" si="49"/>
        <v>0</v>
      </c>
    </row>
    <row r="87" spans="1:25" ht="14.25" customHeight="1">
      <c r="A87" s="157" t="s">
        <v>328</v>
      </c>
      <c r="B87" s="157" t="s">
        <v>329</v>
      </c>
      <c r="C87" s="157" t="s">
        <v>509</v>
      </c>
      <c r="D87" s="157" t="s">
        <v>330</v>
      </c>
      <c r="E87" s="158">
        <v>73954</v>
      </c>
      <c r="F87" s="158">
        <v>73954</v>
      </c>
      <c r="G87" s="158">
        <v>73954</v>
      </c>
      <c r="H87" s="158">
        <v>73954</v>
      </c>
      <c r="I87" s="158">
        <v>0</v>
      </c>
      <c r="J87" s="158">
        <v>0</v>
      </c>
      <c r="K87" s="158">
        <v>0</v>
      </c>
      <c r="L87" s="159">
        <v>0</v>
      </c>
      <c r="M87" s="179">
        <f t="shared" si="47"/>
        <v>0</v>
      </c>
      <c r="N87" s="180">
        <f t="shared" si="47"/>
        <v>0</v>
      </c>
      <c r="O87" s="181">
        <f t="shared" si="47"/>
        <v>0</v>
      </c>
      <c r="P87" s="158">
        <v>0</v>
      </c>
      <c r="Q87" s="158">
        <v>0</v>
      </c>
      <c r="R87" s="158">
        <v>0</v>
      </c>
      <c r="S87" s="158">
        <v>0</v>
      </c>
      <c r="T87" s="158">
        <v>0</v>
      </c>
      <c r="U87" s="158">
        <v>0</v>
      </c>
      <c r="V87" s="159">
        <v>0</v>
      </c>
      <c r="W87" s="20">
        <f t="shared" si="49"/>
        <v>0</v>
      </c>
      <c r="X87" s="19">
        <f t="shared" si="49"/>
        <v>0</v>
      </c>
      <c r="Y87" s="19">
        <f t="shared" si="49"/>
        <v>0</v>
      </c>
    </row>
    <row r="88" spans="1:25" ht="14.25" customHeight="1">
      <c r="A88" s="157"/>
      <c r="B88" s="157"/>
      <c r="C88" s="157" t="s">
        <v>336</v>
      </c>
      <c r="D88" s="157" t="s">
        <v>337</v>
      </c>
      <c r="E88" s="158">
        <f t="shared" ref="E88:L88" si="58">E89</f>
        <v>180</v>
      </c>
      <c r="F88" s="158">
        <f t="shared" si="58"/>
        <v>180</v>
      </c>
      <c r="G88" s="158">
        <f t="shared" si="58"/>
        <v>180</v>
      </c>
      <c r="H88" s="158">
        <f t="shared" si="58"/>
        <v>180</v>
      </c>
      <c r="I88" s="158">
        <f t="shared" si="58"/>
        <v>0</v>
      </c>
      <c r="J88" s="158">
        <f t="shared" si="58"/>
        <v>0</v>
      </c>
      <c r="K88" s="158">
        <f t="shared" si="58"/>
        <v>0</v>
      </c>
      <c r="L88" s="159">
        <f t="shared" si="58"/>
        <v>0</v>
      </c>
      <c r="M88" s="179">
        <f t="shared" si="47"/>
        <v>0</v>
      </c>
      <c r="N88" s="180">
        <f t="shared" si="47"/>
        <v>0</v>
      </c>
      <c r="O88" s="181">
        <f t="shared" si="47"/>
        <v>0</v>
      </c>
      <c r="P88" s="158">
        <f t="shared" ref="P88:V88" si="59">P89</f>
        <v>0</v>
      </c>
      <c r="Q88" s="158">
        <f t="shared" si="59"/>
        <v>0</v>
      </c>
      <c r="R88" s="158">
        <f t="shared" si="59"/>
        <v>0</v>
      </c>
      <c r="S88" s="158">
        <f t="shared" si="59"/>
        <v>0</v>
      </c>
      <c r="T88" s="158">
        <f t="shared" si="59"/>
        <v>0</v>
      </c>
      <c r="U88" s="158">
        <f t="shared" si="59"/>
        <v>0</v>
      </c>
      <c r="V88" s="159">
        <f t="shared" si="59"/>
        <v>0</v>
      </c>
      <c r="W88" s="20">
        <f t="shared" si="49"/>
        <v>0</v>
      </c>
      <c r="X88" s="19">
        <f t="shared" si="49"/>
        <v>0</v>
      </c>
      <c r="Y88" s="19">
        <f t="shared" si="49"/>
        <v>0</v>
      </c>
    </row>
    <row r="89" spans="1:25" ht="14.25" customHeight="1">
      <c r="A89" s="157" t="s">
        <v>338</v>
      </c>
      <c r="B89" s="157" t="s">
        <v>339</v>
      </c>
      <c r="C89" s="157" t="s">
        <v>509</v>
      </c>
      <c r="D89" s="157" t="s">
        <v>340</v>
      </c>
      <c r="E89" s="158">
        <v>180</v>
      </c>
      <c r="F89" s="158">
        <v>180</v>
      </c>
      <c r="G89" s="158">
        <v>180</v>
      </c>
      <c r="H89" s="158">
        <v>180</v>
      </c>
      <c r="I89" s="158">
        <v>0</v>
      </c>
      <c r="J89" s="158">
        <v>0</v>
      </c>
      <c r="K89" s="158">
        <v>0</v>
      </c>
      <c r="L89" s="159">
        <v>0</v>
      </c>
      <c r="M89" s="179">
        <f t="shared" si="47"/>
        <v>0</v>
      </c>
      <c r="N89" s="180">
        <f t="shared" si="47"/>
        <v>0</v>
      </c>
      <c r="O89" s="181">
        <f t="shared" si="47"/>
        <v>0</v>
      </c>
      <c r="P89" s="158">
        <v>0</v>
      </c>
      <c r="Q89" s="158">
        <v>0</v>
      </c>
      <c r="R89" s="158">
        <v>0</v>
      </c>
      <c r="S89" s="158">
        <v>0</v>
      </c>
      <c r="T89" s="158">
        <v>0</v>
      </c>
      <c r="U89" s="158">
        <v>0</v>
      </c>
      <c r="V89" s="159">
        <v>0</v>
      </c>
      <c r="W89" s="20">
        <f t="shared" si="49"/>
        <v>0</v>
      </c>
      <c r="X89" s="19">
        <f t="shared" si="49"/>
        <v>0</v>
      </c>
      <c r="Y89" s="19">
        <f t="shared" si="49"/>
        <v>0</v>
      </c>
    </row>
    <row r="90" spans="1:25" ht="14.25" customHeight="1">
      <c r="A90" s="157"/>
      <c r="B90" s="157"/>
      <c r="C90" s="157" t="s">
        <v>545</v>
      </c>
      <c r="D90" s="157" t="s">
        <v>546</v>
      </c>
      <c r="E90" s="158">
        <f t="shared" ref="E90:L90" si="60">E91+E94</f>
        <v>2458145.96</v>
      </c>
      <c r="F90" s="158">
        <f t="shared" si="60"/>
        <v>2458145.96</v>
      </c>
      <c r="G90" s="158">
        <f t="shared" si="60"/>
        <v>2458145.96</v>
      </c>
      <c r="H90" s="158">
        <f t="shared" si="60"/>
        <v>1588145.96</v>
      </c>
      <c r="I90" s="158">
        <f t="shared" si="60"/>
        <v>870000</v>
      </c>
      <c r="J90" s="158">
        <f t="shared" si="60"/>
        <v>0</v>
      </c>
      <c r="K90" s="158">
        <f t="shared" si="60"/>
        <v>0</v>
      </c>
      <c r="L90" s="159">
        <f t="shared" si="60"/>
        <v>0</v>
      </c>
      <c r="M90" s="179">
        <f t="shared" si="47"/>
        <v>0</v>
      </c>
      <c r="N90" s="180">
        <f t="shared" si="47"/>
        <v>0</v>
      </c>
      <c r="O90" s="181">
        <f t="shared" si="47"/>
        <v>0</v>
      </c>
      <c r="P90" s="158">
        <f t="shared" ref="P90:V90" si="61">P91+P94</f>
        <v>0</v>
      </c>
      <c r="Q90" s="158">
        <f t="shared" si="61"/>
        <v>0</v>
      </c>
      <c r="R90" s="158">
        <f t="shared" si="61"/>
        <v>0</v>
      </c>
      <c r="S90" s="158">
        <f t="shared" si="61"/>
        <v>0</v>
      </c>
      <c r="T90" s="158">
        <f t="shared" si="61"/>
        <v>0</v>
      </c>
      <c r="U90" s="158">
        <f t="shared" si="61"/>
        <v>0</v>
      </c>
      <c r="V90" s="159">
        <f t="shared" si="61"/>
        <v>0</v>
      </c>
      <c r="W90" s="20">
        <f t="shared" si="49"/>
        <v>0</v>
      </c>
      <c r="X90" s="19">
        <f t="shared" si="49"/>
        <v>0</v>
      </c>
      <c r="Y90" s="19">
        <f t="shared" si="49"/>
        <v>0</v>
      </c>
    </row>
    <row r="91" spans="1:25" ht="14.25" customHeight="1">
      <c r="A91" s="157"/>
      <c r="B91" s="157"/>
      <c r="C91" s="157" t="s">
        <v>326</v>
      </c>
      <c r="D91" s="157" t="s">
        <v>327</v>
      </c>
      <c r="E91" s="158">
        <f t="shared" ref="E91:L91" si="62">SUM(E92:E93)</f>
        <v>2457905.96</v>
      </c>
      <c r="F91" s="158">
        <f t="shared" si="62"/>
        <v>2457905.96</v>
      </c>
      <c r="G91" s="158">
        <f t="shared" si="62"/>
        <v>2457905.96</v>
      </c>
      <c r="H91" s="158">
        <f t="shared" si="62"/>
        <v>1587905.96</v>
      </c>
      <c r="I91" s="158">
        <f t="shared" si="62"/>
        <v>870000</v>
      </c>
      <c r="J91" s="158">
        <f t="shared" si="62"/>
        <v>0</v>
      </c>
      <c r="K91" s="158">
        <f t="shared" si="62"/>
        <v>0</v>
      </c>
      <c r="L91" s="159">
        <f t="shared" si="62"/>
        <v>0</v>
      </c>
      <c r="M91" s="179">
        <f t="shared" si="47"/>
        <v>0</v>
      </c>
      <c r="N91" s="180">
        <f t="shared" si="47"/>
        <v>0</v>
      </c>
      <c r="O91" s="181">
        <f t="shared" si="47"/>
        <v>0</v>
      </c>
      <c r="P91" s="158">
        <f t="shared" ref="P91:V91" si="63">SUM(P92:P93)</f>
        <v>0</v>
      </c>
      <c r="Q91" s="158">
        <f t="shared" si="63"/>
        <v>0</v>
      </c>
      <c r="R91" s="158">
        <f t="shared" si="63"/>
        <v>0</v>
      </c>
      <c r="S91" s="158">
        <f t="shared" si="63"/>
        <v>0</v>
      </c>
      <c r="T91" s="158">
        <f t="shared" si="63"/>
        <v>0</v>
      </c>
      <c r="U91" s="158">
        <f t="shared" si="63"/>
        <v>0</v>
      </c>
      <c r="V91" s="159">
        <f t="shared" si="63"/>
        <v>0</v>
      </c>
      <c r="W91" s="20">
        <f t="shared" si="49"/>
        <v>0</v>
      </c>
      <c r="X91" s="19">
        <f t="shared" si="49"/>
        <v>0</v>
      </c>
      <c r="Y91" s="19">
        <f t="shared" si="49"/>
        <v>0</v>
      </c>
    </row>
    <row r="92" spans="1:25" ht="14.25" customHeight="1">
      <c r="A92" s="157" t="s">
        <v>328</v>
      </c>
      <c r="B92" s="157" t="s">
        <v>329</v>
      </c>
      <c r="C92" s="157" t="s">
        <v>515</v>
      </c>
      <c r="D92" s="157" t="s">
        <v>330</v>
      </c>
      <c r="E92" s="158">
        <v>1318145.92</v>
      </c>
      <c r="F92" s="158">
        <v>1318145.92</v>
      </c>
      <c r="G92" s="158">
        <v>1318145.92</v>
      </c>
      <c r="H92" s="158">
        <v>1318145.92</v>
      </c>
      <c r="I92" s="158">
        <v>0</v>
      </c>
      <c r="J92" s="158">
        <v>0</v>
      </c>
      <c r="K92" s="158">
        <v>0</v>
      </c>
      <c r="L92" s="159">
        <v>0</v>
      </c>
      <c r="M92" s="179">
        <f t="shared" si="47"/>
        <v>0</v>
      </c>
      <c r="N92" s="180">
        <f t="shared" si="47"/>
        <v>0</v>
      </c>
      <c r="O92" s="181">
        <f t="shared" si="47"/>
        <v>0</v>
      </c>
      <c r="P92" s="158">
        <v>0</v>
      </c>
      <c r="Q92" s="158">
        <v>0</v>
      </c>
      <c r="R92" s="158">
        <v>0</v>
      </c>
      <c r="S92" s="158">
        <v>0</v>
      </c>
      <c r="T92" s="158">
        <v>0</v>
      </c>
      <c r="U92" s="158">
        <v>0</v>
      </c>
      <c r="V92" s="159">
        <v>0</v>
      </c>
      <c r="W92" s="20">
        <f t="shared" si="49"/>
        <v>0</v>
      </c>
      <c r="X92" s="19">
        <f t="shared" si="49"/>
        <v>0</v>
      </c>
      <c r="Y92" s="19">
        <f t="shared" si="49"/>
        <v>0</v>
      </c>
    </row>
    <row r="93" spans="1:25" ht="14.25" customHeight="1">
      <c r="A93" s="157" t="s">
        <v>328</v>
      </c>
      <c r="B93" s="157" t="s">
        <v>345</v>
      </c>
      <c r="C93" s="157" t="s">
        <v>515</v>
      </c>
      <c r="D93" s="157" t="s">
        <v>346</v>
      </c>
      <c r="E93" s="158">
        <v>1139760.04</v>
      </c>
      <c r="F93" s="158">
        <v>1139760.04</v>
      </c>
      <c r="G93" s="158">
        <v>1139760.04</v>
      </c>
      <c r="H93" s="158">
        <v>269760.03999999998</v>
      </c>
      <c r="I93" s="158">
        <v>870000</v>
      </c>
      <c r="J93" s="158">
        <v>0</v>
      </c>
      <c r="K93" s="158">
        <v>0</v>
      </c>
      <c r="L93" s="159">
        <v>0</v>
      </c>
      <c r="M93" s="179">
        <f t="shared" si="47"/>
        <v>0</v>
      </c>
      <c r="N93" s="180">
        <f t="shared" si="47"/>
        <v>0</v>
      </c>
      <c r="O93" s="181">
        <f t="shared" si="47"/>
        <v>0</v>
      </c>
      <c r="P93" s="158">
        <v>0</v>
      </c>
      <c r="Q93" s="158">
        <v>0</v>
      </c>
      <c r="R93" s="158">
        <v>0</v>
      </c>
      <c r="S93" s="158">
        <v>0</v>
      </c>
      <c r="T93" s="158">
        <v>0</v>
      </c>
      <c r="U93" s="158">
        <v>0</v>
      </c>
      <c r="V93" s="159">
        <v>0</v>
      </c>
      <c r="W93" s="20">
        <f t="shared" si="49"/>
        <v>0</v>
      </c>
      <c r="X93" s="19">
        <f t="shared" si="49"/>
        <v>0</v>
      </c>
      <c r="Y93" s="19">
        <f t="shared" si="49"/>
        <v>0</v>
      </c>
    </row>
    <row r="94" spans="1:25" ht="14.25" customHeight="1">
      <c r="A94" s="157"/>
      <c r="B94" s="157"/>
      <c r="C94" s="157" t="s">
        <v>336</v>
      </c>
      <c r="D94" s="157" t="s">
        <v>337</v>
      </c>
      <c r="E94" s="158">
        <f t="shared" ref="E94:L94" si="64">E95</f>
        <v>240</v>
      </c>
      <c r="F94" s="158">
        <f t="shared" si="64"/>
        <v>240</v>
      </c>
      <c r="G94" s="158">
        <f t="shared" si="64"/>
        <v>240</v>
      </c>
      <c r="H94" s="158">
        <f t="shared" si="64"/>
        <v>240</v>
      </c>
      <c r="I94" s="158">
        <f t="shared" si="64"/>
        <v>0</v>
      </c>
      <c r="J94" s="158">
        <f t="shared" si="64"/>
        <v>0</v>
      </c>
      <c r="K94" s="158">
        <f t="shared" si="64"/>
        <v>0</v>
      </c>
      <c r="L94" s="159">
        <f t="shared" si="64"/>
        <v>0</v>
      </c>
      <c r="M94" s="179">
        <f t="shared" si="47"/>
        <v>0</v>
      </c>
      <c r="N94" s="180">
        <f t="shared" si="47"/>
        <v>0</v>
      </c>
      <c r="O94" s="181">
        <f t="shared" si="47"/>
        <v>0</v>
      </c>
      <c r="P94" s="158">
        <f t="shared" ref="P94:V94" si="65">P95</f>
        <v>0</v>
      </c>
      <c r="Q94" s="158">
        <f t="shared" si="65"/>
        <v>0</v>
      </c>
      <c r="R94" s="158">
        <f t="shared" si="65"/>
        <v>0</v>
      </c>
      <c r="S94" s="158">
        <f t="shared" si="65"/>
        <v>0</v>
      </c>
      <c r="T94" s="158">
        <f t="shared" si="65"/>
        <v>0</v>
      </c>
      <c r="U94" s="158">
        <f t="shared" si="65"/>
        <v>0</v>
      </c>
      <c r="V94" s="159">
        <f t="shared" si="65"/>
        <v>0</v>
      </c>
      <c r="W94" s="20">
        <f t="shared" si="49"/>
        <v>0</v>
      </c>
      <c r="X94" s="19">
        <f t="shared" si="49"/>
        <v>0</v>
      </c>
      <c r="Y94" s="19">
        <f t="shared" si="49"/>
        <v>0</v>
      </c>
    </row>
    <row r="95" spans="1:25" ht="14.25" customHeight="1">
      <c r="A95" s="157" t="s">
        <v>338</v>
      </c>
      <c r="B95" s="157" t="s">
        <v>339</v>
      </c>
      <c r="C95" s="157" t="s">
        <v>515</v>
      </c>
      <c r="D95" s="157" t="s">
        <v>340</v>
      </c>
      <c r="E95" s="158">
        <v>240</v>
      </c>
      <c r="F95" s="158">
        <v>240</v>
      </c>
      <c r="G95" s="158">
        <v>240</v>
      </c>
      <c r="H95" s="158">
        <v>240</v>
      </c>
      <c r="I95" s="158">
        <v>0</v>
      </c>
      <c r="J95" s="158">
        <v>0</v>
      </c>
      <c r="K95" s="158">
        <v>0</v>
      </c>
      <c r="L95" s="159">
        <v>0</v>
      </c>
      <c r="M95" s="179">
        <f t="shared" si="47"/>
        <v>0</v>
      </c>
      <c r="N95" s="180">
        <f t="shared" si="47"/>
        <v>0</v>
      </c>
      <c r="O95" s="181">
        <f t="shared" si="47"/>
        <v>0</v>
      </c>
      <c r="P95" s="158">
        <v>0</v>
      </c>
      <c r="Q95" s="158">
        <v>0</v>
      </c>
      <c r="R95" s="158">
        <v>0</v>
      </c>
      <c r="S95" s="158">
        <v>0</v>
      </c>
      <c r="T95" s="158">
        <v>0</v>
      </c>
      <c r="U95" s="158">
        <v>0</v>
      </c>
      <c r="V95" s="159">
        <v>0</v>
      </c>
      <c r="W95" s="20">
        <f t="shared" si="49"/>
        <v>0</v>
      </c>
      <c r="X95" s="19">
        <f t="shared" si="49"/>
        <v>0</v>
      </c>
      <c r="Y95" s="19">
        <f t="shared" si="49"/>
        <v>0</v>
      </c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62"/>
  <sheetViews>
    <sheetView showGridLines="0" showZeros="0" workbookViewId="0">
      <selection activeCell="E19" sqref="E19"/>
    </sheetView>
  </sheetViews>
  <sheetFormatPr defaultRowHeight="14.45" customHeight="1"/>
  <cols>
    <col min="1" max="1" width="6.1640625" style="7" customWidth="1"/>
    <col min="2" max="2" width="7.6640625" style="7" customWidth="1"/>
    <col min="3" max="3" width="44.83203125" style="7" customWidth="1"/>
    <col min="4" max="6" width="22.83203125" style="7" customWidth="1"/>
    <col min="7" max="16384" width="9.33203125" style="7"/>
  </cols>
  <sheetData>
    <row r="1" spans="1:10" ht="14.45" customHeight="1">
      <c r="A1" s="183"/>
      <c r="B1" s="183"/>
      <c r="C1" s="183"/>
      <c r="D1" s="183"/>
      <c r="E1" s="183"/>
      <c r="F1" s="190" t="s">
        <v>238</v>
      </c>
      <c r="G1" s="183"/>
      <c r="H1" s="183"/>
      <c r="I1" s="183"/>
      <c r="J1" s="183"/>
    </row>
    <row r="2" spans="1:10" ht="20.100000000000001" customHeight="1">
      <c r="A2" s="184" t="s">
        <v>239</v>
      </c>
      <c r="B2" s="186"/>
      <c r="C2" s="186"/>
      <c r="D2" s="186"/>
      <c r="E2" s="186"/>
      <c r="F2" s="186"/>
      <c r="G2" s="183"/>
      <c r="H2" s="183"/>
      <c r="I2" s="183"/>
      <c r="J2" s="183"/>
    </row>
    <row r="3" spans="1:10" ht="14.45" customHeight="1">
      <c r="A3" s="17" t="s">
        <v>516</v>
      </c>
      <c r="B3" s="188"/>
      <c r="C3" s="183"/>
      <c r="D3" s="183"/>
      <c r="E3" s="183"/>
      <c r="F3" s="189" t="s">
        <v>1</v>
      </c>
      <c r="G3" s="183"/>
      <c r="H3" s="183"/>
      <c r="I3" s="183"/>
      <c r="J3" s="183"/>
    </row>
    <row r="4" spans="1:10" ht="14.45" customHeight="1">
      <c r="A4" s="411" t="s">
        <v>4</v>
      </c>
      <c r="B4" s="411"/>
      <c r="C4" s="411"/>
      <c r="D4" s="412" t="s">
        <v>57</v>
      </c>
      <c r="E4" s="191" t="s">
        <v>240</v>
      </c>
      <c r="F4" s="191"/>
      <c r="G4" s="183"/>
      <c r="H4" s="183"/>
      <c r="I4" s="183"/>
      <c r="J4" s="183"/>
    </row>
    <row r="5" spans="1:10" ht="14.45" customHeight="1">
      <c r="A5" s="412" t="s">
        <v>46</v>
      </c>
      <c r="B5" s="412"/>
      <c r="C5" s="411" t="s">
        <v>60</v>
      </c>
      <c r="D5" s="412"/>
      <c r="E5" s="407" t="s">
        <v>241</v>
      </c>
      <c r="F5" s="409" t="s">
        <v>242</v>
      </c>
      <c r="G5" s="183"/>
      <c r="H5" s="183"/>
      <c r="I5" s="183"/>
      <c r="J5" s="183"/>
    </row>
    <row r="6" spans="1:10" ht="14.45" customHeight="1">
      <c r="A6" s="192" t="s">
        <v>50</v>
      </c>
      <c r="B6" s="192" t="s">
        <v>51</v>
      </c>
      <c r="C6" s="414"/>
      <c r="D6" s="413"/>
      <c r="E6" s="408"/>
      <c r="F6" s="410"/>
      <c r="G6" s="183"/>
      <c r="H6" s="183"/>
      <c r="I6" s="183"/>
      <c r="J6" s="183"/>
    </row>
    <row r="7" spans="1:10" s="188" customFormat="1" ht="14.45" customHeight="1">
      <c r="A7" s="41"/>
      <c r="B7" s="40"/>
      <c r="C7" s="16" t="s">
        <v>45</v>
      </c>
      <c r="D7" s="185">
        <f>D8</f>
        <v>22804127.84</v>
      </c>
      <c r="E7" s="15">
        <f>E8</f>
        <v>18998017.32</v>
      </c>
      <c r="F7" s="187">
        <f>F8</f>
        <v>3806110.5200000005</v>
      </c>
      <c r="H7" s="33"/>
      <c r="I7" s="33"/>
      <c r="J7" s="33"/>
    </row>
    <row r="8" spans="1:10" ht="14.45" customHeight="1">
      <c r="A8" s="41"/>
      <c r="B8" s="40"/>
      <c r="C8" s="16" t="s">
        <v>475</v>
      </c>
      <c r="D8" s="185">
        <f>D9+D17+D25+D32+D40+D47+D56</f>
        <v>22804127.84</v>
      </c>
      <c r="E8" s="15">
        <f>E9+E17+E25+E32+E40+E47+E56</f>
        <v>18998017.32</v>
      </c>
      <c r="F8" s="187">
        <f>F9+F17+F25+F32+F40+F47+F56</f>
        <v>3806110.5200000005</v>
      </c>
      <c r="G8" s="183"/>
      <c r="H8" s="188"/>
      <c r="I8" s="183"/>
      <c r="J8" s="188"/>
    </row>
    <row r="9" spans="1:10" ht="14.45" customHeight="1">
      <c r="A9" s="41"/>
      <c r="B9" s="40"/>
      <c r="C9" s="16" t="s">
        <v>477</v>
      </c>
      <c r="D9" s="185">
        <f>SUM(D10:D16)</f>
        <v>2201026.2799999998</v>
      </c>
      <c r="E9" s="15">
        <f>SUM(E10:E16)</f>
        <v>1672866.1199999999</v>
      </c>
      <c r="F9" s="187">
        <f>SUM(F10:F16)</f>
        <v>528160.16</v>
      </c>
      <c r="G9" s="183"/>
      <c r="H9" s="183"/>
      <c r="I9" s="183"/>
      <c r="J9" s="183"/>
    </row>
    <row r="10" spans="1:10" ht="14.45" customHeight="1">
      <c r="A10" s="41" t="s">
        <v>285</v>
      </c>
      <c r="B10" s="40" t="s">
        <v>286</v>
      </c>
      <c r="C10" s="16" t="s">
        <v>287</v>
      </c>
      <c r="D10" s="185">
        <v>165186.4</v>
      </c>
      <c r="E10" s="15">
        <v>165186.4</v>
      </c>
      <c r="F10" s="187">
        <v>0</v>
      </c>
      <c r="G10" s="182"/>
      <c r="H10" s="182"/>
      <c r="I10" s="182"/>
      <c r="J10" s="182"/>
    </row>
    <row r="11" spans="1:10" ht="14.45" customHeight="1">
      <c r="A11" s="41" t="s">
        <v>285</v>
      </c>
      <c r="B11" s="40" t="s">
        <v>286</v>
      </c>
      <c r="C11" s="16" t="s">
        <v>289</v>
      </c>
      <c r="D11" s="185">
        <v>82593.2</v>
      </c>
      <c r="E11" s="15">
        <v>82593.2</v>
      </c>
      <c r="F11" s="187">
        <v>0</v>
      </c>
      <c r="G11" s="182"/>
      <c r="H11" s="182"/>
      <c r="I11" s="182"/>
      <c r="J11" s="182"/>
    </row>
    <row r="12" spans="1:10" ht="14.45" customHeight="1">
      <c r="A12" s="41" t="s">
        <v>285</v>
      </c>
      <c r="B12" s="40" t="s">
        <v>290</v>
      </c>
      <c r="C12" s="16" t="s">
        <v>292</v>
      </c>
      <c r="D12" s="185">
        <v>11787.96</v>
      </c>
      <c r="E12" s="15">
        <v>11787.96</v>
      </c>
      <c r="F12" s="187">
        <v>0</v>
      </c>
      <c r="G12" s="183"/>
      <c r="H12" s="183"/>
      <c r="I12" s="183"/>
      <c r="J12" s="183"/>
    </row>
    <row r="13" spans="1:10" ht="14.45" customHeight="1">
      <c r="A13" s="41" t="s">
        <v>285</v>
      </c>
      <c r="B13" s="40" t="s">
        <v>291</v>
      </c>
      <c r="C13" s="16" t="s">
        <v>294</v>
      </c>
      <c r="D13" s="185">
        <v>8296.77</v>
      </c>
      <c r="E13" s="15">
        <v>8296.77</v>
      </c>
      <c r="F13" s="187">
        <v>0</v>
      </c>
      <c r="G13" s="182"/>
      <c r="H13" s="182"/>
      <c r="I13" s="182"/>
      <c r="J13" s="182"/>
    </row>
    <row r="14" spans="1:10" ht="14.45" customHeight="1">
      <c r="A14" s="41" t="s">
        <v>295</v>
      </c>
      <c r="B14" s="40" t="s">
        <v>296</v>
      </c>
      <c r="C14" s="16" t="s">
        <v>297</v>
      </c>
      <c r="D14" s="185">
        <v>63262.79</v>
      </c>
      <c r="E14" s="15">
        <v>63262.79</v>
      </c>
      <c r="F14" s="187">
        <v>0</v>
      </c>
      <c r="G14" s="183"/>
      <c r="H14" s="183"/>
      <c r="I14" s="183"/>
      <c r="J14" s="183"/>
    </row>
    <row r="15" spans="1:10" ht="14.45" customHeight="1">
      <c r="A15" s="41" t="s">
        <v>487</v>
      </c>
      <c r="B15" s="40" t="s">
        <v>293</v>
      </c>
      <c r="C15" s="16" t="s">
        <v>488</v>
      </c>
      <c r="D15" s="185">
        <v>1623935.16</v>
      </c>
      <c r="E15" s="15">
        <v>1095775</v>
      </c>
      <c r="F15" s="187">
        <v>528160.16</v>
      </c>
      <c r="G15" s="183"/>
      <c r="H15" s="183"/>
      <c r="I15" s="183"/>
      <c r="J15" s="183"/>
    </row>
    <row r="16" spans="1:10" ht="14.45" customHeight="1">
      <c r="A16" s="41" t="s">
        <v>301</v>
      </c>
      <c r="B16" s="40" t="s">
        <v>298</v>
      </c>
      <c r="C16" s="16" t="s">
        <v>302</v>
      </c>
      <c r="D16" s="185">
        <v>245964</v>
      </c>
      <c r="E16" s="15">
        <v>245964</v>
      </c>
      <c r="F16" s="187">
        <v>0</v>
      </c>
      <c r="G16" s="183"/>
      <c r="H16" s="183"/>
      <c r="I16" s="183"/>
      <c r="J16" s="183"/>
    </row>
    <row r="17" spans="1:10" ht="14.45" customHeight="1">
      <c r="A17" s="41"/>
      <c r="B17" s="40"/>
      <c r="C17" s="16" t="s">
        <v>493</v>
      </c>
      <c r="D17" s="185">
        <f>SUM(D18:D24)</f>
        <v>4259116.38</v>
      </c>
      <c r="E17" s="15">
        <f>SUM(E18:E24)</f>
        <v>3414526.26</v>
      </c>
      <c r="F17" s="187">
        <f>SUM(F18:F24)</f>
        <v>844590.12</v>
      </c>
      <c r="G17" s="182"/>
      <c r="H17" s="182"/>
      <c r="I17" s="182"/>
      <c r="J17" s="182"/>
    </row>
    <row r="18" spans="1:10" ht="14.45" customHeight="1">
      <c r="A18" s="41" t="s">
        <v>285</v>
      </c>
      <c r="B18" s="40" t="s">
        <v>286</v>
      </c>
      <c r="C18" s="16" t="s">
        <v>287</v>
      </c>
      <c r="D18" s="185">
        <v>340927.84</v>
      </c>
      <c r="E18" s="15">
        <v>340927.84</v>
      </c>
      <c r="F18" s="187">
        <v>0</v>
      </c>
      <c r="G18" s="182"/>
      <c r="H18" s="182"/>
      <c r="I18" s="182"/>
      <c r="J18" s="182"/>
    </row>
    <row r="19" spans="1:10" ht="14.45" customHeight="1">
      <c r="A19" s="41" t="s">
        <v>285</v>
      </c>
      <c r="B19" s="40" t="s">
        <v>286</v>
      </c>
      <c r="C19" s="16" t="s">
        <v>289</v>
      </c>
      <c r="D19" s="185">
        <v>170463.92</v>
      </c>
      <c r="E19" s="15">
        <v>170463.92</v>
      </c>
      <c r="F19" s="187">
        <v>0</v>
      </c>
      <c r="G19" s="182"/>
      <c r="H19" s="182"/>
      <c r="I19" s="182"/>
      <c r="J19" s="182"/>
    </row>
    <row r="20" spans="1:10" ht="14.45" customHeight="1">
      <c r="A20" s="41" t="s">
        <v>285</v>
      </c>
      <c r="B20" s="40" t="s">
        <v>290</v>
      </c>
      <c r="C20" s="16" t="s">
        <v>292</v>
      </c>
      <c r="D20" s="185">
        <v>6588</v>
      </c>
      <c r="E20" s="15">
        <v>6588</v>
      </c>
      <c r="F20" s="187">
        <v>0</v>
      </c>
      <c r="G20" s="182"/>
      <c r="H20" s="182"/>
      <c r="I20" s="182"/>
      <c r="J20" s="182"/>
    </row>
    <row r="21" spans="1:10" ht="14.45" customHeight="1">
      <c r="A21" s="41" t="s">
        <v>285</v>
      </c>
      <c r="B21" s="40" t="s">
        <v>291</v>
      </c>
      <c r="C21" s="16" t="s">
        <v>294</v>
      </c>
      <c r="D21" s="185">
        <v>17046.400000000001</v>
      </c>
      <c r="E21" s="15">
        <v>17046.400000000001</v>
      </c>
      <c r="F21" s="187">
        <v>0</v>
      </c>
      <c r="G21" s="182"/>
      <c r="H21" s="182"/>
      <c r="I21" s="182"/>
      <c r="J21" s="182"/>
    </row>
    <row r="22" spans="1:10" ht="14.45" customHeight="1">
      <c r="A22" s="41" t="s">
        <v>295</v>
      </c>
      <c r="B22" s="40" t="s">
        <v>296</v>
      </c>
      <c r="C22" s="16" t="s">
        <v>297</v>
      </c>
      <c r="D22" s="185">
        <v>129309.1</v>
      </c>
      <c r="E22" s="15">
        <v>129309.1</v>
      </c>
      <c r="F22" s="187">
        <v>0</v>
      </c>
      <c r="G22"/>
      <c r="H22"/>
      <c r="I22"/>
      <c r="J22"/>
    </row>
    <row r="23" spans="1:10" ht="14.45" customHeight="1">
      <c r="A23" s="41" t="s">
        <v>487</v>
      </c>
      <c r="B23" s="40" t="s">
        <v>293</v>
      </c>
      <c r="C23" s="16" t="s">
        <v>488</v>
      </c>
      <c r="D23" s="185">
        <v>3106789.12</v>
      </c>
      <c r="E23" s="15">
        <v>2262199</v>
      </c>
      <c r="F23" s="187">
        <v>844590.12</v>
      </c>
      <c r="G23"/>
      <c r="H23"/>
      <c r="I23"/>
      <c r="J23"/>
    </row>
    <row r="24" spans="1:10" ht="14.45" customHeight="1">
      <c r="A24" s="41" t="s">
        <v>301</v>
      </c>
      <c r="B24" s="40" t="s">
        <v>298</v>
      </c>
      <c r="C24" s="16" t="s">
        <v>302</v>
      </c>
      <c r="D24" s="185">
        <v>487992</v>
      </c>
      <c r="E24" s="15">
        <v>487992</v>
      </c>
      <c r="F24" s="187">
        <v>0</v>
      </c>
      <c r="G24"/>
      <c r="H24"/>
      <c r="I24"/>
      <c r="J24"/>
    </row>
    <row r="25" spans="1:10" ht="14.45" customHeight="1">
      <c r="A25" s="41"/>
      <c r="B25" s="40"/>
      <c r="C25" s="16" t="s">
        <v>498</v>
      </c>
      <c r="D25" s="185">
        <f>SUM(D26:D31)</f>
        <v>1971488.89</v>
      </c>
      <c r="E25" s="15">
        <f>SUM(E26:E31)</f>
        <v>1624638.89</v>
      </c>
      <c r="F25" s="187">
        <f>SUM(F26:F31)</f>
        <v>346850</v>
      </c>
      <c r="G25"/>
      <c r="H25"/>
      <c r="I25"/>
      <c r="J25"/>
    </row>
    <row r="26" spans="1:10" ht="14.45" customHeight="1">
      <c r="A26" s="41" t="s">
        <v>285</v>
      </c>
      <c r="B26" s="40" t="s">
        <v>286</v>
      </c>
      <c r="C26" s="16" t="s">
        <v>287</v>
      </c>
      <c r="D26" s="185">
        <v>162602.4</v>
      </c>
      <c r="E26" s="15">
        <v>162602.4</v>
      </c>
      <c r="F26" s="187">
        <v>0</v>
      </c>
    </row>
    <row r="27" spans="1:10" ht="14.45" customHeight="1">
      <c r="A27" s="41" t="s">
        <v>285</v>
      </c>
      <c r="B27" s="40" t="s">
        <v>286</v>
      </c>
      <c r="C27" s="16" t="s">
        <v>289</v>
      </c>
      <c r="D27" s="185">
        <v>81301.2</v>
      </c>
      <c r="E27" s="15">
        <v>81301.2</v>
      </c>
      <c r="F27" s="187">
        <v>0</v>
      </c>
    </row>
    <row r="28" spans="1:10" ht="14.45" customHeight="1">
      <c r="A28" s="41" t="s">
        <v>285</v>
      </c>
      <c r="B28" s="40" t="s">
        <v>291</v>
      </c>
      <c r="C28" s="16" t="s">
        <v>294</v>
      </c>
      <c r="D28" s="185">
        <v>8130.12</v>
      </c>
      <c r="E28" s="15">
        <v>8130.12</v>
      </c>
      <c r="F28" s="187">
        <v>0</v>
      </c>
    </row>
    <row r="29" spans="1:10" ht="14.45" customHeight="1">
      <c r="A29" s="41" t="s">
        <v>295</v>
      </c>
      <c r="B29" s="40" t="s">
        <v>296</v>
      </c>
      <c r="C29" s="16" t="s">
        <v>297</v>
      </c>
      <c r="D29" s="185">
        <v>61992.17</v>
      </c>
      <c r="E29" s="15">
        <v>61992.17</v>
      </c>
      <c r="F29" s="187">
        <v>0</v>
      </c>
    </row>
    <row r="30" spans="1:10" ht="14.45" customHeight="1">
      <c r="A30" s="41" t="s">
        <v>487</v>
      </c>
      <c r="B30" s="40" t="s">
        <v>293</v>
      </c>
      <c r="C30" s="16" t="s">
        <v>488</v>
      </c>
      <c r="D30" s="185">
        <v>1422695</v>
      </c>
      <c r="E30" s="15">
        <v>1075845</v>
      </c>
      <c r="F30" s="187">
        <v>346850</v>
      </c>
    </row>
    <row r="31" spans="1:10" ht="14.45" customHeight="1">
      <c r="A31" s="41" t="s">
        <v>301</v>
      </c>
      <c r="B31" s="40" t="s">
        <v>298</v>
      </c>
      <c r="C31" s="16" t="s">
        <v>302</v>
      </c>
      <c r="D31" s="185">
        <v>234768</v>
      </c>
      <c r="E31" s="15">
        <v>234768</v>
      </c>
      <c r="F31" s="187">
        <v>0</v>
      </c>
    </row>
    <row r="32" spans="1:10" ht="14.45" customHeight="1">
      <c r="A32" s="41"/>
      <c r="B32" s="40"/>
      <c r="C32" s="16" t="s">
        <v>501</v>
      </c>
      <c r="D32" s="185">
        <f>SUM(D33:D39)</f>
        <v>9447982.7300000004</v>
      </c>
      <c r="E32" s="15">
        <f>SUM(E33:E39)</f>
        <v>8372682.7300000004</v>
      </c>
      <c r="F32" s="187">
        <f>SUM(F33:F39)</f>
        <v>1075300</v>
      </c>
    </row>
    <row r="33" spans="1:6" ht="14.45" customHeight="1">
      <c r="A33" s="41" t="s">
        <v>285</v>
      </c>
      <c r="B33" s="40" t="s">
        <v>286</v>
      </c>
      <c r="C33" s="16" t="s">
        <v>287</v>
      </c>
      <c r="D33" s="185">
        <v>835527.68000000005</v>
      </c>
      <c r="E33" s="15">
        <v>835527.68000000005</v>
      </c>
      <c r="F33" s="187">
        <v>0</v>
      </c>
    </row>
    <row r="34" spans="1:6" ht="14.45" customHeight="1">
      <c r="A34" s="41" t="s">
        <v>285</v>
      </c>
      <c r="B34" s="40" t="s">
        <v>286</v>
      </c>
      <c r="C34" s="16" t="s">
        <v>289</v>
      </c>
      <c r="D34" s="185">
        <v>417763.84000000003</v>
      </c>
      <c r="E34" s="15">
        <v>417763.84000000003</v>
      </c>
      <c r="F34" s="187">
        <v>0</v>
      </c>
    </row>
    <row r="35" spans="1:6" ht="14.45" customHeight="1">
      <c r="A35" s="41" t="s">
        <v>285</v>
      </c>
      <c r="B35" s="40" t="s">
        <v>290</v>
      </c>
      <c r="C35" s="16" t="s">
        <v>292</v>
      </c>
      <c r="D35" s="185">
        <v>172836</v>
      </c>
      <c r="E35" s="15">
        <v>172836</v>
      </c>
      <c r="F35" s="187">
        <v>0</v>
      </c>
    </row>
    <row r="36" spans="1:6" ht="14.45" customHeight="1">
      <c r="A36" s="41" t="s">
        <v>285</v>
      </c>
      <c r="B36" s="40" t="s">
        <v>291</v>
      </c>
      <c r="C36" s="16" t="s">
        <v>294</v>
      </c>
      <c r="D36" s="185">
        <v>41776.29</v>
      </c>
      <c r="E36" s="15">
        <v>41776.29</v>
      </c>
      <c r="F36" s="187">
        <v>0</v>
      </c>
    </row>
    <row r="37" spans="1:6" ht="14.45" customHeight="1">
      <c r="A37" s="41" t="s">
        <v>295</v>
      </c>
      <c r="B37" s="40" t="s">
        <v>296</v>
      </c>
      <c r="C37" s="16" t="s">
        <v>299</v>
      </c>
      <c r="D37" s="185">
        <v>318544.92</v>
      </c>
      <c r="E37" s="15">
        <v>318544.92</v>
      </c>
      <c r="F37" s="187">
        <v>0</v>
      </c>
    </row>
    <row r="38" spans="1:6" ht="14.45" customHeight="1">
      <c r="A38" s="41" t="s">
        <v>487</v>
      </c>
      <c r="B38" s="40" t="s">
        <v>293</v>
      </c>
      <c r="C38" s="16" t="s">
        <v>503</v>
      </c>
      <c r="D38" s="185">
        <v>6655670</v>
      </c>
      <c r="E38" s="15">
        <v>5580370</v>
      </c>
      <c r="F38" s="187">
        <v>1075300</v>
      </c>
    </row>
    <row r="39" spans="1:6" ht="14.45" customHeight="1">
      <c r="A39" s="41" t="s">
        <v>301</v>
      </c>
      <c r="B39" s="40" t="s">
        <v>298</v>
      </c>
      <c r="C39" s="16" t="s">
        <v>302</v>
      </c>
      <c r="D39" s="185">
        <v>1005864</v>
      </c>
      <c r="E39" s="15">
        <v>1005864</v>
      </c>
      <c r="F39" s="187">
        <v>0</v>
      </c>
    </row>
    <row r="40" spans="1:6" ht="14.45" customHeight="1">
      <c r="A40" s="41"/>
      <c r="B40" s="40"/>
      <c r="C40" s="16" t="s">
        <v>505</v>
      </c>
      <c r="D40" s="185">
        <f>SUM(D41:D46)</f>
        <v>2616676.7599999998</v>
      </c>
      <c r="E40" s="15">
        <f>SUM(E41:E46)</f>
        <v>2001526.56</v>
      </c>
      <c r="F40" s="187">
        <f>SUM(F41:F46)</f>
        <v>615150.19999999995</v>
      </c>
    </row>
    <row r="41" spans="1:6" ht="14.45" customHeight="1">
      <c r="A41" s="41" t="s">
        <v>285</v>
      </c>
      <c r="B41" s="40" t="s">
        <v>286</v>
      </c>
      <c r="C41" s="16" t="s">
        <v>287</v>
      </c>
      <c r="D41" s="185">
        <v>202688.32</v>
      </c>
      <c r="E41" s="15">
        <v>202688.32</v>
      </c>
      <c r="F41" s="187">
        <v>0</v>
      </c>
    </row>
    <row r="42" spans="1:6" ht="14.45" customHeight="1">
      <c r="A42" s="41" t="s">
        <v>285</v>
      </c>
      <c r="B42" s="40" t="s">
        <v>286</v>
      </c>
      <c r="C42" s="16" t="s">
        <v>289</v>
      </c>
      <c r="D42" s="185">
        <v>101344.16</v>
      </c>
      <c r="E42" s="15">
        <v>101344.16</v>
      </c>
      <c r="F42" s="187">
        <v>0</v>
      </c>
    </row>
    <row r="43" spans="1:6" ht="14.45" customHeight="1">
      <c r="A43" s="41" t="s">
        <v>285</v>
      </c>
      <c r="B43" s="40" t="s">
        <v>291</v>
      </c>
      <c r="C43" s="16" t="s">
        <v>294</v>
      </c>
      <c r="D43" s="185">
        <v>10134.4</v>
      </c>
      <c r="E43" s="15">
        <v>10134.4</v>
      </c>
      <c r="F43" s="187">
        <v>0</v>
      </c>
    </row>
    <row r="44" spans="1:6" ht="14.45" customHeight="1">
      <c r="A44" s="41" t="s">
        <v>295</v>
      </c>
      <c r="B44" s="40" t="s">
        <v>296</v>
      </c>
      <c r="C44" s="16" t="s">
        <v>299</v>
      </c>
      <c r="D44" s="185">
        <v>77245.679999999993</v>
      </c>
      <c r="E44" s="15">
        <v>77245.679999999993</v>
      </c>
      <c r="F44" s="187">
        <v>0</v>
      </c>
    </row>
    <row r="45" spans="1:6" ht="14.45" customHeight="1">
      <c r="A45" s="41" t="s">
        <v>487</v>
      </c>
      <c r="B45" s="40" t="s">
        <v>293</v>
      </c>
      <c r="C45" s="16" t="s">
        <v>496</v>
      </c>
      <c r="D45" s="185">
        <v>1969532.2</v>
      </c>
      <c r="E45" s="15">
        <v>1354382</v>
      </c>
      <c r="F45" s="187">
        <v>615150.19999999995</v>
      </c>
    </row>
    <row r="46" spans="1:6" ht="14.45" customHeight="1">
      <c r="A46" s="41" t="s">
        <v>301</v>
      </c>
      <c r="B46" s="40" t="s">
        <v>298</v>
      </c>
      <c r="C46" s="16" t="s">
        <v>302</v>
      </c>
      <c r="D46" s="185">
        <v>255732</v>
      </c>
      <c r="E46" s="15">
        <v>255732</v>
      </c>
      <c r="F46" s="187">
        <v>0</v>
      </c>
    </row>
    <row r="47" spans="1:6" ht="14.45" customHeight="1">
      <c r="A47" s="41"/>
      <c r="B47" s="40"/>
      <c r="C47" s="16" t="s">
        <v>508</v>
      </c>
      <c r="D47" s="185">
        <f>SUM(D48:D55)</f>
        <v>719690.84</v>
      </c>
      <c r="E47" s="15">
        <f>SUM(E48:E55)</f>
        <v>593390.84</v>
      </c>
      <c r="F47" s="187">
        <f>SUM(F48:F55)</f>
        <v>126300</v>
      </c>
    </row>
    <row r="48" spans="1:6" ht="14.45" customHeight="1">
      <c r="A48" s="41" t="s">
        <v>285</v>
      </c>
      <c r="B48" s="40" t="s">
        <v>286</v>
      </c>
      <c r="C48" s="16" t="s">
        <v>287</v>
      </c>
      <c r="D48" s="185">
        <v>58014.879999999997</v>
      </c>
      <c r="E48" s="15">
        <v>58014.879999999997</v>
      </c>
      <c r="F48" s="187">
        <v>0</v>
      </c>
    </row>
    <row r="49" spans="1:6" ht="14.45" customHeight="1">
      <c r="A49" s="41" t="s">
        <v>285</v>
      </c>
      <c r="B49" s="40" t="s">
        <v>286</v>
      </c>
      <c r="C49" s="16" t="s">
        <v>289</v>
      </c>
      <c r="D49" s="185">
        <v>29007.439999999999</v>
      </c>
      <c r="E49" s="15">
        <v>29007.439999999999</v>
      </c>
      <c r="F49" s="187">
        <v>0</v>
      </c>
    </row>
    <row r="50" spans="1:6" ht="14.45" customHeight="1">
      <c r="A50" s="41" t="s">
        <v>285</v>
      </c>
      <c r="B50" s="40" t="s">
        <v>291</v>
      </c>
      <c r="C50" s="16" t="s">
        <v>294</v>
      </c>
      <c r="D50" s="185">
        <v>3015.94</v>
      </c>
      <c r="E50" s="15">
        <v>3015.94</v>
      </c>
      <c r="F50" s="187">
        <v>0</v>
      </c>
    </row>
    <row r="51" spans="1:6" ht="14.45" customHeight="1">
      <c r="A51" s="41" t="s">
        <v>295</v>
      </c>
      <c r="B51" s="40" t="s">
        <v>296</v>
      </c>
      <c r="C51" s="16" t="s">
        <v>297</v>
      </c>
      <c r="D51" s="185">
        <v>12515.22</v>
      </c>
      <c r="E51" s="15">
        <v>12515.22</v>
      </c>
      <c r="F51" s="187">
        <v>0</v>
      </c>
    </row>
    <row r="52" spans="1:6" ht="14.45" customHeight="1">
      <c r="A52" s="41" t="s">
        <v>295</v>
      </c>
      <c r="B52" s="40" t="s">
        <v>296</v>
      </c>
      <c r="C52" s="16" t="s">
        <v>299</v>
      </c>
      <c r="D52" s="185">
        <v>10104.36</v>
      </c>
      <c r="E52" s="15">
        <v>10104.36</v>
      </c>
      <c r="F52" s="187">
        <v>0</v>
      </c>
    </row>
    <row r="53" spans="1:6" ht="14.45" customHeight="1">
      <c r="A53" s="41" t="s">
        <v>487</v>
      </c>
      <c r="B53" s="40" t="s">
        <v>293</v>
      </c>
      <c r="C53" s="16" t="s">
        <v>488</v>
      </c>
      <c r="D53" s="185">
        <v>308577</v>
      </c>
      <c r="E53" s="15">
        <v>220527</v>
      </c>
      <c r="F53" s="187">
        <v>88050</v>
      </c>
    </row>
    <row r="54" spans="1:6" ht="14.45" customHeight="1">
      <c r="A54" s="41" t="s">
        <v>487</v>
      </c>
      <c r="B54" s="40" t="s">
        <v>293</v>
      </c>
      <c r="C54" s="16" t="s">
        <v>512</v>
      </c>
      <c r="D54" s="185">
        <v>218656</v>
      </c>
      <c r="E54" s="15">
        <v>180406</v>
      </c>
      <c r="F54" s="187">
        <v>38250</v>
      </c>
    </row>
    <row r="55" spans="1:6" ht="14.45" customHeight="1">
      <c r="A55" s="41" t="s">
        <v>301</v>
      </c>
      <c r="B55" s="40" t="s">
        <v>298</v>
      </c>
      <c r="C55" s="16" t="s">
        <v>302</v>
      </c>
      <c r="D55" s="185">
        <v>79800</v>
      </c>
      <c r="E55" s="15">
        <v>79800</v>
      </c>
      <c r="F55" s="187">
        <v>0</v>
      </c>
    </row>
    <row r="56" spans="1:6" ht="14.45" customHeight="1">
      <c r="A56" s="41"/>
      <c r="B56" s="40"/>
      <c r="C56" s="16" t="s">
        <v>514</v>
      </c>
      <c r="D56" s="185">
        <f>SUM(D57:D62)</f>
        <v>1588145.96</v>
      </c>
      <c r="E56" s="15">
        <f>SUM(E57:E62)</f>
        <v>1318385.92</v>
      </c>
      <c r="F56" s="187">
        <f>SUM(F57:F62)</f>
        <v>269760.03999999998</v>
      </c>
    </row>
    <row r="57" spans="1:6" ht="14.45" customHeight="1">
      <c r="A57" s="41" t="s">
        <v>285</v>
      </c>
      <c r="B57" s="40" t="s">
        <v>286</v>
      </c>
      <c r="C57" s="16" t="s">
        <v>287</v>
      </c>
      <c r="D57" s="185">
        <v>133589.6</v>
      </c>
      <c r="E57" s="15">
        <v>133589.6</v>
      </c>
      <c r="F57" s="187">
        <v>0</v>
      </c>
    </row>
    <row r="58" spans="1:6" ht="14.45" customHeight="1">
      <c r="A58" s="41" t="s">
        <v>285</v>
      </c>
      <c r="B58" s="40" t="s">
        <v>286</v>
      </c>
      <c r="C58" s="16" t="s">
        <v>289</v>
      </c>
      <c r="D58" s="185">
        <v>66794.8</v>
      </c>
      <c r="E58" s="15">
        <v>66794.8</v>
      </c>
      <c r="F58" s="187">
        <v>0</v>
      </c>
    </row>
    <row r="59" spans="1:6" ht="14.45" customHeight="1">
      <c r="A59" s="41" t="s">
        <v>285</v>
      </c>
      <c r="B59" s="40" t="s">
        <v>291</v>
      </c>
      <c r="C59" s="16" t="s">
        <v>294</v>
      </c>
      <c r="D59" s="185">
        <v>6679.48</v>
      </c>
      <c r="E59" s="15">
        <v>6679.48</v>
      </c>
      <c r="F59" s="187">
        <v>0</v>
      </c>
    </row>
    <row r="60" spans="1:6" ht="14.45" customHeight="1">
      <c r="A60" s="41" t="s">
        <v>295</v>
      </c>
      <c r="B60" s="40" t="s">
        <v>296</v>
      </c>
      <c r="C60" s="16" t="s">
        <v>299</v>
      </c>
      <c r="D60" s="185">
        <v>50931.040000000001</v>
      </c>
      <c r="E60" s="15">
        <v>50931.040000000001</v>
      </c>
      <c r="F60" s="187">
        <v>0</v>
      </c>
    </row>
    <row r="61" spans="1:6" ht="14.45" customHeight="1">
      <c r="A61" s="41" t="s">
        <v>487</v>
      </c>
      <c r="B61" s="40" t="s">
        <v>293</v>
      </c>
      <c r="C61" s="16" t="s">
        <v>512</v>
      </c>
      <c r="D61" s="185">
        <v>1160375.04</v>
      </c>
      <c r="E61" s="15">
        <v>890615</v>
      </c>
      <c r="F61" s="187">
        <v>269760.03999999998</v>
      </c>
    </row>
    <row r="62" spans="1:6" ht="14.45" customHeight="1">
      <c r="A62" s="41" t="s">
        <v>301</v>
      </c>
      <c r="B62" s="40" t="s">
        <v>298</v>
      </c>
      <c r="C62" s="16" t="s">
        <v>302</v>
      </c>
      <c r="D62" s="185">
        <v>169776</v>
      </c>
      <c r="E62" s="15">
        <v>169776</v>
      </c>
      <c r="F62" s="187">
        <v>0</v>
      </c>
    </row>
  </sheetData>
  <sheetProtection formatCells="0" formatColumns="0" formatRows="0"/>
  <mergeCells count="6">
    <mergeCell ref="E5:E6"/>
    <mergeCell ref="F5:F6"/>
    <mergeCell ref="A4:C4"/>
    <mergeCell ref="D4:D6"/>
    <mergeCell ref="A5:B5"/>
    <mergeCell ref="C5:C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70"/>
  <sheetViews>
    <sheetView showGridLines="0" showZeros="0" workbookViewId="0">
      <selection activeCell="F19" activeCellId="6" sqref="F70 F62 F52 F45 F37 F29 F19"/>
    </sheetView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hidden="1" customWidth="1"/>
    <col min="5" max="5" width="44.83203125" style="1" customWidth="1"/>
    <col min="6" max="9" width="16.83203125" style="1" customWidth="1"/>
    <col min="10" max="16" width="13.83203125" style="1" customWidth="1"/>
    <col min="17" max="118" width="9" style="1" customWidth="1"/>
    <col min="119" max="160" width="9.1640625" style="1" customWidth="1"/>
    <col min="161" max="16384" width="9.33203125" style="1"/>
  </cols>
  <sheetData>
    <row r="1" spans="1:118" ht="14.25" customHeight="1">
      <c r="A1" s="193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5" t="s">
        <v>457</v>
      </c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4"/>
      <c r="BN1" s="194"/>
      <c r="BO1" s="194"/>
      <c r="BP1" s="194"/>
      <c r="BQ1" s="194"/>
      <c r="BR1" s="194"/>
      <c r="BS1" s="194"/>
      <c r="BT1" s="194"/>
      <c r="BU1" s="194"/>
      <c r="BV1" s="194"/>
      <c r="BW1" s="194"/>
      <c r="BX1" s="194"/>
      <c r="BY1" s="194"/>
      <c r="BZ1" s="194"/>
      <c r="CA1" s="194"/>
      <c r="CB1" s="194"/>
      <c r="CC1" s="194"/>
      <c r="CD1" s="194"/>
      <c r="CE1" s="194"/>
      <c r="CF1" s="194"/>
      <c r="CG1" s="194"/>
      <c r="CH1" s="194"/>
      <c r="CI1" s="194"/>
      <c r="CJ1" s="194"/>
      <c r="CK1" s="194"/>
      <c r="CL1" s="194"/>
      <c r="CM1" s="194"/>
      <c r="CN1" s="194"/>
      <c r="CO1" s="194"/>
      <c r="CP1" s="194"/>
      <c r="CQ1" s="194"/>
      <c r="CR1" s="194"/>
      <c r="CS1" s="194"/>
      <c r="CT1" s="194"/>
      <c r="CU1" s="194"/>
      <c r="CV1" s="194"/>
      <c r="CW1" s="194"/>
      <c r="CX1" s="194"/>
      <c r="CY1" s="194"/>
      <c r="CZ1" s="194"/>
      <c r="DA1" s="194"/>
      <c r="DB1" s="194"/>
      <c r="DC1" s="194"/>
      <c r="DD1" s="194"/>
      <c r="DE1" s="194"/>
      <c r="DF1" s="194"/>
      <c r="DG1" s="194"/>
      <c r="DH1" s="194"/>
      <c r="DI1" s="194"/>
      <c r="DJ1" s="194"/>
      <c r="DK1" s="194"/>
      <c r="DL1" s="194"/>
      <c r="DM1" s="194"/>
      <c r="DN1" s="194"/>
    </row>
    <row r="2" spans="1:118" s="3" customFormat="1" ht="20.100000000000001" customHeight="1">
      <c r="A2" s="196" t="s">
        <v>458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197"/>
      <c r="BY2" s="197"/>
      <c r="BZ2" s="197"/>
      <c r="CA2" s="197"/>
      <c r="CB2" s="197"/>
      <c r="CC2" s="197"/>
      <c r="CD2" s="197"/>
      <c r="CE2" s="197"/>
      <c r="CF2" s="197"/>
      <c r="CG2" s="197"/>
      <c r="CH2" s="197"/>
      <c r="CI2" s="197"/>
      <c r="CJ2" s="197"/>
      <c r="CK2" s="197"/>
      <c r="CL2" s="197"/>
      <c r="CM2" s="197"/>
      <c r="CN2" s="197"/>
      <c r="CO2" s="197"/>
      <c r="CP2" s="197"/>
      <c r="CQ2" s="197"/>
      <c r="CR2" s="197"/>
      <c r="CS2" s="197"/>
      <c r="CT2" s="197"/>
      <c r="CU2" s="197"/>
      <c r="CV2" s="197"/>
      <c r="CW2" s="197"/>
      <c r="CX2" s="197"/>
      <c r="CY2" s="197"/>
      <c r="CZ2" s="197"/>
      <c r="DA2" s="197"/>
      <c r="DB2" s="197"/>
      <c r="DC2" s="197"/>
      <c r="DD2" s="197"/>
      <c r="DE2" s="197"/>
      <c r="DF2" s="197"/>
      <c r="DG2" s="197"/>
      <c r="DH2" s="197"/>
      <c r="DI2" s="197"/>
      <c r="DJ2" s="197"/>
      <c r="DK2" s="197"/>
      <c r="DL2" s="197"/>
      <c r="DM2" s="197"/>
      <c r="DN2" s="197"/>
    </row>
    <row r="3" spans="1:118" ht="14.25" customHeight="1">
      <c r="A3" s="194" t="s">
        <v>516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8" t="s">
        <v>1</v>
      </c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  <c r="BH3" s="194"/>
      <c r="BI3" s="194"/>
      <c r="BJ3" s="194"/>
      <c r="BK3" s="194"/>
      <c r="BL3" s="194"/>
      <c r="BM3" s="194"/>
      <c r="BN3" s="194"/>
      <c r="BO3" s="194"/>
      <c r="BP3" s="194"/>
      <c r="BQ3" s="194"/>
      <c r="BR3" s="194"/>
      <c r="BS3" s="194"/>
      <c r="BT3" s="194"/>
      <c r="BU3" s="194"/>
      <c r="BV3" s="194"/>
      <c r="BW3" s="194"/>
      <c r="BX3" s="194"/>
      <c r="BY3" s="194"/>
      <c r="BZ3" s="194"/>
      <c r="CA3" s="194"/>
      <c r="CB3" s="194"/>
      <c r="CC3" s="194"/>
      <c r="CD3" s="194"/>
      <c r="CE3" s="194"/>
      <c r="CF3" s="194"/>
      <c r="CG3" s="194"/>
      <c r="CH3" s="194"/>
      <c r="CI3" s="194"/>
      <c r="CJ3" s="194"/>
      <c r="CK3" s="194"/>
      <c r="CL3" s="194"/>
      <c r="CM3" s="194"/>
      <c r="CN3" s="194"/>
      <c r="CO3" s="194"/>
      <c r="CP3" s="194"/>
      <c r="CQ3" s="194"/>
      <c r="CR3" s="194"/>
      <c r="CS3" s="194"/>
      <c r="CT3" s="194"/>
      <c r="CU3" s="194"/>
      <c r="CV3" s="194"/>
      <c r="CW3" s="194"/>
      <c r="CX3" s="194"/>
      <c r="CY3" s="194"/>
      <c r="CZ3" s="194"/>
      <c r="DA3" s="194"/>
      <c r="DB3" s="194"/>
      <c r="DC3" s="194"/>
      <c r="DD3" s="194"/>
      <c r="DE3" s="194"/>
      <c r="DF3" s="194"/>
      <c r="DG3" s="194"/>
      <c r="DH3" s="194"/>
      <c r="DI3" s="194"/>
      <c r="DJ3" s="194"/>
      <c r="DK3" s="194"/>
      <c r="DL3" s="194"/>
      <c r="DM3" s="194"/>
      <c r="DN3" s="194"/>
    </row>
    <row r="4" spans="1:118" ht="14.25" customHeight="1">
      <c r="A4" s="380" t="s">
        <v>56</v>
      </c>
      <c r="B4" s="380"/>
      <c r="C4" s="380"/>
      <c r="D4" s="380"/>
      <c r="E4" s="383"/>
      <c r="F4" s="380" t="s">
        <v>57</v>
      </c>
      <c r="G4" s="415" t="s">
        <v>111</v>
      </c>
      <c r="H4" s="415" t="s">
        <v>112</v>
      </c>
      <c r="I4" s="415" t="s">
        <v>113</v>
      </c>
      <c r="J4" s="415" t="s">
        <v>114</v>
      </c>
      <c r="K4" s="415" t="s">
        <v>459</v>
      </c>
      <c r="L4" s="415" t="s">
        <v>460</v>
      </c>
      <c r="M4" s="415" t="s">
        <v>116</v>
      </c>
      <c r="N4" s="415" t="s">
        <v>117</v>
      </c>
      <c r="O4" s="415" t="s">
        <v>118</v>
      </c>
      <c r="P4" s="415" t="s">
        <v>211</v>
      </c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9"/>
      <c r="CH4" s="199"/>
      <c r="CI4" s="199"/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199"/>
      <c r="DF4" s="199"/>
      <c r="DG4" s="199"/>
      <c r="DH4" s="199"/>
      <c r="DI4" s="199"/>
      <c r="DJ4" s="199"/>
      <c r="DK4" s="199"/>
      <c r="DL4" s="199"/>
      <c r="DM4" s="199"/>
      <c r="DN4" s="199"/>
    </row>
    <row r="5" spans="1:118" ht="14.25" customHeight="1">
      <c r="A5" s="380" t="s">
        <v>46</v>
      </c>
      <c r="B5" s="380"/>
      <c r="C5" s="380"/>
      <c r="D5" s="380" t="s">
        <v>47</v>
      </c>
      <c r="E5" s="380" t="s">
        <v>60</v>
      </c>
      <c r="F5" s="380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9"/>
      <c r="CI5" s="199"/>
      <c r="CJ5" s="199"/>
      <c r="CK5" s="199"/>
      <c r="CL5" s="199"/>
      <c r="CM5" s="199"/>
      <c r="CN5" s="199"/>
      <c r="CO5" s="199"/>
      <c r="CP5" s="199"/>
      <c r="CQ5" s="199"/>
      <c r="CR5" s="199"/>
      <c r="CS5" s="199"/>
      <c r="CT5" s="199"/>
      <c r="CU5" s="199"/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199"/>
      <c r="DG5" s="199"/>
      <c r="DH5" s="199"/>
      <c r="DI5" s="199"/>
      <c r="DJ5" s="199"/>
      <c r="DK5" s="199"/>
      <c r="DL5" s="199"/>
      <c r="DM5" s="199"/>
      <c r="DN5" s="199"/>
    </row>
    <row r="6" spans="1:118" ht="14.25" customHeight="1">
      <c r="A6" s="201" t="s">
        <v>50</v>
      </c>
      <c r="B6" s="201" t="s">
        <v>51</v>
      </c>
      <c r="C6" s="201" t="s">
        <v>52</v>
      </c>
      <c r="D6" s="380"/>
      <c r="E6" s="380"/>
      <c r="F6" s="380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4"/>
      <c r="CA6" s="194"/>
      <c r="CB6" s="194"/>
      <c r="CC6" s="194"/>
      <c r="CD6" s="194"/>
      <c r="CE6" s="194"/>
      <c r="CF6" s="194"/>
      <c r="CG6" s="194"/>
      <c r="CH6" s="194"/>
      <c r="CI6" s="194"/>
      <c r="CJ6" s="194"/>
      <c r="CK6" s="194"/>
      <c r="CL6" s="194"/>
      <c r="CM6" s="194"/>
      <c r="CN6" s="194"/>
      <c r="CO6" s="194"/>
      <c r="CP6" s="194"/>
      <c r="CQ6" s="194"/>
      <c r="CR6" s="194"/>
      <c r="CS6" s="194"/>
      <c r="CT6" s="194"/>
      <c r="CU6" s="194"/>
      <c r="CV6" s="194"/>
      <c r="CW6" s="194"/>
      <c r="CX6" s="194"/>
      <c r="CY6" s="194"/>
      <c r="CZ6" s="194"/>
      <c r="DA6" s="194"/>
      <c r="DB6" s="194"/>
      <c r="DC6" s="194"/>
      <c r="DD6" s="194"/>
      <c r="DE6" s="194"/>
      <c r="DF6" s="194"/>
      <c r="DG6" s="194"/>
      <c r="DH6" s="194"/>
      <c r="DI6" s="194"/>
      <c r="DJ6" s="194"/>
      <c r="DK6" s="194"/>
      <c r="DL6" s="194"/>
      <c r="DM6" s="194"/>
      <c r="DN6" s="194"/>
    </row>
    <row r="7" spans="1:118" s="193" customFormat="1" ht="14.25" customHeight="1">
      <c r="A7" s="14"/>
      <c r="B7" s="14"/>
      <c r="C7" s="14"/>
      <c r="D7" s="14"/>
      <c r="E7" s="14" t="s">
        <v>45</v>
      </c>
      <c r="F7" s="203">
        <f t="shared" ref="F7:P7" si="0">F8</f>
        <v>30874570.360000003</v>
      </c>
      <c r="G7" s="203">
        <f t="shared" si="0"/>
        <v>18748383.359999999</v>
      </c>
      <c r="H7" s="203">
        <f t="shared" si="0"/>
        <v>11113353.039999999</v>
      </c>
      <c r="I7" s="203">
        <f t="shared" si="0"/>
        <v>262833.95999999996</v>
      </c>
      <c r="J7" s="203">
        <f t="shared" si="0"/>
        <v>0</v>
      </c>
      <c r="K7" s="203">
        <f t="shared" si="0"/>
        <v>0</v>
      </c>
      <c r="L7" s="203">
        <f t="shared" si="0"/>
        <v>750000</v>
      </c>
      <c r="M7" s="203">
        <f t="shared" si="0"/>
        <v>0</v>
      </c>
      <c r="N7" s="203">
        <f t="shared" si="0"/>
        <v>0</v>
      </c>
      <c r="O7" s="203">
        <f t="shared" si="0"/>
        <v>0</v>
      </c>
      <c r="P7" s="203">
        <f t="shared" si="0"/>
        <v>0</v>
      </c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194"/>
      <c r="CP7" s="194"/>
      <c r="CQ7" s="194"/>
      <c r="CR7" s="194"/>
      <c r="CS7" s="194"/>
      <c r="CT7" s="194"/>
      <c r="CU7" s="194"/>
      <c r="CV7" s="194"/>
      <c r="CW7" s="194"/>
      <c r="CX7" s="194"/>
      <c r="CY7" s="194"/>
      <c r="CZ7" s="194"/>
      <c r="DA7" s="194"/>
      <c r="DB7" s="194"/>
      <c r="DC7" s="194"/>
      <c r="DD7" s="194"/>
      <c r="DE7" s="194"/>
      <c r="DF7" s="194"/>
      <c r="DG7" s="194"/>
      <c r="DH7" s="194"/>
      <c r="DI7" s="194"/>
      <c r="DJ7" s="194"/>
      <c r="DK7" s="194"/>
      <c r="DL7" s="194"/>
      <c r="DM7" s="194"/>
      <c r="DN7" s="194"/>
    </row>
    <row r="8" spans="1:118" ht="14.25" customHeight="1">
      <c r="A8" s="14"/>
      <c r="B8" s="14"/>
      <c r="C8" s="14"/>
      <c r="D8" s="14" t="s">
        <v>474</v>
      </c>
      <c r="E8" s="14" t="s">
        <v>475</v>
      </c>
      <c r="F8" s="203">
        <f t="shared" ref="F8:P8" si="1">F9+F20+F30+F38+F46+F53+F63</f>
        <v>30874570.360000003</v>
      </c>
      <c r="G8" s="203">
        <f t="shared" si="1"/>
        <v>18748383.359999999</v>
      </c>
      <c r="H8" s="203">
        <f t="shared" si="1"/>
        <v>11113353.039999999</v>
      </c>
      <c r="I8" s="203">
        <f t="shared" si="1"/>
        <v>262833.95999999996</v>
      </c>
      <c r="J8" s="203">
        <f t="shared" si="1"/>
        <v>0</v>
      </c>
      <c r="K8" s="203">
        <f t="shared" si="1"/>
        <v>0</v>
      </c>
      <c r="L8" s="203">
        <f t="shared" si="1"/>
        <v>750000</v>
      </c>
      <c r="M8" s="203">
        <f t="shared" si="1"/>
        <v>0</v>
      </c>
      <c r="N8" s="203">
        <f t="shared" si="1"/>
        <v>0</v>
      </c>
      <c r="O8" s="203">
        <f t="shared" si="1"/>
        <v>0</v>
      </c>
      <c r="P8" s="203">
        <f t="shared" si="1"/>
        <v>0</v>
      </c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94"/>
      <c r="CO8" s="194"/>
      <c r="CP8" s="194"/>
      <c r="CQ8" s="194"/>
      <c r="CR8" s="194"/>
      <c r="CS8" s="194"/>
      <c r="CT8" s="194"/>
      <c r="CU8" s="194"/>
      <c r="CV8" s="194"/>
      <c r="CW8" s="194"/>
      <c r="CX8" s="194"/>
      <c r="CY8" s="194"/>
      <c r="CZ8" s="194"/>
      <c r="DA8" s="194"/>
      <c r="DB8" s="194"/>
      <c r="DC8" s="194"/>
      <c r="DD8" s="194"/>
      <c r="DE8" s="194"/>
      <c r="DF8" s="194"/>
      <c r="DG8" s="194"/>
      <c r="DH8" s="194"/>
      <c r="DI8" s="194"/>
      <c r="DJ8" s="194"/>
      <c r="DK8" s="194"/>
      <c r="DL8" s="194"/>
      <c r="DM8" s="194"/>
      <c r="DN8" s="194"/>
    </row>
    <row r="9" spans="1:118" ht="14.25" customHeight="1">
      <c r="A9" s="14"/>
      <c r="B9" s="14"/>
      <c r="C9" s="14"/>
      <c r="D9" s="14" t="s">
        <v>476</v>
      </c>
      <c r="E9" s="14" t="s">
        <v>477</v>
      </c>
      <c r="F9" s="203">
        <f t="shared" ref="F9:P9" si="2">SUM(F10:F19)</f>
        <v>2384226.2799999998</v>
      </c>
      <c r="G9" s="203">
        <f t="shared" si="2"/>
        <v>1657838.16</v>
      </c>
      <c r="H9" s="203">
        <f t="shared" si="2"/>
        <v>698160.16</v>
      </c>
      <c r="I9" s="203">
        <f t="shared" si="2"/>
        <v>28227.96</v>
      </c>
      <c r="J9" s="203">
        <f t="shared" si="2"/>
        <v>0</v>
      </c>
      <c r="K9" s="203">
        <f t="shared" si="2"/>
        <v>0</v>
      </c>
      <c r="L9" s="203">
        <f t="shared" si="2"/>
        <v>0</v>
      </c>
      <c r="M9" s="203">
        <f t="shared" si="2"/>
        <v>0</v>
      </c>
      <c r="N9" s="203">
        <f t="shared" si="2"/>
        <v>0</v>
      </c>
      <c r="O9" s="203">
        <f t="shared" si="2"/>
        <v>0</v>
      </c>
      <c r="P9" s="203">
        <f t="shared" si="2"/>
        <v>0</v>
      </c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194"/>
      <c r="BM9" s="194"/>
      <c r="BN9" s="194"/>
      <c r="BO9" s="194"/>
      <c r="BP9" s="194"/>
      <c r="BQ9" s="194"/>
      <c r="BR9" s="194"/>
      <c r="BS9" s="194"/>
      <c r="BT9" s="194"/>
      <c r="BU9" s="194"/>
      <c r="BV9" s="194"/>
      <c r="BW9" s="194"/>
      <c r="BX9" s="194"/>
      <c r="BY9" s="194"/>
      <c r="BZ9" s="194"/>
      <c r="CA9" s="194"/>
      <c r="CB9" s="194"/>
      <c r="CC9" s="194"/>
      <c r="CD9" s="194"/>
      <c r="CE9" s="194"/>
      <c r="CF9" s="194"/>
      <c r="CG9" s="194"/>
      <c r="CH9" s="194"/>
      <c r="CI9" s="194"/>
      <c r="CJ9" s="194"/>
      <c r="CK9" s="194"/>
      <c r="CL9" s="194"/>
      <c r="CM9" s="194"/>
      <c r="CN9" s="194"/>
      <c r="CO9" s="194"/>
      <c r="CP9" s="194"/>
      <c r="CQ9" s="194"/>
      <c r="CR9" s="194"/>
      <c r="CS9" s="194"/>
      <c r="CT9" s="194"/>
      <c r="CU9" s="194"/>
      <c r="CV9" s="194"/>
      <c r="CW9" s="194"/>
      <c r="CX9" s="194"/>
      <c r="CY9" s="194"/>
      <c r="CZ9" s="194"/>
      <c r="DA9" s="194"/>
      <c r="DB9" s="194"/>
      <c r="DC9" s="194"/>
      <c r="DD9" s="194"/>
      <c r="DE9" s="194"/>
      <c r="DF9" s="194"/>
      <c r="DG9" s="194"/>
      <c r="DH9" s="194"/>
      <c r="DI9" s="194"/>
      <c r="DJ9" s="194"/>
      <c r="DK9" s="194"/>
      <c r="DL9" s="194"/>
      <c r="DM9" s="194"/>
      <c r="DN9" s="194"/>
    </row>
    <row r="10" spans="1:118" ht="14.25" customHeight="1">
      <c r="A10" s="14" t="s">
        <v>285</v>
      </c>
      <c r="B10" s="14" t="s">
        <v>286</v>
      </c>
      <c r="C10" s="14" t="s">
        <v>286</v>
      </c>
      <c r="D10" s="14" t="s">
        <v>478</v>
      </c>
      <c r="E10" s="14" t="s">
        <v>287</v>
      </c>
      <c r="F10" s="445">
        <v>165186.4</v>
      </c>
      <c r="G10" s="203">
        <v>165186.4</v>
      </c>
      <c r="H10" s="203">
        <v>0</v>
      </c>
      <c r="I10" s="203">
        <v>0</v>
      </c>
      <c r="J10" s="203">
        <v>0</v>
      </c>
      <c r="K10" s="203">
        <v>0</v>
      </c>
      <c r="L10" s="203">
        <v>0</v>
      </c>
      <c r="M10" s="203">
        <v>0</v>
      </c>
      <c r="N10" s="203">
        <v>0</v>
      </c>
      <c r="O10" s="203">
        <v>0</v>
      </c>
      <c r="P10" s="203">
        <v>0</v>
      </c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194"/>
      <c r="BK10" s="194"/>
      <c r="BL10" s="194"/>
      <c r="BM10" s="194"/>
      <c r="BN10" s="194"/>
      <c r="BO10" s="194"/>
      <c r="BP10" s="194"/>
      <c r="BQ10" s="194"/>
      <c r="BR10" s="194"/>
      <c r="BS10" s="194"/>
      <c r="BT10" s="194"/>
      <c r="BU10" s="194"/>
      <c r="BV10" s="194"/>
      <c r="BW10" s="194"/>
      <c r="BX10" s="194"/>
      <c r="BY10" s="194"/>
      <c r="BZ10" s="194"/>
      <c r="CA10" s="194"/>
      <c r="CB10" s="194"/>
      <c r="CC10" s="194"/>
      <c r="CD10" s="194"/>
      <c r="CE10" s="194"/>
      <c r="CF10" s="194"/>
      <c r="CG10" s="194"/>
      <c r="CH10" s="194"/>
      <c r="CI10" s="194"/>
      <c r="CJ10" s="194"/>
      <c r="CK10" s="194"/>
      <c r="CL10" s="194"/>
      <c r="CM10" s="194"/>
      <c r="CN10" s="194"/>
      <c r="CO10" s="194"/>
      <c r="CP10" s="194"/>
      <c r="CQ10" s="194"/>
      <c r="CR10" s="194"/>
      <c r="CS10" s="194"/>
      <c r="CT10" s="194"/>
      <c r="CU10" s="194"/>
      <c r="CV10" s="194"/>
      <c r="CW10" s="194"/>
      <c r="CX10" s="194"/>
      <c r="CY10" s="194"/>
      <c r="CZ10" s="194"/>
      <c r="DA10" s="194"/>
      <c r="DB10" s="194"/>
      <c r="DC10" s="194"/>
      <c r="DD10" s="194"/>
      <c r="DE10" s="194"/>
      <c r="DF10" s="194"/>
      <c r="DG10" s="194"/>
      <c r="DH10" s="194"/>
      <c r="DI10" s="194"/>
      <c r="DJ10" s="194"/>
      <c r="DK10" s="194"/>
      <c r="DL10" s="194"/>
      <c r="DM10" s="194"/>
      <c r="DN10" s="194"/>
    </row>
    <row r="11" spans="1:118" ht="14.25" customHeight="1">
      <c r="A11" s="14" t="s">
        <v>285</v>
      </c>
      <c r="B11" s="14" t="s">
        <v>286</v>
      </c>
      <c r="C11" s="14" t="s">
        <v>288</v>
      </c>
      <c r="D11" s="14" t="s">
        <v>478</v>
      </c>
      <c r="E11" s="14" t="s">
        <v>289</v>
      </c>
      <c r="F11" s="445">
        <v>82593.2</v>
      </c>
      <c r="G11" s="203">
        <v>82593.2</v>
      </c>
      <c r="H11" s="203">
        <v>0</v>
      </c>
      <c r="I11" s="203">
        <v>0</v>
      </c>
      <c r="J11" s="203">
        <v>0</v>
      </c>
      <c r="K11" s="203">
        <v>0</v>
      </c>
      <c r="L11" s="203">
        <v>0</v>
      </c>
      <c r="M11" s="203">
        <v>0</v>
      </c>
      <c r="N11" s="203">
        <v>0</v>
      </c>
      <c r="O11" s="203">
        <v>0</v>
      </c>
      <c r="P11" s="203">
        <v>0</v>
      </c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194"/>
      <c r="BK11" s="194"/>
      <c r="BL11" s="194"/>
      <c r="BM11" s="194"/>
      <c r="BN11" s="194"/>
      <c r="BO11" s="194"/>
      <c r="BP11" s="194"/>
      <c r="BQ11" s="194"/>
      <c r="BR11" s="194"/>
      <c r="BS11" s="194"/>
      <c r="BT11" s="194"/>
      <c r="BU11" s="194"/>
      <c r="BV11" s="194"/>
      <c r="BW11" s="194"/>
      <c r="BX11" s="194"/>
      <c r="BY11" s="194"/>
      <c r="BZ11" s="194"/>
      <c r="CA11" s="194"/>
      <c r="CB11" s="194"/>
      <c r="CC11" s="194"/>
      <c r="CD11" s="194"/>
      <c r="CE11" s="194"/>
      <c r="CF11" s="194"/>
      <c r="CG11" s="194"/>
      <c r="CH11" s="194"/>
      <c r="CI11" s="194"/>
      <c r="CJ11" s="194"/>
      <c r="CK11" s="194"/>
      <c r="CL11" s="194"/>
      <c r="CM11" s="194"/>
      <c r="CN11" s="194"/>
      <c r="CO11" s="194"/>
      <c r="CP11" s="194"/>
      <c r="CQ11" s="194"/>
      <c r="CR11" s="194"/>
      <c r="CS11" s="194"/>
      <c r="CT11" s="194"/>
      <c r="CU11" s="194"/>
      <c r="CV11" s="194"/>
      <c r="CW11" s="194"/>
      <c r="CX11" s="194"/>
      <c r="CY11" s="194"/>
      <c r="CZ11" s="194"/>
      <c r="DA11" s="194"/>
      <c r="DB11" s="194"/>
      <c r="DC11" s="194"/>
      <c r="DD11" s="194"/>
      <c r="DE11" s="194"/>
      <c r="DF11" s="194"/>
      <c r="DG11" s="194"/>
      <c r="DH11" s="194"/>
      <c r="DI11" s="194"/>
      <c r="DJ11" s="194"/>
      <c r="DK11" s="194"/>
      <c r="DL11" s="194"/>
      <c r="DM11" s="194"/>
      <c r="DN11" s="194"/>
    </row>
    <row r="12" spans="1:118" ht="14.25" customHeight="1">
      <c r="A12" s="14" t="s">
        <v>285</v>
      </c>
      <c r="B12" s="14" t="s">
        <v>290</v>
      </c>
      <c r="C12" s="14" t="s">
        <v>291</v>
      </c>
      <c r="D12" s="14" t="s">
        <v>478</v>
      </c>
      <c r="E12" s="14" t="s">
        <v>292</v>
      </c>
      <c r="F12" s="445">
        <v>11787.96</v>
      </c>
      <c r="G12" s="203">
        <v>0</v>
      </c>
      <c r="H12" s="203">
        <v>0</v>
      </c>
      <c r="I12" s="203">
        <v>11787.96</v>
      </c>
      <c r="J12" s="203">
        <v>0</v>
      </c>
      <c r="K12" s="203">
        <v>0</v>
      </c>
      <c r="L12" s="203">
        <v>0</v>
      </c>
      <c r="M12" s="203">
        <v>0</v>
      </c>
      <c r="N12" s="203">
        <v>0</v>
      </c>
      <c r="O12" s="203">
        <v>0</v>
      </c>
      <c r="P12" s="203">
        <v>0</v>
      </c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194"/>
      <c r="BN12" s="194"/>
      <c r="BO12" s="194"/>
      <c r="BP12" s="194"/>
      <c r="BQ12" s="194"/>
      <c r="BR12" s="194"/>
      <c r="BS12" s="194"/>
      <c r="BT12" s="194"/>
      <c r="BU12" s="194"/>
      <c r="BV12" s="194"/>
      <c r="BW12" s="194"/>
      <c r="BX12" s="194"/>
      <c r="BY12" s="194"/>
      <c r="BZ12" s="194"/>
      <c r="CA12" s="194"/>
      <c r="CB12" s="194"/>
      <c r="CC12" s="194"/>
      <c r="CD12" s="194"/>
      <c r="CE12" s="194"/>
      <c r="CF12" s="194"/>
      <c r="CG12" s="194"/>
      <c r="CH12" s="194"/>
      <c r="CI12" s="194"/>
      <c r="CJ12" s="194"/>
      <c r="CK12" s="194"/>
      <c r="CL12" s="194"/>
      <c r="CM12" s="194"/>
      <c r="CN12" s="194"/>
      <c r="CO12" s="194"/>
      <c r="CP12" s="194"/>
      <c r="CQ12" s="194"/>
      <c r="CR12" s="194"/>
      <c r="CS12" s="194"/>
      <c r="CT12" s="194"/>
      <c r="CU12" s="194"/>
      <c r="CV12" s="194"/>
      <c r="CW12" s="194"/>
      <c r="CX12" s="194"/>
      <c r="CY12" s="194"/>
      <c r="CZ12" s="194"/>
      <c r="DA12" s="194"/>
      <c r="DB12" s="194"/>
      <c r="DC12" s="194"/>
      <c r="DD12" s="194"/>
      <c r="DE12" s="194"/>
      <c r="DF12" s="194"/>
      <c r="DG12" s="194"/>
      <c r="DH12" s="194"/>
      <c r="DI12" s="194"/>
      <c r="DJ12" s="194"/>
      <c r="DK12" s="194"/>
      <c r="DL12" s="194"/>
      <c r="DM12" s="194"/>
      <c r="DN12" s="194"/>
    </row>
    <row r="13" spans="1:118" ht="14.25" customHeight="1">
      <c r="A13" s="14" t="s">
        <v>285</v>
      </c>
      <c r="B13" s="14" t="s">
        <v>296</v>
      </c>
      <c r="C13" s="14" t="s">
        <v>291</v>
      </c>
      <c r="D13" s="14" t="s">
        <v>478</v>
      </c>
      <c r="E13" s="14" t="s">
        <v>948</v>
      </c>
      <c r="F13" s="445">
        <v>13200</v>
      </c>
      <c r="G13" s="203">
        <v>0</v>
      </c>
      <c r="H13" s="203">
        <v>0</v>
      </c>
      <c r="I13" s="203">
        <v>13200</v>
      </c>
      <c r="J13" s="203">
        <v>0</v>
      </c>
      <c r="K13" s="203">
        <v>0</v>
      </c>
      <c r="L13" s="203">
        <v>0</v>
      </c>
      <c r="M13" s="203">
        <v>0</v>
      </c>
      <c r="N13" s="203">
        <v>0</v>
      </c>
      <c r="O13" s="203">
        <v>0</v>
      </c>
      <c r="P13" s="203">
        <v>0</v>
      </c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194"/>
      <c r="BN13" s="194"/>
      <c r="BO13" s="194"/>
      <c r="BP13" s="194"/>
      <c r="BQ13" s="194"/>
      <c r="BR13" s="194"/>
      <c r="BS13" s="194"/>
      <c r="BT13" s="194"/>
      <c r="BU13" s="194"/>
      <c r="BV13" s="194"/>
      <c r="BW13" s="194"/>
      <c r="BX13" s="194"/>
      <c r="BY13" s="194"/>
      <c r="BZ13" s="194"/>
      <c r="CA13" s="194"/>
      <c r="CB13" s="194"/>
      <c r="CC13" s="194"/>
      <c r="CD13" s="194"/>
      <c r="CE13" s="194"/>
      <c r="CF13" s="194"/>
      <c r="CG13" s="194"/>
      <c r="CH13" s="194"/>
      <c r="CI13" s="194"/>
      <c r="CJ13" s="194"/>
      <c r="CK13" s="194"/>
      <c r="CL13" s="194"/>
      <c r="CM13" s="194"/>
      <c r="CN13" s="194"/>
      <c r="CO13" s="194"/>
      <c r="CP13" s="194"/>
      <c r="CQ13" s="194"/>
      <c r="CR13" s="194"/>
      <c r="CS13" s="194"/>
      <c r="CT13" s="194"/>
      <c r="CU13" s="194"/>
      <c r="CV13" s="194"/>
      <c r="CW13" s="194"/>
      <c r="CX13" s="194"/>
      <c r="CY13" s="194"/>
      <c r="CZ13" s="194"/>
      <c r="DA13" s="194"/>
      <c r="DB13" s="194"/>
      <c r="DC13" s="194"/>
      <c r="DD13" s="194"/>
      <c r="DE13" s="194"/>
      <c r="DF13" s="194"/>
      <c r="DG13" s="194"/>
      <c r="DH13" s="194"/>
      <c r="DI13" s="194"/>
      <c r="DJ13" s="194"/>
      <c r="DK13" s="194"/>
      <c r="DL13" s="194"/>
      <c r="DM13" s="194"/>
      <c r="DN13" s="194"/>
    </row>
    <row r="14" spans="1:118" ht="14.25" customHeight="1">
      <c r="A14" s="14" t="s">
        <v>285</v>
      </c>
      <c r="B14" s="14" t="s">
        <v>291</v>
      </c>
      <c r="C14" s="14" t="s">
        <v>293</v>
      </c>
      <c r="D14" s="14" t="s">
        <v>478</v>
      </c>
      <c r="E14" s="14" t="s">
        <v>949</v>
      </c>
      <c r="F14" s="445">
        <v>8296.77</v>
      </c>
      <c r="G14" s="203">
        <v>8296.77</v>
      </c>
      <c r="H14" s="203">
        <v>0</v>
      </c>
      <c r="I14" s="203">
        <v>0</v>
      </c>
      <c r="J14" s="203">
        <v>0</v>
      </c>
      <c r="K14" s="203">
        <v>0</v>
      </c>
      <c r="L14" s="203">
        <v>0</v>
      </c>
      <c r="M14" s="203">
        <v>0</v>
      </c>
      <c r="N14" s="203">
        <v>0</v>
      </c>
      <c r="O14" s="203">
        <v>0</v>
      </c>
      <c r="P14" s="203">
        <v>0</v>
      </c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194"/>
      <c r="BN14" s="194"/>
      <c r="BO14" s="194"/>
      <c r="BP14" s="194"/>
      <c r="BQ14" s="194"/>
      <c r="BR14" s="194"/>
      <c r="BS14" s="194"/>
      <c r="BT14" s="194"/>
      <c r="BU14" s="194"/>
      <c r="BV14" s="194"/>
      <c r="BW14" s="194"/>
      <c r="BX14" s="194"/>
      <c r="BY14" s="194"/>
      <c r="BZ14" s="194"/>
      <c r="CA14" s="194"/>
      <c r="CB14" s="194"/>
      <c r="CC14" s="194"/>
      <c r="CD14" s="194"/>
      <c r="CE14" s="194"/>
      <c r="CF14" s="194"/>
      <c r="CG14" s="194"/>
      <c r="CH14" s="194"/>
      <c r="CI14" s="194"/>
      <c r="CJ14" s="194"/>
      <c r="CK14" s="194"/>
      <c r="CL14" s="194"/>
      <c r="CM14" s="194"/>
      <c r="CN14" s="194"/>
      <c r="CO14" s="194"/>
      <c r="CP14" s="194"/>
      <c r="CQ14" s="194"/>
      <c r="CR14" s="194"/>
      <c r="CS14" s="194"/>
      <c r="CT14" s="194"/>
      <c r="CU14" s="194"/>
      <c r="CV14" s="194"/>
      <c r="CW14" s="194"/>
      <c r="CX14" s="194"/>
      <c r="CY14" s="194"/>
      <c r="CZ14" s="194"/>
      <c r="DA14" s="194"/>
      <c r="DB14" s="194"/>
      <c r="DC14" s="194"/>
      <c r="DD14" s="194"/>
      <c r="DE14" s="194"/>
      <c r="DF14" s="194"/>
      <c r="DG14" s="194"/>
      <c r="DH14" s="194"/>
      <c r="DI14" s="194"/>
      <c r="DJ14" s="194"/>
      <c r="DK14" s="194"/>
      <c r="DL14" s="194"/>
      <c r="DM14" s="194"/>
      <c r="DN14" s="194"/>
    </row>
    <row r="15" spans="1:118" ht="14.25" customHeight="1">
      <c r="A15" s="14" t="s">
        <v>295</v>
      </c>
      <c r="B15" s="14" t="s">
        <v>296</v>
      </c>
      <c r="C15" s="14" t="s">
        <v>293</v>
      </c>
      <c r="D15" s="14" t="s">
        <v>478</v>
      </c>
      <c r="E15" s="14" t="s">
        <v>297</v>
      </c>
      <c r="F15" s="445">
        <v>63262.79</v>
      </c>
      <c r="G15" s="203">
        <v>63262.79</v>
      </c>
      <c r="H15" s="203">
        <v>0</v>
      </c>
      <c r="I15" s="203">
        <v>0</v>
      </c>
      <c r="J15" s="203">
        <v>0</v>
      </c>
      <c r="K15" s="203">
        <v>0</v>
      </c>
      <c r="L15" s="203">
        <v>0</v>
      </c>
      <c r="M15" s="203">
        <v>0</v>
      </c>
      <c r="N15" s="203">
        <v>0</v>
      </c>
      <c r="O15" s="203">
        <v>0</v>
      </c>
      <c r="P15" s="203">
        <v>0</v>
      </c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94"/>
      <c r="BG15" s="194"/>
      <c r="BH15" s="194"/>
      <c r="BI15" s="194"/>
      <c r="BJ15" s="194"/>
      <c r="BK15" s="194"/>
      <c r="BL15" s="194"/>
      <c r="BM15" s="194"/>
      <c r="BN15" s="194"/>
      <c r="BO15" s="194"/>
      <c r="BP15" s="194"/>
      <c r="BQ15" s="194"/>
      <c r="BR15" s="194"/>
      <c r="BS15" s="194"/>
      <c r="BT15" s="194"/>
      <c r="BU15" s="194"/>
      <c r="BV15" s="194"/>
      <c r="BW15" s="194"/>
      <c r="BX15" s="194"/>
      <c r="BY15" s="194"/>
      <c r="BZ15" s="194"/>
      <c r="CA15" s="194"/>
      <c r="CB15" s="194"/>
      <c r="CC15" s="194"/>
      <c r="CD15" s="194"/>
      <c r="CE15" s="194"/>
      <c r="CF15" s="194"/>
      <c r="CG15" s="194"/>
      <c r="CH15" s="194"/>
      <c r="CI15" s="194"/>
      <c r="CJ15" s="194"/>
      <c r="CK15" s="194"/>
      <c r="CL15" s="194"/>
      <c r="CM15" s="194"/>
      <c r="CN15" s="194"/>
      <c r="CO15" s="194"/>
      <c r="CP15" s="194"/>
      <c r="CQ15" s="194"/>
      <c r="CR15" s="194"/>
      <c r="CS15" s="194"/>
      <c r="CT15" s="194"/>
      <c r="CU15" s="194"/>
      <c r="CV15" s="194"/>
      <c r="CW15" s="194"/>
      <c r="CX15" s="194"/>
      <c r="CY15" s="194"/>
      <c r="CZ15" s="194"/>
      <c r="DA15" s="194"/>
      <c r="DB15" s="194"/>
      <c r="DC15" s="194"/>
      <c r="DD15" s="194"/>
      <c r="DE15" s="194"/>
      <c r="DF15" s="194"/>
      <c r="DG15" s="194"/>
      <c r="DH15" s="194"/>
      <c r="DI15" s="194"/>
      <c r="DJ15" s="194"/>
      <c r="DK15" s="194"/>
      <c r="DL15" s="194"/>
      <c r="DM15" s="194"/>
      <c r="DN15" s="194"/>
    </row>
    <row r="16" spans="1:118" ht="14.25" customHeight="1">
      <c r="A16" s="14" t="s">
        <v>487</v>
      </c>
      <c r="B16" s="14" t="s">
        <v>293</v>
      </c>
      <c r="C16" s="14" t="s">
        <v>293</v>
      </c>
      <c r="D16" s="14" t="s">
        <v>478</v>
      </c>
      <c r="E16" s="14" t="s">
        <v>488</v>
      </c>
      <c r="F16" s="445">
        <v>1623935.16</v>
      </c>
      <c r="G16" s="203">
        <v>1092535</v>
      </c>
      <c r="H16" s="203">
        <v>528160.16</v>
      </c>
      <c r="I16" s="203">
        <v>3240</v>
      </c>
      <c r="J16" s="203">
        <v>0</v>
      </c>
      <c r="K16" s="203">
        <v>0</v>
      </c>
      <c r="L16" s="203">
        <v>0</v>
      </c>
      <c r="M16" s="203">
        <v>0</v>
      </c>
      <c r="N16" s="203">
        <v>0</v>
      </c>
      <c r="O16" s="203">
        <v>0</v>
      </c>
      <c r="P16" s="203">
        <v>0</v>
      </c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  <c r="BD16" s="194"/>
      <c r="BE16" s="194"/>
      <c r="BF16" s="194"/>
      <c r="BG16" s="194"/>
      <c r="BH16" s="194"/>
      <c r="BI16" s="194"/>
      <c r="BJ16" s="194"/>
      <c r="BK16" s="194"/>
      <c r="BL16" s="194"/>
      <c r="BM16" s="194"/>
      <c r="BN16" s="194"/>
      <c r="BO16" s="194"/>
      <c r="BP16" s="194"/>
      <c r="BQ16" s="194"/>
      <c r="BR16" s="194"/>
      <c r="BS16" s="194"/>
      <c r="BT16" s="194"/>
      <c r="BU16" s="194"/>
      <c r="BV16" s="194"/>
      <c r="BW16" s="194"/>
      <c r="BX16" s="194"/>
      <c r="BY16" s="194"/>
      <c r="BZ16" s="194"/>
      <c r="CA16" s="194"/>
      <c r="CB16" s="194"/>
      <c r="CC16" s="194"/>
      <c r="CD16" s="194"/>
      <c r="CE16" s="194"/>
      <c r="CF16" s="194"/>
      <c r="CG16" s="194"/>
      <c r="CH16" s="194"/>
      <c r="CI16" s="194"/>
      <c r="CJ16" s="194"/>
      <c r="CK16" s="194"/>
      <c r="CL16" s="194"/>
      <c r="CM16" s="194"/>
      <c r="CN16" s="194"/>
      <c r="CO16" s="194"/>
      <c r="CP16" s="194"/>
      <c r="CQ16" s="194"/>
      <c r="CR16" s="194"/>
      <c r="CS16" s="194"/>
      <c r="CT16" s="194"/>
      <c r="CU16" s="194"/>
      <c r="CV16" s="194"/>
      <c r="CW16" s="194"/>
      <c r="CX16" s="194"/>
      <c r="CY16" s="194"/>
      <c r="CZ16" s="194"/>
      <c r="DA16" s="194"/>
      <c r="DB16" s="194"/>
      <c r="DC16" s="194"/>
      <c r="DD16" s="194"/>
      <c r="DE16" s="194"/>
      <c r="DF16" s="194"/>
      <c r="DG16" s="194"/>
      <c r="DH16" s="194"/>
      <c r="DI16" s="194"/>
      <c r="DJ16" s="194"/>
      <c r="DK16" s="194"/>
      <c r="DL16" s="194"/>
      <c r="DM16" s="194"/>
      <c r="DN16" s="194"/>
    </row>
    <row r="17" spans="1:118" ht="14.25" customHeight="1">
      <c r="A17" s="14" t="s">
        <v>487</v>
      </c>
      <c r="B17" s="14" t="s">
        <v>293</v>
      </c>
      <c r="C17" s="14" t="s">
        <v>298</v>
      </c>
      <c r="D17" s="14" t="s">
        <v>478</v>
      </c>
      <c r="E17" s="14" t="s">
        <v>489</v>
      </c>
      <c r="F17" s="445">
        <v>70000</v>
      </c>
      <c r="G17" s="203">
        <v>0</v>
      </c>
      <c r="H17" s="203">
        <v>70000</v>
      </c>
      <c r="I17" s="203">
        <v>0</v>
      </c>
      <c r="J17" s="203">
        <v>0</v>
      </c>
      <c r="K17" s="203">
        <v>0</v>
      </c>
      <c r="L17" s="203">
        <v>0</v>
      </c>
      <c r="M17" s="203">
        <v>0</v>
      </c>
      <c r="N17" s="203">
        <v>0</v>
      </c>
      <c r="O17" s="203">
        <v>0</v>
      </c>
      <c r="P17" s="203">
        <v>0</v>
      </c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4"/>
      <c r="BH17" s="194"/>
      <c r="BI17" s="194"/>
      <c r="BJ17" s="194"/>
      <c r="BK17" s="194"/>
      <c r="BL17" s="194"/>
      <c r="BM17" s="194"/>
      <c r="BN17" s="194"/>
      <c r="BO17" s="194"/>
      <c r="BP17" s="194"/>
      <c r="BQ17" s="194"/>
      <c r="BR17" s="194"/>
      <c r="BS17" s="194"/>
      <c r="BT17" s="194"/>
      <c r="BU17" s="194"/>
      <c r="BV17" s="194"/>
      <c r="BW17" s="194"/>
      <c r="BX17" s="194"/>
      <c r="BY17" s="194"/>
      <c r="BZ17" s="194"/>
      <c r="CA17" s="194"/>
      <c r="CB17" s="194"/>
      <c r="CC17" s="194"/>
      <c r="CD17" s="194"/>
      <c r="CE17" s="194"/>
      <c r="CF17" s="194"/>
      <c r="CG17" s="194"/>
      <c r="CH17" s="194"/>
      <c r="CI17" s="194"/>
      <c r="CJ17" s="194"/>
      <c r="CK17" s="194"/>
      <c r="CL17" s="194"/>
      <c r="CM17" s="194"/>
      <c r="CN17" s="194"/>
      <c r="CO17" s="194"/>
      <c r="CP17" s="194"/>
      <c r="CQ17" s="194"/>
      <c r="CR17" s="194"/>
      <c r="CS17" s="194"/>
      <c r="CT17" s="194"/>
      <c r="CU17" s="194"/>
      <c r="CV17" s="194"/>
      <c r="CW17" s="194"/>
      <c r="CX17" s="194"/>
      <c r="CY17" s="194"/>
      <c r="CZ17" s="194"/>
      <c r="DA17" s="194"/>
      <c r="DB17" s="194"/>
      <c r="DC17" s="194"/>
      <c r="DD17" s="194"/>
      <c r="DE17" s="194"/>
      <c r="DF17" s="194"/>
      <c r="DG17" s="194"/>
      <c r="DH17" s="194"/>
      <c r="DI17" s="194"/>
      <c r="DJ17" s="194"/>
      <c r="DK17" s="194"/>
      <c r="DL17" s="194"/>
      <c r="DM17" s="194"/>
      <c r="DN17" s="194"/>
    </row>
    <row r="18" spans="1:118" ht="14.25" customHeight="1">
      <c r="A18" s="14" t="s">
        <v>487</v>
      </c>
      <c r="B18" s="14" t="s">
        <v>293</v>
      </c>
      <c r="C18" s="14" t="s">
        <v>490</v>
      </c>
      <c r="D18" s="14" t="s">
        <v>478</v>
      </c>
      <c r="E18" s="14" t="s">
        <v>491</v>
      </c>
      <c r="F18" s="445">
        <v>100000</v>
      </c>
      <c r="G18" s="203">
        <v>0</v>
      </c>
      <c r="H18" s="203">
        <v>100000</v>
      </c>
      <c r="I18" s="203">
        <v>0</v>
      </c>
      <c r="J18" s="203">
        <v>0</v>
      </c>
      <c r="K18" s="203">
        <v>0</v>
      </c>
      <c r="L18" s="203">
        <v>0</v>
      </c>
      <c r="M18" s="203">
        <v>0</v>
      </c>
      <c r="N18" s="203">
        <v>0</v>
      </c>
      <c r="O18" s="203">
        <v>0</v>
      </c>
      <c r="P18" s="203">
        <v>0</v>
      </c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4"/>
      <c r="BH18" s="194"/>
      <c r="BI18" s="194"/>
      <c r="BJ18" s="194"/>
      <c r="BK18" s="194"/>
      <c r="BL18" s="194"/>
      <c r="BM18" s="194"/>
      <c r="BN18" s="194"/>
      <c r="BO18" s="194"/>
      <c r="BP18" s="194"/>
      <c r="BQ18" s="194"/>
      <c r="BR18" s="194"/>
      <c r="BS18" s="194"/>
      <c r="BT18" s="194"/>
      <c r="BU18" s="194"/>
      <c r="BV18" s="194"/>
      <c r="BW18" s="194"/>
      <c r="BX18" s="194"/>
      <c r="BY18" s="194"/>
      <c r="BZ18" s="194"/>
      <c r="CA18" s="194"/>
      <c r="CB18" s="194"/>
      <c r="CC18" s="194"/>
      <c r="CD18" s="194"/>
      <c r="CE18" s="194"/>
      <c r="CF18" s="194"/>
      <c r="CG18" s="194"/>
      <c r="CH18" s="194"/>
      <c r="CI18" s="194"/>
      <c r="CJ18" s="194"/>
      <c r="CK18" s="194"/>
      <c r="CL18" s="194"/>
      <c r="CM18" s="194"/>
      <c r="CN18" s="194"/>
      <c r="CO18" s="194"/>
      <c r="CP18" s="194"/>
      <c r="CQ18" s="194"/>
      <c r="CR18" s="194"/>
      <c r="CS18" s="194"/>
      <c r="CT18" s="194"/>
      <c r="CU18" s="194"/>
      <c r="CV18" s="194"/>
      <c r="CW18" s="194"/>
      <c r="CX18" s="194"/>
      <c r="CY18" s="194"/>
      <c r="CZ18" s="194"/>
      <c r="DA18" s="194"/>
      <c r="DB18" s="194"/>
      <c r="DC18" s="194"/>
      <c r="DD18" s="194"/>
      <c r="DE18" s="194"/>
      <c r="DF18" s="194"/>
      <c r="DG18" s="194"/>
      <c r="DH18" s="194"/>
      <c r="DI18" s="194"/>
      <c r="DJ18" s="194"/>
      <c r="DK18" s="194"/>
      <c r="DL18" s="194"/>
      <c r="DM18" s="194"/>
      <c r="DN18" s="194"/>
    </row>
    <row r="19" spans="1:118" ht="14.25" customHeight="1">
      <c r="A19" s="14" t="s">
        <v>301</v>
      </c>
      <c r="B19" s="14" t="s">
        <v>298</v>
      </c>
      <c r="C19" s="14" t="s">
        <v>293</v>
      </c>
      <c r="D19" s="14" t="s">
        <v>478</v>
      </c>
      <c r="E19" s="14" t="s">
        <v>302</v>
      </c>
      <c r="F19" s="203">
        <v>245964</v>
      </c>
      <c r="G19" s="203">
        <v>245964</v>
      </c>
      <c r="H19" s="203">
        <v>0</v>
      </c>
      <c r="I19" s="203">
        <v>0</v>
      </c>
      <c r="J19" s="203">
        <v>0</v>
      </c>
      <c r="K19" s="203">
        <v>0</v>
      </c>
      <c r="L19" s="203">
        <v>0</v>
      </c>
      <c r="M19" s="203">
        <v>0</v>
      </c>
      <c r="N19" s="203">
        <v>0</v>
      </c>
      <c r="O19" s="203">
        <v>0</v>
      </c>
      <c r="P19" s="203">
        <v>0</v>
      </c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  <c r="BE19" s="194"/>
      <c r="BF19" s="194"/>
      <c r="BG19" s="194"/>
      <c r="BH19" s="194"/>
      <c r="BI19" s="194"/>
      <c r="BJ19" s="194"/>
      <c r="BK19" s="194"/>
      <c r="BL19" s="194"/>
      <c r="BM19" s="194"/>
      <c r="BN19" s="194"/>
      <c r="BO19" s="194"/>
      <c r="BP19" s="194"/>
      <c r="BQ19" s="194"/>
      <c r="BR19" s="194"/>
      <c r="BS19" s="194"/>
      <c r="BT19" s="194"/>
      <c r="BU19" s="194"/>
      <c r="BV19" s="194"/>
      <c r="BW19" s="194"/>
      <c r="BX19" s="194"/>
      <c r="BY19" s="194"/>
      <c r="BZ19" s="194"/>
      <c r="CA19" s="194"/>
      <c r="CB19" s="194"/>
      <c r="CC19" s="194"/>
      <c r="CD19" s="194"/>
      <c r="CE19" s="194"/>
      <c r="CF19" s="194"/>
      <c r="CG19" s="194"/>
      <c r="CH19" s="194"/>
      <c r="CI19" s="194"/>
      <c r="CJ19" s="194"/>
      <c r="CK19" s="194"/>
      <c r="CL19" s="194"/>
      <c r="CM19" s="194"/>
      <c r="CN19" s="194"/>
      <c r="CO19" s="194"/>
      <c r="CP19" s="194"/>
      <c r="CQ19" s="194"/>
      <c r="CR19" s="194"/>
      <c r="CS19" s="194"/>
      <c r="CT19" s="194"/>
      <c r="CU19" s="194"/>
      <c r="CV19" s="194"/>
      <c r="CW19" s="194"/>
      <c r="CX19" s="194"/>
      <c r="CY19" s="194"/>
      <c r="CZ19" s="194"/>
      <c r="DA19" s="194"/>
      <c r="DB19" s="194"/>
      <c r="DC19" s="194"/>
      <c r="DD19" s="194"/>
      <c r="DE19" s="194"/>
      <c r="DF19" s="194"/>
      <c r="DG19" s="194"/>
      <c r="DH19" s="194"/>
      <c r="DI19" s="194"/>
      <c r="DJ19" s="194"/>
      <c r="DK19" s="194"/>
      <c r="DL19" s="194"/>
      <c r="DM19" s="194"/>
      <c r="DN19" s="194"/>
    </row>
    <row r="20" spans="1:118" ht="14.25" customHeight="1">
      <c r="A20" s="14"/>
      <c r="B20" s="14"/>
      <c r="C20" s="14"/>
      <c r="D20" s="14" t="s">
        <v>492</v>
      </c>
      <c r="E20" s="14" t="s">
        <v>493</v>
      </c>
      <c r="F20" s="203">
        <f t="shared" ref="F20:P20" si="3">SUM(F21:F29)</f>
        <v>4759116.38</v>
      </c>
      <c r="G20" s="203">
        <f t="shared" si="3"/>
        <v>3407218.26</v>
      </c>
      <c r="H20" s="203">
        <f t="shared" si="3"/>
        <v>1344590.12</v>
      </c>
      <c r="I20" s="203">
        <f t="shared" si="3"/>
        <v>7308</v>
      </c>
      <c r="J20" s="203">
        <f t="shared" si="3"/>
        <v>0</v>
      </c>
      <c r="K20" s="203">
        <f t="shared" si="3"/>
        <v>0</v>
      </c>
      <c r="L20" s="203">
        <f t="shared" si="3"/>
        <v>0</v>
      </c>
      <c r="M20" s="203">
        <f t="shared" si="3"/>
        <v>0</v>
      </c>
      <c r="N20" s="203">
        <f t="shared" si="3"/>
        <v>0</v>
      </c>
      <c r="O20" s="203">
        <f t="shared" si="3"/>
        <v>0</v>
      </c>
      <c r="P20" s="203">
        <f t="shared" si="3"/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 s="14" t="s">
        <v>285</v>
      </c>
      <c r="B21" s="14" t="s">
        <v>286</v>
      </c>
      <c r="C21" s="14" t="s">
        <v>286</v>
      </c>
      <c r="D21" s="14" t="s">
        <v>494</v>
      </c>
      <c r="E21" s="14" t="s">
        <v>287</v>
      </c>
      <c r="F21" s="445">
        <v>340927.84</v>
      </c>
      <c r="G21" s="203">
        <v>340927.84</v>
      </c>
      <c r="H21" s="203">
        <v>0</v>
      </c>
      <c r="I21" s="203">
        <v>0</v>
      </c>
      <c r="J21" s="203">
        <v>0</v>
      </c>
      <c r="K21" s="203">
        <v>0</v>
      </c>
      <c r="L21" s="203">
        <v>0</v>
      </c>
      <c r="M21" s="203">
        <v>0</v>
      </c>
      <c r="N21" s="203">
        <v>0</v>
      </c>
      <c r="O21" s="203">
        <v>0</v>
      </c>
      <c r="P21" s="203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 s="14" t="s">
        <v>285</v>
      </c>
      <c r="B22" s="14" t="s">
        <v>286</v>
      </c>
      <c r="C22" s="14" t="s">
        <v>288</v>
      </c>
      <c r="D22" s="14" t="s">
        <v>494</v>
      </c>
      <c r="E22" s="14" t="s">
        <v>289</v>
      </c>
      <c r="F22" s="445">
        <v>170463.92</v>
      </c>
      <c r="G22" s="203">
        <v>170463.92</v>
      </c>
      <c r="H22" s="203">
        <v>0</v>
      </c>
      <c r="I22" s="203">
        <v>0</v>
      </c>
      <c r="J22" s="203">
        <v>0</v>
      </c>
      <c r="K22" s="203">
        <v>0</v>
      </c>
      <c r="L22" s="203">
        <v>0</v>
      </c>
      <c r="M22" s="203">
        <v>0</v>
      </c>
      <c r="N22" s="203">
        <v>0</v>
      </c>
      <c r="O22" s="203">
        <v>0</v>
      </c>
      <c r="P22" s="203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 s="14" t="s">
        <v>285</v>
      </c>
      <c r="B23" s="14" t="s">
        <v>290</v>
      </c>
      <c r="C23" s="14" t="s">
        <v>291</v>
      </c>
      <c r="D23" s="14" t="s">
        <v>494</v>
      </c>
      <c r="E23" s="14" t="s">
        <v>292</v>
      </c>
      <c r="F23" s="445">
        <v>6588</v>
      </c>
      <c r="G23" s="203">
        <v>0</v>
      </c>
      <c r="H23" s="203">
        <v>0</v>
      </c>
      <c r="I23" s="203">
        <v>6588</v>
      </c>
      <c r="J23" s="203">
        <v>0</v>
      </c>
      <c r="K23" s="203">
        <v>0</v>
      </c>
      <c r="L23" s="203">
        <v>0</v>
      </c>
      <c r="M23" s="203">
        <v>0</v>
      </c>
      <c r="N23" s="203">
        <v>0</v>
      </c>
      <c r="O23" s="203">
        <v>0</v>
      </c>
      <c r="P23" s="203">
        <v>0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 s="14" t="s">
        <v>285</v>
      </c>
      <c r="B24" s="14" t="s">
        <v>291</v>
      </c>
      <c r="C24" s="14" t="s">
        <v>293</v>
      </c>
      <c r="D24" s="14" t="s">
        <v>494</v>
      </c>
      <c r="E24" s="14" t="s">
        <v>294</v>
      </c>
      <c r="F24" s="445">
        <v>17046.400000000001</v>
      </c>
      <c r="G24" s="203">
        <v>17046.400000000001</v>
      </c>
      <c r="H24" s="203">
        <v>0</v>
      </c>
      <c r="I24" s="203">
        <v>0</v>
      </c>
      <c r="J24" s="203">
        <v>0</v>
      </c>
      <c r="K24" s="203">
        <v>0</v>
      </c>
      <c r="L24" s="203">
        <v>0</v>
      </c>
      <c r="M24" s="203">
        <v>0</v>
      </c>
      <c r="N24" s="203">
        <v>0</v>
      </c>
      <c r="O24" s="203">
        <v>0</v>
      </c>
      <c r="P24" s="203">
        <v>0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spans="1:118" ht="14.25" customHeight="1">
      <c r="A25" s="14" t="s">
        <v>295</v>
      </c>
      <c r="B25" s="14" t="s">
        <v>296</v>
      </c>
      <c r="C25" s="14" t="s">
        <v>293</v>
      </c>
      <c r="D25" s="14" t="s">
        <v>494</v>
      </c>
      <c r="E25" s="14" t="s">
        <v>297</v>
      </c>
      <c r="F25" s="445">
        <v>129309.1</v>
      </c>
      <c r="G25" s="203">
        <v>129309.1</v>
      </c>
      <c r="H25" s="203">
        <v>0</v>
      </c>
      <c r="I25" s="203">
        <v>0</v>
      </c>
      <c r="J25" s="203">
        <v>0</v>
      </c>
      <c r="K25" s="203">
        <v>0</v>
      </c>
      <c r="L25" s="203">
        <v>0</v>
      </c>
      <c r="M25" s="203">
        <v>0</v>
      </c>
      <c r="N25" s="203">
        <v>0</v>
      </c>
      <c r="O25" s="203">
        <v>0</v>
      </c>
      <c r="P25" s="203">
        <v>0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spans="1:118" ht="14.25" customHeight="1">
      <c r="A26" s="14" t="s">
        <v>487</v>
      </c>
      <c r="B26" s="14" t="s">
        <v>293</v>
      </c>
      <c r="C26" s="14" t="s">
        <v>293</v>
      </c>
      <c r="D26" s="14" t="s">
        <v>494</v>
      </c>
      <c r="E26" s="14" t="s">
        <v>488</v>
      </c>
      <c r="F26" s="445">
        <v>3106789.12</v>
      </c>
      <c r="G26" s="203">
        <v>2261479</v>
      </c>
      <c r="H26" s="203">
        <v>844590.12</v>
      </c>
      <c r="I26" s="203">
        <v>720</v>
      </c>
      <c r="J26" s="203">
        <v>0</v>
      </c>
      <c r="K26" s="203">
        <v>0</v>
      </c>
      <c r="L26" s="203">
        <v>0</v>
      </c>
      <c r="M26" s="203">
        <v>0</v>
      </c>
      <c r="N26" s="203">
        <v>0</v>
      </c>
      <c r="O26" s="203">
        <v>0</v>
      </c>
      <c r="P26" s="203">
        <v>0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spans="1:118" ht="14.25" customHeight="1">
      <c r="A27" s="14" t="s">
        <v>487</v>
      </c>
      <c r="B27" s="14" t="s">
        <v>293</v>
      </c>
      <c r="C27" s="14" t="s">
        <v>490</v>
      </c>
      <c r="D27" s="14" t="s">
        <v>494</v>
      </c>
      <c r="E27" s="14" t="s">
        <v>491</v>
      </c>
      <c r="F27" s="445">
        <v>250000</v>
      </c>
      <c r="G27" s="203">
        <v>0</v>
      </c>
      <c r="H27" s="203">
        <v>250000</v>
      </c>
      <c r="I27" s="203">
        <v>0</v>
      </c>
      <c r="J27" s="203">
        <v>0</v>
      </c>
      <c r="K27" s="203">
        <v>0</v>
      </c>
      <c r="L27" s="203">
        <v>0</v>
      </c>
      <c r="M27" s="203">
        <v>0</v>
      </c>
      <c r="N27" s="203">
        <v>0</v>
      </c>
      <c r="O27" s="203">
        <v>0</v>
      </c>
      <c r="P27" s="203">
        <v>0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spans="1:118" ht="14.25" customHeight="1">
      <c r="A28" s="14" t="s">
        <v>487</v>
      </c>
      <c r="B28" s="14" t="s">
        <v>293</v>
      </c>
      <c r="C28" s="14" t="s">
        <v>495</v>
      </c>
      <c r="D28" s="14" t="s">
        <v>494</v>
      </c>
      <c r="E28" s="14" t="s">
        <v>496</v>
      </c>
      <c r="F28" s="445">
        <v>250000</v>
      </c>
      <c r="G28" s="203">
        <v>0</v>
      </c>
      <c r="H28" s="203">
        <v>250000</v>
      </c>
      <c r="I28" s="203">
        <v>0</v>
      </c>
      <c r="J28" s="203">
        <v>0</v>
      </c>
      <c r="K28" s="203">
        <v>0</v>
      </c>
      <c r="L28" s="203">
        <v>0</v>
      </c>
      <c r="M28" s="203">
        <v>0</v>
      </c>
      <c r="N28" s="203">
        <v>0</v>
      </c>
      <c r="O28" s="203">
        <v>0</v>
      </c>
      <c r="P28" s="203">
        <v>0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spans="1:118" ht="14.25" customHeight="1">
      <c r="A29" s="14" t="s">
        <v>301</v>
      </c>
      <c r="B29" s="14" t="s">
        <v>298</v>
      </c>
      <c r="C29" s="14" t="s">
        <v>293</v>
      </c>
      <c r="D29" s="14" t="s">
        <v>494</v>
      </c>
      <c r="E29" s="14" t="s">
        <v>302</v>
      </c>
      <c r="F29" s="203">
        <v>487992</v>
      </c>
      <c r="G29" s="203">
        <v>487992</v>
      </c>
      <c r="H29" s="203">
        <v>0</v>
      </c>
      <c r="I29" s="203">
        <v>0</v>
      </c>
      <c r="J29" s="203">
        <v>0</v>
      </c>
      <c r="K29" s="203">
        <v>0</v>
      </c>
      <c r="L29" s="203">
        <v>0</v>
      </c>
      <c r="M29" s="203">
        <v>0</v>
      </c>
      <c r="N29" s="203">
        <v>0</v>
      </c>
      <c r="O29" s="203">
        <v>0</v>
      </c>
      <c r="P29" s="203">
        <v>0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spans="1:118" ht="14.25" customHeight="1">
      <c r="A30" s="14"/>
      <c r="B30" s="14"/>
      <c r="C30" s="14"/>
      <c r="D30" s="14" t="s">
        <v>497</v>
      </c>
      <c r="E30" s="14" t="s">
        <v>498</v>
      </c>
      <c r="F30" s="203">
        <f t="shared" ref="F30:P30" si="4">SUM(F31:F37)</f>
        <v>6978731.4099999992</v>
      </c>
      <c r="G30" s="203">
        <f t="shared" si="4"/>
        <v>1624458.89</v>
      </c>
      <c r="H30" s="203">
        <f t="shared" si="4"/>
        <v>5354092.5199999996</v>
      </c>
      <c r="I30" s="203">
        <f t="shared" si="4"/>
        <v>180</v>
      </c>
      <c r="J30" s="203">
        <f t="shared" si="4"/>
        <v>0</v>
      </c>
      <c r="K30" s="203">
        <f t="shared" si="4"/>
        <v>0</v>
      </c>
      <c r="L30" s="203">
        <f t="shared" si="4"/>
        <v>0</v>
      </c>
      <c r="M30" s="203">
        <f t="shared" si="4"/>
        <v>0</v>
      </c>
      <c r="N30" s="203">
        <f t="shared" si="4"/>
        <v>0</v>
      </c>
      <c r="O30" s="203">
        <f t="shared" si="4"/>
        <v>0</v>
      </c>
      <c r="P30" s="203">
        <f t="shared" si="4"/>
        <v>0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spans="1:118" ht="14.25" customHeight="1">
      <c r="A31" s="14" t="s">
        <v>285</v>
      </c>
      <c r="B31" s="14" t="s">
        <v>286</v>
      </c>
      <c r="C31" s="14" t="s">
        <v>286</v>
      </c>
      <c r="D31" s="14" t="s">
        <v>499</v>
      </c>
      <c r="E31" s="14" t="s">
        <v>287</v>
      </c>
      <c r="F31" s="445">
        <v>162602.4</v>
      </c>
      <c r="G31" s="203">
        <v>162602.4</v>
      </c>
      <c r="H31" s="203">
        <v>0</v>
      </c>
      <c r="I31" s="203">
        <v>0</v>
      </c>
      <c r="J31" s="203">
        <v>0</v>
      </c>
      <c r="K31" s="203">
        <v>0</v>
      </c>
      <c r="L31" s="203">
        <v>0</v>
      </c>
      <c r="M31" s="203">
        <v>0</v>
      </c>
      <c r="N31" s="203">
        <v>0</v>
      </c>
      <c r="O31" s="203">
        <v>0</v>
      </c>
      <c r="P31" s="203">
        <v>0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spans="1:118" ht="14.25" customHeight="1">
      <c r="A32" s="14" t="s">
        <v>285</v>
      </c>
      <c r="B32" s="14" t="s">
        <v>286</v>
      </c>
      <c r="C32" s="14" t="s">
        <v>288</v>
      </c>
      <c r="D32" s="14" t="s">
        <v>499</v>
      </c>
      <c r="E32" s="14" t="s">
        <v>289</v>
      </c>
      <c r="F32" s="445">
        <v>81301.2</v>
      </c>
      <c r="G32" s="203">
        <v>81301.2</v>
      </c>
      <c r="H32" s="203">
        <v>0</v>
      </c>
      <c r="I32" s="203">
        <v>0</v>
      </c>
      <c r="J32" s="203">
        <v>0</v>
      </c>
      <c r="K32" s="203">
        <v>0</v>
      </c>
      <c r="L32" s="203">
        <v>0</v>
      </c>
      <c r="M32" s="203">
        <v>0</v>
      </c>
      <c r="N32" s="203">
        <v>0</v>
      </c>
      <c r="O32" s="203">
        <v>0</v>
      </c>
      <c r="P32" s="203">
        <v>0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spans="1:16" ht="14.25" customHeight="1">
      <c r="A33" s="14" t="s">
        <v>285</v>
      </c>
      <c r="B33" s="14" t="s">
        <v>291</v>
      </c>
      <c r="C33" s="14" t="s">
        <v>293</v>
      </c>
      <c r="D33" s="14" t="s">
        <v>499</v>
      </c>
      <c r="E33" s="14" t="s">
        <v>294</v>
      </c>
      <c r="F33" s="445">
        <v>8130.12</v>
      </c>
      <c r="G33" s="203">
        <v>8130.12</v>
      </c>
      <c r="H33" s="203">
        <v>0</v>
      </c>
      <c r="I33" s="203">
        <v>0</v>
      </c>
      <c r="J33" s="203">
        <v>0</v>
      </c>
      <c r="K33" s="203">
        <v>0</v>
      </c>
      <c r="L33" s="203">
        <v>0</v>
      </c>
      <c r="M33" s="203">
        <v>0</v>
      </c>
      <c r="N33" s="203">
        <v>0</v>
      </c>
      <c r="O33" s="203">
        <v>0</v>
      </c>
      <c r="P33" s="203">
        <v>0</v>
      </c>
    </row>
    <row r="34" spans="1:16" ht="14.25" customHeight="1">
      <c r="A34" s="14" t="s">
        <v>295</v>
      </c>
      <c r="B34" s="14" t="s">
        <v>296</v>
      </c>
      <c r="C34" s="14" t="s">
        <v>293</v>
      </c>
      <c r="D34" s="14" t="s">
        <v>499</v>
      </c>
      <c r="E34" s="14" t="s">
        <v>297</v>
      </c>
      <c r="F34" s="445">
        <v>61992.17</v>
      </c>
      <c r="G34" s="203">
        <v>61992.17</v>
      </c>
      <c r="H34" s="203">
        <v>0</v>
      </c>
      <c r="I34" s="203">
        <v>0</v>
      </c>
      <c r="J34" s="203">
        <v>0</v>
      </c>
      <c r="K34" s="203">
        <v>0</v>
      </c>
      <c r="L34" s="203">
        <v>0</v>
      </c>
      <c r="M34" s="203">
        <v>0</v>
      </c>
      <c r="N34" s="203">
        <v>0</v>
      </c>
      <c r="O34" s="203">
        <v>0</v>
      </c>
      <c r="P34" s="203">
        <v>0</v>
      </c>
    </row>
    <row r="35" spans="1:16" ht="14.25" customHeight="1">
      <c r="A35" s="14" t="s">
        <v>487</v>
      </c>
      <c r="B35" s="14" t="s">
        <v>293</v>
      </c>
      <c r="C35" s="14" t="s">
        <v>293</v>
      </c>
      <c r="D35" s="14" t="s">
        <v>499</v>
      </c>
      <c r="E35" s="14" t="s">
        <v>488</v>
      </c>
      <c r="F35" s="445">
        <v>1422695</v>
      </c>
      <c r="G35" s="203">
        <v>1075665</v>
      </c>
      <c r="H35" s="203">
        <v>346850</v>
      </c>
      <c r="I35" s="203">
        <v>180</v>
      </c>
      <c r="J35" s="203">
        <v>0</v>
      </c>
      <c r="K35" s="203">
        <v>0</v>
      </c>
      <c r="L35" s="203">
        <v>0</v>
      </c>
      <c r="M35" s="203">
        <v>0</v>
      </c>
      <c r="N35" s="203">
        <v>0</v>
      </c>
      <c r="O35" s="203">
        <v>0</v>
      </c>
      <c r="P35" s="203">
        <v>0</v>
      </c>
    </row>
    <row r="36" spans="1:16" ht="14.25" customHeight="1">
      <c r="A36" s="14" t="s">
        <v>487</v>
      </c>
      <c r="B36" s="14" t="s">
        <v>293</v>
      </c>
      <c r="C36" s="14" t="s">
        <v>495</v>
      </c>
      <c r="D36" s="14" t="s">
        <v>499</v>
      </c>
      <c r="E36" s="14" t="s">
        <v>496</v>
      </c>
      <c r="F36" s="445">
        <v>5007242.5199999996</v>
      </c>
      <c r="G36" s="203">
        <v>0</v>
      </c>
      <c r="H36" s="203">
        <v>5007242.5199999996</v>
      </c>
      <c r="I36" s="203">
        <v>0</v>
      </c>
      <c r="J36" s="203">
        <v>0</v>
      </c>
      <c r="K36" s="203">
        <v>0</v>
      </c>
      <c r="L36" s="203">
        <v>0</v>
      </c>
      <c r="M36" s="203">
        <v>0</v>
      </c>
      <c r="N36" s="203">
        <v>0</v>
      </c>
      <c r="O36" s="203">
        <v>0</v>
      </c>
      <c r="P36" s="203">
        <v>0</v>
      </c>
    </row>
    <row r="37" spans="1:16" ht="14.25" customHeight="1">
      <c r="A37" s="14" t="s">
        <v>301</v>
      </c>
      <c r="B37" s="14" t="s">
        <v>298</v>
      </c>
      <c r="C37" s="14" t="s">
        <v>293</v>
      </c>
      <c r="D37" s="14" t="s">
        <v>499</v>
      </c>
      <c r="E37" s="14" t="s">
        <v>302</v>
      </c>
      <c r="F37" s="203">
        <v>234768</v>
      </c>
      <c r="G37" s="203">
        <v>234768</v>
      </c>
      <c r="H37" s="203">
        <v>0</v>
      </c>
      <c r="I37" s="203">
        <v>0</v>
      </c>
      <c r="J37" s="203">
        <v>0</v>
      </c>
      <c r="K37" s="203">
        <v>0</v>
      </c>
      <c r="L37" s="203">
        <v>0</v>
      </c>
      <c r="M37" s="203">
        <v>0</v>
      </c>
      <c r="N37" s="203">
        <v>0</v>
      </c>
      <c r="O37" s="203">
        <v>0</v>
      </c>
      <c r="P37" s="203">
        <v>0</v>
      </c>
    </row>
    <row r="38" spans="1:16" ht="14.25" customHeight="1">
      <c r="A38" s="14"/>
      <c r="B38" s="14"/>
      <c r="C38" s="14"/>
      <c r="D38" s="14" t="s">
        <v>500</v>
      </c>
      <c r="E38" s="14" t="s">
        <v>501</v>
      </c>
      <c r="F38" s="203">
        <f t="shared" ref="F38:P38" si="5">SUM(F39:F45)</f>
        <v>9797982.7300000004</v>
      </c>
      <c r="G38" s="203">
        <f t="shared" si="5"/>
        <v>8150404.7300000004</v>
      </c>
      <c r="H38" s="203">
        <f t="shared" si="5"/>
        <v>1175300</v>
      </c>
      <c r="I38" s="203">
        <f t="shared" si="5"/>
        <v>222278</v>
      </c>
      <c r="J38" s="203">
        <f t="shared" si="5"/>
        <v>0</v>
      </c>
      <c r="K38" s="203">
        <f t="shared" si="5"/>
        <v>0</v>
      </c>
      <c r="L38" s="203">
        <f t="shared" si="5"/>
        <v>250000</v>
      </c>
      <c r="M38" s="203">
        <f t="shared" si="5"/>
        <v>0</v>
      </c>
      <c r="N38" s="203">
        <f t="shared" si="5"/>
        <v>0</v>
      </c>
      <c r="O38" s="203">
        <f t="shared" si="5"/>
        <v>0</v>
      </c>
      <c r="P38" s="203">
        <f t="shared" si="5"/>
        <v>0</v>
      </c>
    </row>
    <row r="39" spans="1:16" ht="14.25" customHeight="1">
      <c r="A39" s="14" t="s">
        <v>285</v>
      </c>
      <c r="B39" s="14" t="s">
        <v>286</v>
      </c>
      <c r="C39" s="14" t="s">
        <v>286</v>
      </c>
      <c r="D39" s="14" t="s">
        <v>502</v>
      </c>
      <c r="E39" s="14" t="s">
        <v>287</v>
      </c>
      <c r="F39" s="445">
        <v>835527.68000000005</v>
      </c>
      <c r="G39" s="203">
        <v>835527.68000000005</v>
      </c>
      <c r="H39" s="203">
        <v>0</v>
      </c>
      <c r="I39" s="203">
        <v>0</v>
      </c>
      <c r="J39" s="203">
        <v>0</v>
      </c>
      <c r="K39" s="203">
        <v>0</v>
      </c>
      <c r="L39" s="203">
        <v>0</v>
      </c>
      <c r="M39" s="203">
        <v>0</v>
      </c>
      <c r="N39" s="203">
        <v>0</v>
      </c>
      <c r="O39" s="203">
        <v>0</v>
      </c>
      <c r="P39" s="203">
        <v>0</v>
      </c>
    </row>
    <row r="40" spans="1:16" ht="14.25" customHeight="1">
      <c r="A40" s="14" t="s">
        <v>285</v>
      </c>
      <c r="B40" s="14" t="s">
        <v>286</v>
      </c>
      <c r="C40" s="14" t="s">
        <v>288</v>
      </c>
      <c r="D40" s="14" t="s">
        <v>502</v>
      </c>
      <c r="E40" s="14" t="s">
        <v>289</v>
      </c>
      <c r="F40" s="445">
        <v>417763.84000000003</v>
      </c>
      <c r="G40" s="203">
        <v>417763.84000000003</v>
      </c>
      <c r="H40" s="203">
        <v>0</v>
      </c>
      <c r="I40" s="203">
        <v>0</v>
      </c>
      <c r="J40" s="203">
        <v>0</v>
      </c>
      <c r="K40" s="203">
        <v>0</v>
      </c>
      <c r="L40" s="203">
        <v>0</v>
      </c>
      <c r="M40" s="203">
        <v>0</v>
      </c>
      <c r="N40" s="203">
        <v>0</v>
      </c>
      <c r="O40" s="203">
        <v>0</v>
      </c>
      <c r="P40" s="203">
        <v>0</v>
      </c>
    </row>
    <row r="41" spans="1:16" ht="14.25" customHeight="1">
      <c r="A41" s="14" t="s">
        <v>285</v>
      </c>
      <c r="B41" s="14" t="s">
        <v>290</v>
      </c>
      <c r="C41" s="14" t="s">
        <v>291</v>
      </c>
      <c r="D41" s="14" t="s">
        <v>502</v>
      </c>
      <c r="E41" s="14" t="s">
        <v>292</v>
      </c>
      <c r="F41" s="445">
        <v>172836</v>
      </c>
      <c r="G41" s="203">
        <v>0</v>
      </c>
      <c r="H41" s="203">
        <v>0</v>
      </c>
      <c r="I41" s="203">
        <v>172836</v>
      </c>
      <c r="J41" s="203">
        <v>0</v>
      </c>
      <c r="K41" s="203">
        <v>0</v>
      </c>
      <c r="L41" s="203">
        <v>0</v>
      </c>
      <c r="M41" s="203">
        <v>0</v>
      </c>
      <c r="N41" s="203">
        <v>0</v>
      </c>
      <c r="O41" s="203">
        <v>0</v>
      </c>
      <c r="P41" s="203">
        <v>0</v>
      </c>
    </row>
    <row r="42" spans="1:16" ht="14.25" customHeight="1">
      <c r="A42" s="14" t="s">
        <v>285</v>
      </c>
      <c r="B42" s="14" t="s">
        <v>291</v>
      </c>
      <c r="C42" s="14" t="s">
        <v>293</v>
      </c>
      <c r="D42" s="14" t="s">
        <v>502</v>
      </c>
      <c r="E42" s="14" t="s">
        <v>294</v>
      </c>
      <c r="F42" s="445">
        <v>41776.29</v>
      </c>
      <c r="G42" s="203">
        <v>41776.29</v>
      </c>
      <c r="H42" s="203">
        <v>0</v>
      </c>
      <c r="I42" s="203">
        <v>0</v>
      </c>
      <c r="J42" s="203">
        <v>0</v>
      </c>
      <c r="K42" s="203">
        <v>0</v>
      </c>
      <c r="L42" s="203">
        <v>0</v>
      </c>
      <c r="M42" s="203">
        <v>0</v>
      </c>
      <c r="N42" s="203">
        <v>0</v>
      </c>
      <c r="O42" s="203">
        <v>0</v>
      </c>
      <c r="P42" s="203">
        <v>0</v>
      </c>
    </row>
    <row r="43" spans="1:16" ht="14.25" customHeight="1">
      <c r="A43" s="14" t="s">
        <v>295</v>
      </c>
      <c r="B43" s="14" t="s">
        <v>296</v>
      </c>
      <c r="C43" s="14" t="s">
        <v>298</v>
      </c>
      <c r="D43" s="14" t="s">
        <v>502</v>
      </c>
      <c r="E43" s="14" t="s">
        <v>299</v>
      </c>
      <c r="F43" s="445">
        <v>318544.92</v>
      </c>
      <c r="G43" s="203">
        <v>318544.92</v>
      </c>
      <c r="H43" s="203">
        <v>0</v>
      </c>
      <c r="I43" s="203">
        <v>0</v>
      </c>
      <c r="J43" s="203">
        <v>0</v>
      </c>
      <c r="K43" s="203">
        <v>0</v>
      </c>
      <c r="L43" s="203">
        <v>0</v>
      </c>
      <c r="M43" s="203">
        <v>0</v>
      </c>
      <c r="N43" s="203">
        <v>0</v>
      </c>
      <c r="O43" s="203">
        <v>0</v>
      </c>
      <c r="P43" s="203">
        <v>0</v>
      </c>
    </row>
    <row r="44" spans="1:16" ht="14.25" customHeight="1">
      <c r="A44" s="14" t="s">
        <v>487</v>
      </c>
      <c r="B44" s="14" t="s">
        <v>293</v>
      </c>
      <c r="C44" s="14" t="s">
        <v>288</v>
      </c>
      <c r="D44" s="14" t="s">
        <v>502</v>
      </c>
      <c r="E44" s="14" t="s">
        <v>503</v>
      </c>
      <c r="F44" s="445">
        <v>7005670</v>
      </c>
      <c r="G44" s="203">
        <v>5530928</v>
      </c>
      <c r="H44" s="203">
        <v>1175300</v>
      </c>
      <c r="I44" s="203">
        <v>49442</v>
      </c>
      <c r="J44" s="203">
        <v>0</v>
      </c>
      <c r="K44" s="203">
        <v>0</v>
      </c>
      <c r="L44" s="203">
        <v>250000</v>
      </c>
      <c r="M44" s="203">
        <v>0</v>
      </c>
      <c r="N44" s="203">
        <v>0</v>
      </c>
      <c r="O44" s="203">
        <v>0</v>
      </c>
      <c r="P44" s="203">
        <v>0</v>
      </c>
    </row>
    <row r="45" spans="1:16" ht="14.25" customHeight="1">
      <c r="A45" s="14" t="s">
        <v>301</v>
      </c>
      <c r="B45" s="14" t="s">
        <v>298</v>
      </c>
      <c r="C45" s="14" t="s">
        <v>293</v>
      </c>
      <c r="D45" s="14" t="s">
        <v>502</v>
      </c>
      <c r="E45" s="14" t="s">
        <v>302</v>
      </c>
      <c r="F45" s="203">
        <v>1005864</v>
      </c>
      <c r="G45" s="203">
        <v>1005864</v>
      </c>
      <c r="H45" s="203">
        <v>0</v>
      </c>
      <c r="I45" s="203">
        <v>0</v>
      </c>
      <c r="J45" s="203">
        <v>0</v>
      </c>
      <c r="K45" s="203">
        <v>0</v>
      </c>
      <c r="L45" s="203">
        <v>0</v>
      </c>
      <c r="M45" s="203">
        <v>0</v>
      </c>
      <c r="N45" s="203">
        <v>0</v>
      </c>
      <c r="O45" s="203">
        <v>0</v>
      </c>
      <c r="P45" s="203">
        <v>0</v>
      </c>
    </row>
    <row r="46" spans="1:16" ht="14.25" customHeight="1">
      <c r="A46" s="14"/>
      <c r="B46" s="14"/>
      <c r="C46" s="14"/>
      <c r="D46" s="14" t="s">
        <v>504</v>
      </c>
      <c r="E46" s="14" t="s">
        <v>505</v>
      </c>
      <c r="F46" s="203">
        <f t="shared" ref="F46:P46" si="6">SUM(F47:F52)</f>
        <v>2816676.7600000002</v>
      </c>
      <c r="G46" s="203">
        <f t="shared" si="6"/>
        <v>1997106.56</v>
      </c>
      <c r="H46" s="203">
        <f t="shared" si="6"/>
        <v>815150.2</v>
      </c>
      <c r="I46" s="203">
        <f t="shared" si="6"/>
        <v>4420</v>
      </c>
      <c r="J46" s="203">
        <f t="shared" si="6"/>
        <v>0</v>
      </c>
      <c r="K46" s="203">
        <f t="shared" si="6"/>
        <v>0</v>
      </c>
      <c r="L46" s="203">
        <f t="shared" si="6"/>
        <v>0</v>
      </c>
      <c r="M46" s="203">
        <f t="shared" si="6"/>
        <v>0</v>
      </c>
      <c r="N46" s="203">
        <f t="shared" si="6"/>
        <v>0</v>
      </c>
      <c r="O46" s="203">
        <f t="shared" si="6"/>
        <v>0</v>
      </c>
      <c r="P46" s="203">
        <f t="shared" si="6"/>
        <v>0</v>
      </c>
    </row>
    <row r="47" spans="1:16" ht="14.25" customHeight="1">
      <c r="A47" s="14" t="s">
        <v>285</v>
      </c>
      <c r="B47" s="14" t="s">
        <v>286</v>
      </c>
      <c r="C47" s="14" t="s">
        <v>286</v>
      </c>
      <c r="D47" s="14" t="s">
        <v>506</v>
      </c>
      <c r="E47" s="14" t="s">
        <v>287</v>
      </c>
      <c r="F47" s="445">
        <v>202688.32</v>
      </c>
      <c r="G47" s="203">
        <v>202688.32</v>
      </c>
      <c r="H47" s="203">
        <v>0</v>
      </c>
      <c r="I47" s="203">
        <v>0</v>
      </c>
      <c r="J47" s="203">
        <v>0</v>
      </c>
      <c r="K47" s="203">
        <v>0</v>
      </c>
      <c r="L47" s="203">
        <v>0</v>
      </c>
      <c r="M47" s="203">
        <v>0</v>
      </c>
      <c r="N47" s="203">
        <v>0</v>
      </c>
      <c r="O47" s="203">
        <v>0</v>
      </c>
      <c r="P47" s="203">
        <v>0</v>
      </c>
    </row>
    <row r="48" spans="1:16" ht="14.25" customHeight="1">
      <c r="A48" s="14" t="s">
        <v>285</v>
      </c>
      <c r="B48" s="14" t="s">
        <v>286</v>
      </c>
      <c r="C48" s="14" t="s">
        <v>288</v>
      </c>
      <c r="D48" s="14" t="s">
        <v>506</v>
      </c>
      <c r="E48" s="14" t="s">
        <v>289</v>
      </c>
      <c r="F48" s="445">
        <v>101344.16</v>
      </c>
      <c r="G48" s="203">
        <v>101344.16</v>
      </c>
      <c r="H48" s="203">
        <v>0</v>
      </c>
      <c r="I48" s="203">
        <v>0</v>
      </c>
      <c r="J48" s="203">
        <v>0</v>
      </c>
      <c r="K48" s="203">
        <v>0</v>
      </c>
      <c r="L48" s="203">
        <v>0</v>
      </c>
      <c r="M48" s="203">
        <v>0</v>
      </c>
      <c r="N48" s="203">
        <v>0</v>
      </c>
      <c r="O48" s="203">
        <v>0</v>
      </c>
      <c r="P48" s="203">
        <v>0</v>
      </c>
    </row>
    <row r="49" spans="1:16" ht="14.25" customHeight="1">
      <c r="A49" s="14" t="s">
        <v>285</v>
      </c>
      <c r="B49" s="14" t="s">
        <v>291</v>
      </c>
      <c r="C49" s="14" t="s">
        <v>293</v>
      </c>
      <c r="D49" s="14" t="s">
        <v>506</v>
      </c>
      <c r="E49" s="14" t="s">
        <v>294</v>
      </c>
      <c r="F49" s="445">
        <v>10134.4</v>
      </c>
      <c r="G49" s="203">
        <v>10134.4</v>
      </c>
      <c r="H49" s="203">
        <v>0</v>
      </c>
      <c r="I49" s="203">
        <v>0</v>
      </c>
      <c r="J49" s="203">
        <v>0</v>
      </c>
      <c r="K49" s="203">
        <v>0</v>
      </c>
      <c r="L49" s="203">
        <v>0</v>
      </c>
      <c r="M49" s="203">
        <v>0</v>
      </c>
      <c r="N49" s="203">
        <v>0</v>
      </c>
      <c r="O49" s="203">
        <v>0</v>
      </c>
      <c r="P49" s="203">
        <v>0</v>
      </c>
    </row>
    <row r="50" spans="1:16" ht="14.25" customHeight="1">
      <c r="A50" s="14" t="s">
        <v>295</v>
      </c>
      <c r="B50" s="14" t="s">
        <v>296</v>
      </c>
      <c r="C50" s="14" t="s">
        <v>298</v>
      </c>
      <c r="D50" s="14" t="s">
        <v>506</v>
      </c>
      <c r="E50" s="14" t="s">
        <v>299</v>
      </c>
      <c r="F50" s="445">
        <v>77245.679999999993</v>
      </c>
      <c r="G50" s="203">
        <v>77245.679999999993</v>
      </c>
      <c r="H50" s="203">
        <v>0</v>
      </c>
      <c r="I50" s="203">
        <v>0</v>
      </c>
      <c r="J50" s="203">
        <v>0</v>
      </c>
      <c r="K50" s="203">
        <v>0</v>
      </c>
      <c r="L50" s="203">
        <v>0</v>
      </c>
      <c r="M50" s="203">
        <v>0</v>
      </c>
      <c r="N50" s="203">
        <v>0</v>
      </c>
      <c r="O50" s="203">
        <v>0</v>
      </c>
      <c r="P50" s="203">
        <v>0</v>
      </c>
    </row>
    <row r="51" spans="1:16" ht="14.25" customHeight="1">
      <c r="A51" s="14" t="s">
        <v>487</v>
      </c>
      <c r="B51" s="14" t="s">
        <v>293</v>
      </c>
      <c r="C51" s="14" t="s">
        <v>495</v>
      </c>
      <c r="D51" s="14" t="s">
        <v>506</v>
      </c>
      <c r="E51" s="14" t="s">
        <v>496</v>
      </c>
      <c r="F51" s="445">
        <v>2169532.2000000002</v>
      </c>
      <c r="G51" s="203">
        <v>1349962</v>
      </c>
      <c r="H51" s="203">
        <v>815150.2</v>
      </c>
      <c r="I51" s="203">
        <v>4420</v>
      </c>
      <c r="J51" s="203">
        <v>0</v>
      </c>
      <c r="K51" s="203">
        <v>0</v>
      </c>
      <c r="L51" s="203">
        <v>0</v>
      </c>
      <c r="M51" s="203">
        <v>0</v>
      </c>
      <c r="N51" s="203">
        <v>0</v>
      </c>
      <c r="O51" s="203">
        <v>0</v>
      </c>
      <c r="P51" s="203">
        <v>0</v>
      </c>
    </row>
    <row r="52" spans="1:16" ht="14.25" customHeight="1">
      <c r="A52" s="14" t="s">
        <v>301</v>
      </c>
      <c r="B52" s="14" t="s">
        <v>298</v>
      </c>
      <c r="C52" s="14" t="s">
        <v>293</v>
      </c>
      <c r="D52" s="14" t="s">
        <v>506</v>
      </c>
      <c r="E52" s="14" t="s">
        <v>302</v>
      </c>
      <c r="F52" s="203">
        <v>255732</v>
      </c>
      <c r="G52" s="203">
        <v>255732</v>
      </c>
      <c r="H52" s="203">
        <v>0</v>
      </c>
      <c r="I52" s="203">
        <v>0</v>
      </c>
      <c r="J52" s="203">
        <v>0</v>
      </c>
      <c r="K52" s="203">
        <v>0</v>
      </c>
      <c r="L52" s="203">
        <v>0</v>
      </c>
      <c r="M52" s="203">
        <v>0</v>
      </c>
      <c r="N52" s="203">
        <v>0</v>
      </c>
      <c r="O52" s="203">
        <v>0</v>
      </c>
      <c r="P52" s="203">
        <v>0</v>
      </c>
    </row>
    <row r="53" spans="1:16" ht="14.25" customHeight="1">
      <c r="A53" s="14"/>
      <c r="B53" s="14"/>
      <c r="C53" s="14"/>
      <c r="D53" s="14" t="s">
        <v>507</v>
      </c>
      <c r="E53" s="14" t="s">
        <v>508</v>
      </c>
      <c r="F53" s="203">
        <f t="shared" ref="F53:P53" si="7">SUM(F54:F62)</f>
        <v>1679690.8399999999</v>
      </c>
      <c r="G53" s="203">
        <f t="shared" si="7"/>
        <v>593210.84</v>
      </c>
      <c r="H53" s="203">
        <f t="shared" si="7"/>
        <v>586300</v>
      </c>
      <c r="I53" s="203">
        <f t="shared" si="7"/>
        <v>180</v>
      </c>
      <c r="J53" s="203">
        <f t="shared" si="7"/>
        <v>0</v>
      </c>
      <c r="K53" s="203">
        <f t="shared" si="7"/>
        <v>0</v>
      </c>
      <c r="L53" s="203">
        <f t="shared" si="7"/>
        <v>500000</v>
      </c>
      <c r="M53" s="203">
        <f t="shared" si="7"/>
        <v>0</v>
      </c>
      <c r="N53" s="203">
        <f t="shared" si="7"/>
        <v>0</v>
      </c>
      <c r="O53" s="203">
        <f t="shared" si="7"/>
        <v>0</v>
      </c>
      <c r="P53" s="203">
        <f t="shared" si="7"/>
        <v>0</v>
      </c>
    </row>
    <row r="54" spans="1:16" ht="14.25" customHeight="1">
      <c r="A54" s="14" t="s">
        <v>285</v>
      </c>
      <c r="B54" s="14" t="s">
        <v>286</v>
      </c>
      <c r="C54" s="14" t="s">
        <v>286</v>
      </c>
      <c r="D54" s="14" t="s">
        <v>509</v>
      </c>
      <c r="E54" s="14" t="s">
        <v>287</v>
      </c>
      <c r="F54" s="445">
        <v>58014.879999999997</v>
      </c>
      <c r="G54" s="203">
        <v>58014.879999999997</v>
      </c>
      <c r="H54" s="203">
        <v>0</v>
      </c>
      <c r="I54" s="203">
        <v>0</v>
      </c>
      <c r="J54" s="203">
        <v>0</v>
      </c>
      <c r="K54" s="203">
        <v>0</v>
      </c>
      <c r="L54" s="203">
        <v>0</v>
      </c>
      <c r="M54" s="203">
        <v>0</v>
      </c>
      <c r="N54" s="203">
        <v>0</v>
      </c>
      <c r="O54" s="203">
        <v>0</v>
      </c>
      <c r="P54" s="203">
        <v>0</v>
      </c>
    </row>
    <row r="55" spans="1:16" ht="14.25" customHeight="1">
      <c r="A55" s="14" t="s">
        <v>285</v>
      </c>
      <c r="B55" s="14" t="s">
        <v>286</v>
      </c>
      <c r="C55" s="14" t="s">
        <v>288</v>
      </c>
      <c r="D55" s="14" t="s">
        <v>509</v>
      </c>
      <c r="E55" s="14" t="s">
        <v>289</v>
      </c>
      <c r="F55" s="445">
        <v>29007.439999999999</v>
      </c>
      <c r="G55" s="203">
        <v>29007.439999999999</v>
      </c>
      <c r="H55" s="203">
        <v>0</v>
      </c>
      <c r="I55" s="203">
        <v>0</v>
      </c>
      <c r="J55" s="203">
        <v>0</v>
      </c>
      <c r="K55" s="203">
        <v>0</v>
      </c>
      <c r="L55" s="203">
        <v>0</v>
      </c>
      <c r="M55" s="203">
        <v>0</v>
      </c>
      <c r="N55" s="203">
        <v>0</v>
      </c>
      <c r="O55" s="203">
        <v>0</v>
      </c>
      <c r="P55" s="203">
        <v>0</v>
      </c>
    </row>
    <row r="56" spans="1:16" ht="14.25" customHeight="1">
      <c r="A56" s="14" t="s">
        <v>285</v>
      </c>
      <c r="B56" s="14" t="s">
        <v>291</v>
      </c>
      <c r="C56" s="14" t="s">
        <v>293</v>
      </c>
      <c r="D56" s="14" t="s">
        <v>509</v>
      </c>
      <c r="E56" s="14" t="s">
        <v>294</v>
      </c>
      <c r="F56" s="445">
        <v>3015.94</v>
      </c>
      <c r="G56" s="203">
        <v>3015.94</v>
      </c>
      <c r="H56" s="203">
        <v>0</v>
      </c>
      <c r="I56" s="203">
        <v>0</v>
      </c>
      <c r="J56" s="203">
        <v>0</v>
      </c>
      <c r="K56" s="203">
        <v>0</v>
      </c>
      <c r="L56" s="203">
        <v>0</v>
      </c>
      <c r="M56" s="203">
        <v>0</v>
      </c>
      <c r="N56" s="203">
        <v>0</v>
      </c>
      <c r="O56" s="203">
        <v>0</v>
      </c>
      <c r="P56" s="203">
        <v>0</v>
      </c>
    </row>
    <row r="57" spans="1:16" ht="14.25" customHeight="1">
      <c r="A57" s="14" t="s">
        <v>295</v>
      </c>
      <c r="B57" s="14" t="s">
        <v>296</v>
      </c>
      <c r="C57" s="14" t="s">
        <v>293</v>
      </c>
      <c r="D57" s="14" t="s">
        <v>509</v>
      </c>
      <c r="E57" s="14" t="s">
        <v>297</v>
      </c>
      <c r="F57" s="445">
        <v>12515.22</v>
      </c>
      <c r="G57" s="203">
        <v>12515.22</v>
      </c>
      <c r="H57" s="203">
        <v>0</v>
      </c>
      <c r="I57" s="203">
        <v>0</v>
      </c>
      <c r="J57" s="203">
        <v>0</v>
      </c>
      <c r="K57" s="203">
        <v>0</v>
      </c>
      <c r="L57" s="203">
        <v>0</v>
      </c>
      <c r="M57" s="203">
        <v>0</v>
      </c>
      <c r="N57" s="203">
        <v>0</v>
      </c>
      <c r="O57" s="203">
        <v>0</v>
      </c>
      <c r="P57" s="203">
        <v>0</v>
      </c>
    </row>
    <row r="58" spans="1:16" ht="14.25" customHeight="1">
      <c r="A58" s="14" t="s">
        <v>295</v>
      </c>
      <c r="B58" s="14" t="s">
        <v>296</v>
      </c>
      <c r="C58" s="14" t="s">
        <v>298</v>
      </c>
      <c r="D58" s="14" t="s">
        <v>509</v>
      </c>
      <c r="E58" s="14" t="s">
        <v>299</v>
      </c>
      <c r="F58" s="445">
        <v>10104.36</v>
      </c>
      <c r="G58" s="203">
        <v>10104.36</v>
      </c>
      <c r="H58" s="203">
        <v>0</v>
      </c>
      <c r="I58" s="203">
        <v>0</v>
      </c>
      <c r="J58" s="203">
        <v>0</v>
      </c>
      <c r="K58" s="203">
        <v>0</v>
      </c>
      <c r="L58" s="203">
        <v>0</v>
      </c>
      <c r="M58" s="203">
        <v>0</v>
      </c>
      <c r="N58" s="203">
        <v>0</v>
      </c>
      <c r="O58" s="203">
        <v>0</v>
      </c>
      <c r="P58" s="203">
        <v>0</v>
      </c>
    </row>
    <row r="59" spans="1:16" ht="14.25" customHeight="1">
      <c r="A59" s="14" t="s">
        <v>487</v>
      </c>
      <c r="B59" s="14" t="s">
        <v>293</v>
      </c>
      <c r="C59" s="14" t="s">
        <v>293</v>
      </c>
      <c r="D59" s="14" t="s">
        <v>509</v>
      </c>
      <c r="E59" s="14" t="s">
        <v>488</v>
      </c>
      <c r="F59" s="445">
        <v>308577</v>
      </c>
      <c r="G59" s="203">
        <v>220467</v>
      </c>
      <c r="H59" s="203">
        <v>88050</v>
      </c>
      <c r="I59" s="203">
        <v>60</v>
      </c>
      <c r="J59" s="203">
        <v>0</v>
      </c>
      <c r="K59" s="203">
        <v>0</v>
      </c>
      <c r="L59" s="203">
        <v>0</v>
      </c>
      <c r="M59" s="203">
        <v>0</v>
      </c>
      <c r="N59" s="203">
        <v>0</v>
      </c>
      <c r="O59" s="203">
        <v>0</v>
      </c>
      <c r="P59" s="203">
        <v>0</v>
      </c>
    </row>
    <row r="60" spans="1:16" ht="14.25" customHeight="1">
      <c r="A60" s="14" t="s">
        <v>487</v>
      </c>
      <c r="B60" s="14" t="s">
        <v>293</v>
      </c>
      <c r="C60" s="14" t="s">
        <v>510</v>
      </c>
      <c r="D60" s="14" t="s">
        <v>509</v>
      </c>
      <c r="E60" s="14" t="s">
        <v>511</v>
      </c>
      <c r="F60" s="445">
        <v>920000</v>
      </c>
      <c r="G60" s="203">
        <v>0</v>
      </c>
      <c r="H60" s="203">
        <v>420000</v>
      </c>
      <c r="I60" s="203">
        <v>0</v>
      </c>
      <c r="J60" s="203">
        <v>0</v>
      </c>
      <c r="K60" s="203">
        <v>0</v>
      </c>
      <c r="L60" s="203">
        <v>500000</v>
      </c>
      <c r="M60" s="203">
        <v>0</v>
      </c>
      <c r="N60" s="203">
        <v>0</v>
      </c>
      <c r="O60" s="203">
        <v>0</v>
      </c>
      <c r="P60" s="203">
        <v>0</v>
      </c>
    </row>
    <row r="61" spans="1:16" ht="14.25" customHeight="1">
      <c r="A61" s="14" t="s">
        <v>487</v>
      </c>
      <c r="B61" s="14" t="s">
        <v>293</v>
      </c>
      <c r="C61" s="14" t="s">
        <v>291</v>
      </c>
      <c r="D61" s="14" t="s">
        <v>509</v>
      </c>
      <c r="E61" s="14" t="s">
        <v>512</v>
      </c>
      <c r="F61" s="445">
        <v>258656</v>
      </c>
      <c r="G61" s="203">
        <v>180286</v>
      </c>
      <c r="H61" s="203">
        <v>78250</v>
      </c>
      <c r="I61" s="203">
        <v>120</v>
      </c>
      <c r="J61" s="203">
        <v>0</v>
      </c>
      <c r="K61" s="203">
        <v>0</v>
      </c>
      <c r="L61" s="203">
        <v>0</v>
      </c>
      <c r="M61" s="203">
        <v>0</v>
      </c>
      <c r="N61" s="203">
        <v>0</v>
      </c>
      <c r="O61" s="203">
        <v>0</v>
      </c>
      <c r="P61" s="203">
        <v>0</v>
      </c>
    </row>
    <row r="62" spans="1:16" ht="14.25" customHeight="1">
      <c r="A62" s="14" t="s">
        <v>301</v>
      </c>
      <c r="B62" s="14" t="s">
        <v>298</v>
      </c>
      <c r="C62" s="14" t="s">
        <v>293</v>
      </c>
      <c r="D62" s="14" t="s">
        <v>509</v>
      </c>
      <c r="E62" s="14" t="s">
        <v>302</v>
      </c>
      <c r="F62" s="203">
        <v>79800</v>
      </c>
      <c r="G62" s="203">
        <v>79800</v>
      </c>
      <c r="H62" s="203">
        <v>0</v>
      </c>
      <c r="I62" s="203">
        <v>0</v>
      </c>
      <c r="J62" s="203">
        <v>0</v>
      </c>
      <c r="K62" s="203">
        <v>0</v>
      </c>
      <c r="L62" s="203">
        <v>0</v>
      </c>
      <c r="M62" s="203">
        <v>0</v>
      </c>
      <c r="N62" s="203">
        <v>0</v>
      </c>
      <c r="O62" s="203">
        <v>0</v>
      </c>
      <c r="P62" s="203">
        <v>0</v>
      </c>
    </row>
    <row r="63" spans="1:16" ht="14.25" customHeight="1">
      <c r="A63" s="14"/>
      <c r="B63" s="14"/>
      <c r="C63" s="14"/>
      <c r="D63" s="14" t="s">
        <v>513</v>
      </c>
      <c r="E63" s="14" t="s">
        <v>514</v>
      </c>
      <c r="F63" s="203">
        <f t="shared" ref="F63:P63" si="8">SUM(F64:F70)</f>
        <v>2458145.96</v>
      </c>
      <c r="G63" s="203">
        <f t="shared" si="8"/>
        <v>1318145.92</v>
      </c>
      <c r="H63" s="203">
        <f t="shared" si="8"/>
        <v>1139760.04</v>
      </c>
      <c r="I63" s="203">
        <f t="shared" si="8"/>
        <v>240</v>
      </c>
      <c r="J63" s="203">
        <f t="shared" si="8"/>
        <v>0</v>
      </c>
      <c r="K63" s="203">
        <f t="shared" si="8"/>
        <v>0</v>
      </c>
      <c r="L63" s="203">
        <f t="shared" si="8"/>
        <v>0</v>
      </c>
      <c r="M63" s="203">
        <f t="shared" si="8"/>
        <v>0</v>
      </c>
      <c r="N63" s="203">
        <f t="shared" si="8"/>
        <v>0</v>
      </c>
      <c r="O63" s="203">
        <f t="shared" si="8"/>
        <v>0</v>
      </c>
      <c r="P63" s="203">
        <f t="shared" si="8"/>
        <v>0</v>
      </c>
    </row>
    <row r="64" spans="1:16" ht="14.25" customHeight="1">
      <c r="A64" s="14" t="s">
        <v>285</v>
      </c>
      <c r="B64" s="14" t="s">
        <v>286</v>
      </c>
      <c r="C64" s="14" t="s">
        <v>286</v>
      </c>
      <c r="D64" s="14" t="s">
        <v>515</v>
      </c>
      <c r="E64" s="14" t="s">
        <v>287</v>
      </c>
      <c r="F64" s="445">
        <v>133589.6</v>
      </c>
      <c r="G64" s="203">
        <v>133589.6</v>
      </c>
      <c r="H64" s="203">
        <v>0</v>
      </c>
      <c r="I64" s="203">
        <v>0</v>
      </c>
      <c r="J64" s="203">
        <v>0</v>
      </c>
      <c r="K64" s="203">
        <v>0</v>
      </c>
      <c r="L64" s="203">
        <v>0</v>
      </c>
      <c r="M64" s="203">
        <v>0</v>
      </c>
      <c r="N64" s="203">
        <v>0</v>
      </c>
      <c r="O64" s="203">
        <v>0</v>
      </c>
      <c r="P64" s="203">
        <v>0</v>
      </c>
    </row>
    <row r="65" spans="1:16" ht="14.25" customHeight="1">
      <c r="A65" s="14" t="s">
        <v>285</v>
      </c>
      <c r="B65" s="14" t="s">
        <v>286</v>
      </c>
      <c r="C65" s="14" t="s">
        <v>288</v>
      </c>
      <c r="D65" s="14" t="s">
        <v>515</v>
      </c>
      <c r="E65" s="14" t="s">
        <v>289</v>
      </c>
      <c r="F65" s="445">
        <v>66794.8</v>
      </c>
      <c r="G65" s="203">
        <v>66794.8</v>
      </c>
      <c r="H65" s="203">
        <v>0</v>
      </c>
      <c r="I65" s="203">
        <v>0</v>
      </c>
      <c r="J65" s="203">
        <v>0</v>
      </c>
      <c r="K65" s="203">
        <v>0</v>
      </c>
      <c r="L65" s="203">
        <v>0</v>
      </c>
      <c r="M65" s="203">
        <v>0</v>
      </c>
      <c r="N65" s="203">
        <v>0</v>
      </c>
      <c r="O65" s="203">
        <v>0</v>
      </c>
      <c r="P65" s="203">
        <v>0</v>
      </c>
    </row>
    <row r="66" spans="1:16" ht="14.25" customHeight="1">
      <c r="A66" s="14" t="s">
        <v>285</v>
      </c>
      <c r="B66" s="14" t="s">
        <v>291</v>
      </c>
      <c r="C66" s="14" t="s">
        <v>293</v>
      </c>
      <c r="D66" s="14" t="s">
        <v>515</v>
      </c>
      <c r="E66" s="14" t="s">
        <v>294</v>
      </c>
      <c r="F66" s="445">
        <v>6679.48</v>
      </c>
      <c r="G66" s="203">
        <v>6679.48</v>
      </c>
      <c r="H66" s="203">
        <v>0</v>
      </c>
      <c r="I66" s="203">
        <v>0</v>
      </c>
      <c r="J66" s="203">
        <v>0</v>
      </c>
      <c r="K66" s="203">
        <v>0</v>
      </c>
      <c r="L66" s="203">
        <v>0</v>
      </c>
      <c r="M66" s="203">
        <v>0</v>
      </c>
      <c r="N66" s="203">
        <v>0</v>
      </c>
      <c r="O66" s="203">
        <v>0</v>
      </c>
      <c r="P66" s="203">
        <v>0</v>
      </c>
    </row>
    <row r="67" spans="1:16" ht="14.25" customHeight="1">
      <c r="A67" s="14" t="s">
        <v>295</v>
      </c>
      <c r="B67" s="14" t="s">
        <v>296</v>
      </c>
      <c r="C67" s="14" t="s">
        <v>298</v>
      </c>
      <c r="D67" s="14" t="s">
        <v>515</v>
      </c>
      <c r="E67" s="14" t="s">
        <v>299</v>
      </c>
      <c r="F67" s="445">
        <v>50931.040000000001</v>
      </c>
      <c r="G67" s="203">
        <v>50931.040000000001</v>
      </c>
      <c r="H67" s="203">
        <v>0</v>
      </c>
      <c r="I67" s="203">
        <v>0</v>
      </c>
      <c r="J67" s="203">
        <v>0</v>
      </c>
      <c r="K67" s="203">
        <v>0</v>
      </c>
      <c r="L67" s="203">
        <v>0</v>
      </c>
      <c r="M67" s="203">
        <v>0</v>
      </c>
      <c r="N67" s="203">
        <v>0</v>
      </c>
      <c r="O67" s="203">
        <v>0</v>
      </c>
      <c r="P67" s="203">
        <v>0</v>
      </c>
    </row>
    <row r="68" spans="1:16" ht="14.25" customHeight="1">
      <c r="A68" s="14" t="s">
        <v>487</v>
      </c>
      <c r="B68" s="14" t="s">
        <v>293</v>
      </c>
      <c r="C68" s="14" t="s">
        <v>490</v>
      </c>
      <c r="D68" s="14" t="s">
        <v>515</v>
      </c>
      <c r="E68" s="14" t="s">
        <v>491</v>
      </c>
      <c r="F68" s="445">
        <v>60000</v>
      </c>
      <c r="G68" s="203">
        <v>0</v>
      </c>
      <c r="H68" s="203">
        <v>60000</v>
      </c>
      <c r="I68" s="203">
        <v>0</v>
      </c>
      <c r="J68" s="203">
        <v>0</v>
      </c>
      <c r="K68" s="203">
        <v>0</v>
      </c>
      <c r="L68" s="203">
        <v>0</v>
      </c>
      <c r="M68" s="203">
        <v>0</v>
      </c>
      <c r="N68" s="203">
        <v>0</v>
      </c>
      <c r="O68" s="203">
        <v>0</v>
      </c>
      <c r="P68" s="203">
        <v>0</v>
      </c>
    </row>
    <row r="69" spans="1:16" ht="14.25" customHeight="1">
      <c r="A69" s="14" t="s">
        <v>487</v>
      </c>
      <c r="B69" s="14" t="s">
        <v>293</v>
      </c>
      <c r="C69" s="14" t="s">
        <v>291</v>
      </c>
      <c r="D69" s="14" t="s">
        <v>515</v>
      </c>
      <c r="E69" s="14" t="s">
        <v>512</v>
      </c>
      <c r="F69" s="445">
        <v>1970375.04</v>
      </c>
      <c r="G69" s="203">
        <v>890375</v>
      </c>
      <c r="H69" s="203">
        <v>1079760.04</v>
      </c>
      <c r="I69" s="203">
        <v>240</v>
      </c>
      <c r="J69" s="203">
        <v>0</v>
      </c>
      <c r="K69" s="203">
        <v>0</v>
      </c>
      <c r="L69" s="203">
        <v>0</v>
      </c>
      <c r="M69" s="203">
        <v>0</v>
      </c>
      <c r="N69" s="203">
        <v>0</v>
      </c>
      <c r="O69" s="203">
        <v>0</v>
      </c>
      <c r="P69" s="203">
        <v>0</v>
      </c>
    </row>
    <row r="70" spans="1:16" ht="14.25" customHeight="1">
      <c r="A70" s="14" t="s">
        <v>301</v>
      </c>
      <c r="B70" s="14" t="s">
        <v>298</v>
      </c>
      <c r="C70" s="14" t="s">
        <v>293</v>
      </c>
      <c r="D70" s="14" t="s">
        <v>515</v>
      </c>
      <c r="E70" s="14" t="s">
        <v>302</v>
      </c>
      <c r="F70" s="203">
        <v>169776</v>
      </c>
      <c r="G70" s="203">
        <v>169776</v>
      </c>
      <c r="H70" s="203">
        <v>0</v>
      </c>
      <c r="I70" s="203">
        <v>0</v>
      </c>
      <c r="J70" s="203">
        <v>0</v>
      </c>
      <c r="K70" s="203">
        <v>0</v>
      </c>
      <c r="L70" s="203">
        <v>0</v>
      </c>
      <c r="M70" s="203">
        <v>0</v>
      </c>
      <c r="N70" s="203">
        <v>0</v>
      </c>
      <c r="O70" s="203">
        <v>0</v>
      </c>
      <c r="P70" s="203">
        <v>0</v>
      </c>
    </row>
  </sheetData>
  <sheetProtection formatCells="0" formatColumns="0" formatRows="0"/>
  <mergeCells count="15">
    <mergeCell ref="N4:N6"/>
    <mergeCell ref="O4:O6"/>
    <mergeCell ref="P4:P6"/>
    <mergeCell ref="J4:J6"/>
    <mergeCell ref="K4:K6"/>
    <mergeCell ref="L4:L6"/>
    <mergeCell ref="M4:M6"/>
    <mergeCell ref="H4:H6"/>
    <mergeCell ref="I4:I6"/>
    <mergeCell ref="A4:E4"/>
    <mergeCell ref="A5:C5"/>
    <mergeCell ref="D5:D6"/>
    <mergeCell ref="E5:E6"/>
    <mergeCell ref="F4:F6"/>
    <mergeCell ref="G4:G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7"/>
  <sheetViews>
    <sheetView showGridLines="0" showZeros="0" workbookViewId="0">
      <selection activeCell="E7" sqref="E7"/>
    </sheetView>
  </sheetViews>
  <sheetFormatPr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7" width="22.83203125" style="1" customWidth="1"/>
    <col min="8" max="8" width="9" style="1" customWidth="1"/>
    <col min="9" max="255" width="9.1640625" style="1" customWidth="1"/>
    <col min="256" max="16384" width="9.33203125" style="1"/>
  </cols>
  <sheetData>
    <row r="1" spans="1:8" ht="14.25" customHeight="1">
      <c r="A1" s="204"/>
      <c r="B1" s="206"/>
      <c r="C1" s="206"/>
      <c r="D1" s="206"/>
      <c r="E1" s="206"/>
      <c r="F1" s="206"/>
      <c r="G1" s="207" t="s">
        <v>461</v>
      </c>
      <c r="H1" s="206"/>
    </row>
    <row r="2" spans="1:8" ht="20.100000000000001" customHeight="1">
      <c r="A2" s="208" t="s">
        <v>212</v>
      </c>
      <c r="B2" s="215"/>
      <c r="C2" s="215"/>
      <c r="D2" s="215"/>
      <c r="E2" s="215"/>
      <c r="F2" s="215"/>
      <c r="G2" s="215"/>
      <c r="H2" s="206"/>
    </row>
    <row r="3" spans="1:8" ht="14.25" customHeight="1">
      <c r="A3" s="28" t="s">
        <v>516</v>
      </c>
      <c r="B3" s="206"/>
      <c r="C3" s="206"/>
      <c r="D3" s="206"/>
      <c r="E3" s="206"/>
      <c r="F3" s="206"/>
      <c r="G3" s="209" t="s">
        <v>1</v>
      </c>
      <c r="H3" s="206"/>
    </row>
    <row r="4" spans="1:8" ht="14.25" customHeight="1">
      <c r="A4" s="380" t="s">
        <v>213</v>
      </c>
      <c r="B4" s="380"/>
      <c r="C4" s="381"/>
      <c r="D4" s="381"/>
      <c r="E4" s="416" t="s">
        <v>58</v>
      </c>
      <c r="F4" s="381"/>
      <c r="G4" s="381"/>
      <c r="H4" s="216"/>
    </row>
    <row r="5" spans="1:8" ht="14.25" customHeight="1">
      <c r="A5" s="417" t="s">
        <v>46</v>
      </c>
      <c r="B5" s="393"/>
      <c r="C5" s="410" t="s">
        <v>47</v>
      </c>
      <c r="D5" s="419" t="s">
        <v>60</v>
      </c>
      <c r="E5" s="383" t="s">
        <v>45</v>
      </c>
      <c r="F5" s="383" t="s">
        <v>214</v>
      </c>
      <c r="G5" s="380" t="s">
        <v>215</v>
      </c>
      <c r="H5" s="216"/>
    </row>
    <row r="6" spans="1:8" ht="14.25" customHeight="1">
      <c r="A6" s="210" t="s">
        <v>50</v>
      </c>
      <c r="B6" s="211" t="s">
        <v>51</v>
      </c>
      <c r="C6" s="418"/>
      <c r="D6" s="420"/>
      <c r="E6" s="382"/>
      <c r="F6" s="382"/>
      <c r="G6" s="381"/>
      <c r="H6" s="206"/>
    </row>
    <row r="7" spans="1:8" s="205" customFormat="1" ht="14.25" customHeight="1">
      <c r="A7" s="212"/>
      <c r="B7" s="212"/>
      <c r="C7" s="212"/>
      <c r="D7" s="212" t="s">
        <v>45</v>
      </c>
      <c r="E7" s="213">
        <f>E8+E30+E59+E79+E109+E133+E153</f>
        <v>22804127.84</v>
      </c>
      <c r="F7" s="213">
        <f>F8+F30+F59+F79+F109+F133+F153</f>
        <v>18998017.32</v>
      </c>
      <c r="G7" s="214">
        <f>G8+G30+G59+G79+G109+G133+G153</f>
        <v>3806110.5200000005</v>
      </c>
      <c r="H7" s="206"/>
    </row>
    <row r="8" spans="1:8" ht="14.25" customHeight="1">
      <c r="A8" s="212"/>
      <c r="B8" s="212"/>
      <c r="C8" s="212" t="s">
        <v>517</v>
      </c>
      <c r="D8" s="212" t="s">
        <v>518</v>
      </c>
      <c r="E8" s="213">
        <f>E9+E19+E27</f>
        <v>2201026.2799999998</v>
      </c>
      <c r="F8" s="213">
        <f>F9+F19+F27</f>
        <v>1672866.1199999999</v>
      </c>
      <c r="G8" s="214">
        <f>G9+G19+G27</f>
        <v>528160.16</v>
      </c>
      <c r="H8" s="206"/>
    </row>
    <row r="9" spans="1:8" ht="14.25" customHeight="1">
      <c r="A9" s="212"/>
      <c r="B9" s="212"/>
      <c r="C9" s="212" t="s">
        <v>347</v>
      </c>
      <c r="D9" s="212" t="s">
        <v>348</v>
      </c>
      <c r="E9" s="213">
        <f>SUM(E10:E18)</f>
        <v>1657838.16</v>
      </c>
      <c r="F9" s="213">
        <f>SUM(F10:F18)</f>
        <v>1657838.16</v>
      </c>
      <c r="G9" s="214">
        <f>SUM(G10:G18)</f>
        <v>0</v>
      </c>
      <c r="H9" s="206"/>
    </row>
    <row r="10" spans="1:8" ht="14.25" customHeight="1">
      <c r="A10" s="212" t="s">
        <v>349</v>
      </c>
      <c r="B10" s="212" t="s">
        <v>350</v>
      </c>
      <c r="C10" s="212" t="s">
        <v>478</v>
      </c>
      <c r="D10" s="212" t="s">
        <v>351</v>
      </c>
      <c r="E10" s="213">
        <v>592932</v>
      </c>
      <c r="F10" s="213">
        <v>592932</v>
      </c>
      <c r="G10" s="214">
        <v>0</v>
      </c>
      <c r="H10" s="206"/>
    </row>
    <row r="11" spans="1:8" ht="14.25" customHeight="1">
      <c r="A11" s="212" t="s">
        <v>349</v>
      </c>
      <c r="B11" s="212" t="s">
        <v>352</v>
      </c>
      <c r="C11" s="212" t="s">
        <v>478</v>
      </c>
      <c r="D11" s="212" t="s">
        <v>353</v>
      </c>
      <c r="E11" s="213">
        <v>394752</v>
      </c>
      <c r="F11" s="213">
        <v>394752</v>
      </c>
      <c r="G11" s="214">
        <v>0</v>
      </c>
      <c r="H11" s="206"/>
    </row>
    <row r="12" spans="1:8" ht="14.25" customHeight="1">
      <c r="A12" s="212" t="s">
        <v>349</v>
      </c>
      <c r="B12" s="212" t="s">
        <v>354</v>
      </c>
      <c r="C12" s="212" t="s">
        <v>478</v>
      </c>
      <c r="D12" s="212" t="s">
        <v>355</v>
      </c>
      <c r="E12" s="213">
        <v>49411</v>
      </c>
      <c r="F12" s="213">
        <v>49411</v>
      </c>
      <c r="G12" s="214">
        <v>0</v>
      </c>
      <c r="H12" s="206"/>
    </row>
    <row r="13" spans="1:8" ht="14.25" customHeight="1">
      <c r="A13" s="212" t="s">
        <v>349</v>
      </c>
      <c r="B13" s="212" t="s">
        <v>399</v>
      </c>
      <c r="C13" s="212" t="s">
        <v>478</v>
      </c>
      <c r="D13" s="212" t="s">
        <v>400</v>
      </c>
      <c r="E13" s="213">
        <v>55440</v>
      </c>
      <c r="F13" s="213">
        <v>55440</v>
      </c>
      <c r="G13" s="214">
        <v>0</v>
      </c>
      <c r="H13" s="206"/>
    </row>
    <row r="14" spans="1:8" ht="14.25" customHeight="1">
      <c r="A14" s="212" t="s">
        <v>349</v>
      </c>
      <c r="B14" s="212" t="s">
        <v>358</v>
      </c>
      <c r="C14" s="212" t="s">
        <v>478</v>
      </c>
      <c r="D14" s="212" t="s">
        <v>359</v>
      </c>
      <c r="E14" s="213">
        <v>165186.4</v>
      </c>
      <c r="F14" s="213">
        <v>165186.4</v>
      </c>
      <c r="G14" s="214">
        <v>0</v>
      </c>
      <c r="H14" s="206"/>
    </row>
    <row r="15" spans="1:8" ht="14.25" customHeight="1">
      <c r="A15" s="212" t="s">
        <v>349</v>
      </c>
      <c r="B15" s="212" t="s">
        <v>360</v>
      </c>
      <c r="C15" s="212" t="s">
        <v>478</v>
      </c>
      <c r="D15" s="212" t="s">
        <v>361</v>
      </c>
      <c r="E15" s="213">
        <v>82593.2</v>
      </c>
      <c r="F15" s="213">
        <v>82593.2</v>
      </c>
      <c r="G15" s="214">
        <v>0</v>
      </c>
      <c r="H15" s="206"/>
    </row>
    <row r="16" spans="1:8" ht="14.25" customHeight="1">
      <c r="A16" s="212" t="s">
        <v>349</v>
      </c>
      <c r="B16" s="212" t="s">
        <v>362</v>
      </c>
      <c r="C16" s="212" t="s">
        <v>478</v>
      </c>
      <c r="D16" s="212" t="s">
        <v>363</v>
      </c>
      <c r="E16" s="213">
        <v>63262.79</v>
      </c>
      <c r="F16" s="213">
        <v>63262.79</v>
      </c>
      <c r="G16" s="214">
        <v>0</v>
      </c>
      <c r="H16"/>
    </row>
    <row r="17" spans="1:8" ht="14.25" customHeight="1">
      <c r="A17" s="212" t="s">
        <v>349</v>
      </c>
      <c r="B17" s="212" t="s">
        <v>364</v>
      </c>
      <c r="C17" s="212" t="s">
        <v>478</v>
      </c>
      <c r="D17" s="212" t="s">
        <v>365</v>
      </c>
      <c r="E17" s="213">
        <v>8296.77</v>
      </c>
      <c r="F17" s="213">
        <v>8296.77</v>
      </c>
      <c r="G17" s="214">
        <v>0</v>
      </c>
      <c r="H17"/>
    </row>
    <row r="18" spans="1:8" ht="14.25" customHeight="1">
      <c r="A18" s="212" t="s">
        <v>349</v>
      </c>
      <c r="B18" s="212" t="s">
        <v>366</v>
      </c>
      <c r="C18" s="212" t="s">
        <v>478</v>
      </c>
      <c r="D18" s="212" t="s">
        <v>302</v>
      </c>
      <c r="E18" s="213">
        <v>245964</v>
      </c>
      <c r="F18" s="213">
        <v>245964</v>
      </c>
      <c r="G18" s="214">
        <v>0</v>
      </c>
      <c r="H18"/>
    </row>
    <row r="19" spans="1:8" ht="14.25" customHeight="1">
      <c r="A19" s="212"/>
      <c r="B19" s="212"/>
      <c r="C19" s="212" t="s">
        <v>367</v>
      </c>
      <c r="D19" s="212" t="s">
        <v>368</v>
      </c>
      <c r="E19" s="213">
        <f>SUM(E20:E26)</f>
        <v>528160.16</v>
      </c>
      <c r="F19" s="213">
        <f>SUM(F20:F26)</f>
        <v>0</v>
      </c>
      <c r="G19" s="214">
        <f>SUM(G20:G26)</f>
        <v>528160.16</v>
      </c>
      <c r="H19"/>
    </row>
    <row r="20" spans="1:8" ht="14.25" customHeight="1">
      <c r="A20" s="212" t="s">
        <v>369</v>
      </c>
      <c r="B20" s="212" t="s">
        <v>370</v>
      </c>
      <c r="C20" s="212" t="s">
        <v>478</v>
      </c>
      <c r="D20" s="212" t="s">
        <v>371</v>
      </c>
      <c r="E20" s="213">
        <v>31200</v>
      </c>
      <c r="F20" s="213">
        <v>0</v>
      </c>
      <c r="G20" s="214">
        <v>31200</v>
      </c>
      <c r="H20"/>
    </row>
    <row r="21" spans="1:8" ht="14.25" customHeight="1">
      <c r="A21" s="212" t="s">
        <v>369</v>
      </c>
      <c r="B21" s="212" t="s">
        <v>383</v>
      </c>
      <c r="C21" s="212" t="s">
        <v>478</v>
      </c>
      <c r="D21" s="212" t="s">
        <v>319</v>
      </c>
      <c r="E21" s="213">
        <v>5000</v>
      </c>
      <c r="F21" s="213">
        <v>0</v>
      </c>
      <c r="G21" s="214">
        <v>5000</v>
      </c>
      <c r="H21"/>
    </row>
    <row r="22" spans="1:8" ht="14.25" customHeight="1">
      <c r="A22" s="212" t="s">
        <v>369</v>
      </c>
      <c r="B22" s="212" t="s">
        <v>384</v>
      </c>
      <c r="C22" s="212" t="s">
        <v>478</v>
      </c>
      <c r="D22" s="212" t="s">
        <v>385</v>
      </c>
      <c r="E22" s="213">
        <v>241260.16</v>
      </c>
      <c r="F22" s="213">
        <v>0</v>
      </c>
      <c r="G22" s="214">
        <v>241260.16</v>
      </c>
      <c r="H22"/>
    </row>
    <row r="23" spans="1:8" ht="14.25" customHeight="1">
      <c r="A23" s="212" t="s">
        <v>369</v>
      </c>
      <c r="B23" s="212" t="s">
        <v>401</v>
      </c>
      <c r="C23" s="212" t="s">
        <v>478</v>
      </c>
      <c r="D23" s="212" t="s">
        <v>402</v>
      </c>
      <c r="E23" s="213">
        <v>94000</v>
      </c>
      <c r="F23" s="213">
        <v>0</v>
      </c>
      <c r="G23" s="214">
        <v>94000</v>
      </c>
      <c r="H23"/>
    </row>
    <row r="24" spans="1:8" ht="14.25" customHeight="1">
      <c r="A24" s="212" t="s">
        <v>369</v>
      </c>
      <c r="B24" s="212" t="s">
        <v>547</v>
      </c>
      <c r="C24" s="212" t="s">
        <v>478</v>
      </c>
      <c r="D24" s="212" t="s">
        <v>548</v>
      </c>
      <c r="E24" s="213">
        <v>48000</v>
      </c>
      <c r="F24" s="213">
        <v>0</v>
      </c>
      <c r="G24" s="214">
        <v>48000</v>
      </c>
      <c r="H24"/>
    </row>
    <row r="25" spans="1:8" ht="14.25" customHeight="1">
      <c r="A25" s="212" t="s">
        <v>369</v>
      </c>
      <c r="B25" s="212" t="s">
        <v>387</v>
      </c>
      <c r="C25" s="212" t="s">
        <v>478</v>
      </c>
      <c r="D25" s="212" t="s">
        <v>388</v>
      </c>
      <c r="E25" s="213">
        <v>102000</v>
      </c>
      <c r="F25" s="213">
        <v>0</v>
      </c>
      <c r="G25" s="214">
        <v>102000</v>
      </c>
      <c r="H25"/>
    </row>
    <row r="26" spans="1:8" ht="14.25" customHeight="1">
      <c r="A26" s="212" t="s">
        <v>369</v>
      </c>
      <c r="B26" s="212" t="s">
        <v>389</v>
      </c>
      <c r="C26" s="212" t="s">
        <v>478</v>
      </c>
      <c r="D26" s="212" t="s">
        <v>325</v>
      </c>
      <c r="E26" s="213">
        <v>6700</v>
      </c>
      <c r="F26" s="213">
        <v>0</v>
      </c>
      <c r="G26" s="214">
        <v>6700</v>
      </c>
      <c r="H26"/>
    </row>
    <row r="27" spans="1:8" ht="14.25" customHeight="1">
      <c r="A27" s="212"/>
      <c r="B27" s="212"/>
      <c r="C27" s="212" t="s">
        <v>390</v>
      </c>
      <c r="D27" s="212" t="s">
        <v>391</v>
      </c>
      <c r="E27" s="213">
        <f>SUM(E28:E29)</f>
        <v>15027.96</v>
      </c>
      <c r="F27" s="213">
        <f>SUM(F28:F29)</f>
        <v>15027.96</v>
      </c>
      <c r="G27" s="214">
        <f>SUM(G28:G29)</f>
        <v>0</v>
      </c>
      <c r="H27"/>
    </row>
    <row r="28" spans="1:8" ht="14.25" customHeight="1">
      <c r="A28" s="212" t="s">
        <v>392</v>
      </c>
      <c r="B28" s="212" t="s">
        <v>393</v>
      </c>
      <c r="C28" s="212" t="s">
        <v>478</v>
      </c>
      <c r="D28" s="212" t="s">
        <v>394</v>
      </c>
      <c r="E28" s="213">
        <v>14787.96</v>
      </c>
      <c r="F28" s="213">
        <v>14787.96</v>
      </c>
      <c r="G28" s="214">
        <v>0</v>
      </c>
      <c r="H28"/>
    </row>
    <row r="29" spans="1:8" ht="14.25" customHeight="1">
      <c r="A29" s="212" t="s">
        <v>392</v>
      </c>
      <c r="B29" s="212" t="s">
        <v>395</v>
      </c>
      <c r="C29" s="212" t="s">
        <v>478</v>
      </c>
      <c r="D29" s="212" t="s">
        <v>396</v>
      </c>
      <c r="E29" s="213">
        <v>240</v>
      </c>
      <c r="F29" s="213">
        <v>240</v>
      </c>
      <c r="G29" s="214">
        <v>0</v>
      </c>
      <c r="H29"/>
    </row>
    <row r="30" spans="1:8" ht="14.25" customHeight="1">
      <c r="A30" s="212"/>
      <c r="B30" s="212"/>
      <c r="C30" s="212" t="s">
        <v>524</v>
      </c>
      <c r="D30" s="212" t="s">
        <v>525</v>
      </c>
      <c r="E30" s="213">
        <f>E31+E41+E56</f>
        <v>4259116.38</v>
      </c>
      <c r="F30" s="213">
        <f>F31+F41+F56</f>
        <v>3414526.26</v>
      </c>
      <c r="G30" s="214">
        <f>G31+G41+G56</f>
        <v>844590.12</v>
      </c>
      <c r="H30"/>
    </row>
    <row r="31" spans="1:8" ht="14.25" customHeight="1">
      <c r="A31" s="212"/>
      <c r="B31" s="212"/>
      <c r="C31" s="212" t="s">
        <v>347</v>
      </c>
      <c r="D31" s="212" t="s">
        <v>348</v>
      </c>
      <c r="E31" s="213">
        <f>SUM(E32:E40)</f>
        <v>3407218.26</v>
      </c>
      <c r="F31" s="213">
        <f>SUM(F32:F40)</f>
        <v>3407218.26</v>
      </c>
      <c r="G31" s="214">
        <f>SUM(G32:G40)</f>
        <v>0</v>
      </c>
      <c r="H31"/>
    </row>
    <row r="32" spans="1:8" ht="14.25" customHeight="1">
      <c r="A32" s="212" t="s">
        <v>349</v>
      </c>
      <c r="B32" s="212" t="s">
        <v>350</v>
      </c>
      <c r="C32" s="212" t="s">
        <v>494</v>
      </c>
      <c r="D32" s="212" t="s">
        <v>351</v>
      </c>
      <c r="E32" s="213">
        <v>1168512</v>
      </c>
      <c r="F32" s="213">
        <v>1168512</v>
      </c>
      <c r="G32" s="214">
        <v>0</v>
      </c>
      <c r="H32"/>
    </row>
    <row r="33" spans="1:8" ht="14.25" customHeight="1">
      <c r="A33" s="212" t="s">
        <v>349</v>
      </c>
      <c r="B33" s="212" t="s">
        <v>352</v>
      </c>
      <c r="C33" s="212" t="s">
        <v>494</v>
      </c>
      <c r="D33" s="212" t="s">
        <v>353</v>
      </c>
      <c r="E33" s="213">
        <v>872820</v>
      </c>
      <c r="F33" s="213">
        <v>872820</v>
      </c>
      <c r="G33" s="214">
        <v>0</v>
      </c>
      <c r="H33"/>
    </row>
    <row r="34" spans="1:8" ht="14.25" customHeight="1">
      <c r="A34" s="212" t="s">
        <v>349</v>
      </c>
      <c r="B34" s="212" t="s">
        <v>354</v>
      </c>
      <c r="C34" s="212" t="s">
        <v>494</v>
      </c>
      <c r="D34" s="212" t="s">
        <v>355</v>
      </c>
      <c r="E34" s="213">
        <v>89467</v>
      </c>
      <c r="F34" s="213">
        <v>89467</v>
      </c>
      <c r="G34" s="214">
        <v>0</v>
      </c>
      <c r="H34"/>
    </row>
    <row r="35" spans="1:8" ht="14.25" customHeight="1">
      <c r="A35" s="212" t="s">
        <v>349</v>
      </c>
      <c r="B35" s="212" t="s">
        <v>399</v>
      </c>
      <c r="C35" s="212" t="s">
        <v>494</v>
      </c>
      <c r="D35" s="212" t="s">
        <v>400</v>
      </c>
      <c r="E35" s="213">
        <v>130680</v>
      </c>
      <c r="F35" s="213">
        <v>130680</v>
      </c>
      <c r="G35" s="214">
        <v>0</v>
      </c>
      <c r="H35"/>
    </row>
    <row r="36" spans="1:8" ht="14.25" customHeight="1">
      <c r="A36" s="212" t="s">
        <v>349</v>
      </c>
      <c r="B36" s="212" t="s">
        <v>358</v>
      </c>
      <c r="C36" s="212" t="s">
        <v>494</v>
      </c>
      <c r="D36" s="212" t="s">
        <v>359</v>
      </c>
      <c r="E36" s="213">
        <v>340927.84</v>
      </c>
      <c r="F36" s="213">
        <v>340927.84</v>
      </c>
      <c r="G36" s="214">
        <v>0</v>
      </c>
      <c r="H36"/>
    </row>
    <row r="37" spans="1:8" ht="14.25" customHeight="1">
      <c r="A37" s="212" t="s">
        <v>349</v>
      </c>
      <c r="B37" s="212" t="s">
        <v>360</v>
      </c>
      <c r="C37" s="212" t="s">
        <v>494</v>
      </c>
      <c r="D37" s="212" t="s">
        <v>361</v>
      </c>
      <c r="E37" s="213">
        <v>170463.92</v>
      </c>
      <c r="F37" s="213">
        <v>170463.92</v>
      </c>
      <c r="G37" s="214">
        <v>0</v>
      </c>
      <c r="H37"/>
    </row>
    <row r="38" spans="1:8" ht="14.25" customHeight="1">
      <c r="A38" s="212" t="s">
        <v>349</v>
      </c>
      <c r="B38" s="212" t="s">
        <v>362</v>
      </c>
      <c r="C38" s="212" t="s">
        <v>494</v>
      </c>
      <c r="D38" s="212" t="s">
        <v>363</v>
      </c>
      <c r="E38" s="213">
        <v>129309.1</v>
      </c>
      <c r="F38" s="213">
        <v>129309.1</v>
      </c>
      <c r="G38" s="214">
        <v>0</v>
      </c>
      <c r="H38"/>
    </row>
    <row r="39" spans="1:8" ht="14.25" customHeight="1">
      <c r="A39" s="212" t="s">
        <v>349</v>
      </c>
      <c r="B39" s="212" t="s">
        <v>364</v>
      </c>
      <c r="C39" s="212" t="s">
        <v>494</v>
      </c>
      <c r="D39" s="212" t="s">
        <v>365</v>
      </c>
      <c r="E39" s="213">
        <v>17046.400000000001</v>
      </c>
      <c r="F39" s="213">
        <v>17046.400000000001</v>
      </c>
      <c r="G39" s="214">
        <v>0</v>
      </c>
      <c r="H39"/>
    </row>
    <row r="40" spans="1:8" ht="14.25" customHeight="1">
      <c r="A40" s="212" t="s">
        <v>349</v>
      </c>
      <c r="B40" s="212" t="s">
        <v>366</v>
      </c>
      <c r="C40" s="212" t="s">
        <v>494</v>
      </c>
      <c r="D40" s="212" t="s">
        <v>302</v>
      </c>
      <c r="E40" s="213">
        <v>487992</v>
      </c>
      <c r="F40" s="213">
        <v>487992</v>
      </c>
      <c r="G40" s="214">
        <v>0</v>
      </c>
      <c r="H40"/>
    </row>
    <row r="41" spans="1:8" ht="14.25" customHeight="1">
      <c r="A41" s="212"/>
      <c r="B41" s="212"/>
      <c r="C41" s="212" t="s">
        <v>367</v>
      </c>
      <c r="D41" s="212" t="s">
        <v>368</v>
      </c>
      <c r="E41" s="213">
        <f>SUM(E42:E55)</f>
        <v>844590.12</v>
      </c>
      <c r="F41" s="213">
        <f>SUM(F42:F55)</f>
        <v>0</v>
      </c>
      <c r="G41" s="214">
        <f>SUM(G42:G55)</f>
        <v>844590.12</v>
      </c>
      <c r="H41"/>
    </row>
    <row r="42" spans="1:8" ht="14.25" customHeight="1">
      <c r="A42" s="212" t="s">
        <v>369</v>
      </c>
      <c r="B42" s="212" t="s">
        <v>370</v>
      </c>
      <c r="C42" s="212" t="s">
        <v>494</v>
      </c>
      <c r="D42" s="212" t="s">
        <v>371</v>
      </c>
      <c r="E42" s="213">
        <v>85750</v>
      </c>
      <c r="F42" s="213">
        <v>0</v>
      </c>
      <c r="G42" s="214">
        <v>85750</v>
      </c>
      <c r="H42"/>
    </row>
    <row r="43" spans="1:8" ht="14.25" customHeight="1">
      <c r="A43" s="212" t="s">
        <v>369</v>
      </c>
      <c r="B43" s="212" t="s">
        <v>372</v>
      </c>
      <c r="C43" s="212" t="s">
        <v>494</v>
      </c>
      <c r="D43" s="212" t="s">
        <v>373</v>
      </c>
      <c r="E43" s="213">
        <v>5000</v>
      </c>
      <c r="F43" s="213">
        <v>0</v>
      </c>
      <c r="G43" s="214">
        <v>5000</v>
      </c>
      <c r="H43"/>
    </row>
    <row r="44" spans="1:8" ht="14.25" customHeight="1">
      <c r="A44" s="212" t="s">
        <v>369</v>
      </c>
      <c r="B44" s="212" t="s">
        <v>549</v>
      </c>
      <c r="C44" s="212" t="s">
        <v>494</v>
      </c>
      <c r="D44" s="212" t="s">
        <v>550</v>
      </c>
      <c r="E44" s="213">
        <v>5000</v>
      </c>
      <c r="F44" s="213">
        <v>0</v>
      </c>
      <c r="G44" s="214">
        <v>5000</v>
      </c>
      <c r="H44"/>
    </row>
    <row r="45" spans="1:8" ht="14.25" customHeight="1">
      <c r="A45" s="212" t="s">
        <v>369</v>
      </c>
      <c r="B45" s="212" t="s">
        <v>376</v>
      </c>
      <c r="C45" s="212" t="s">
        <v>494</v>
      </c>
      <c r="D45" s="212" t="s">
        <v>377</v>
      </c>
      <c r="E45" s="213">
        <v>10000</v>
      </c>
      <c r="F45" s="213">
        <v>0</v>
      </c>
      <c r="G45" s="214">
        <v>10000</v>
      </c>
      <c r="H45"/>
    </row>
    <row r="46" spans="1:8" ht="14.25" customHeight="1">
      <c r="A46" s="212" t="s">
        <v>369</v>
      </c>
      <c r="B46" s="212" t="s">
        <v>378</v>
      </c>
      <c r="C46" s="212" t="s">
        <v>494</v>
      </c>
      <c r="D46" s="212" t="s">
        <v>379</v>
      </c>
      <c r="E46" s="213">
        <v>10000</v>
      </c>
      <c r="F46" s="213">
        <v>0</v>
      </c>
      <c r="G46" s="214">
        <v>10000</v>
      </c>
      <c r="H46"/>
    </row>
    <row r="47" spans="1:8" ht="14.25" customHeight="1">
      <c r="A47" s="212" t="s">
        <v>369</v>
      </c>
      <c r="B47" s="212" t="s">
        <v>380</v>
      </c>
      <c r="C47" s="212" t="s">
        <v>494</v>
      </c>
      <c r="D47" s="212" t="s">
        <v>381</v>
      </c>
      <c r="E47" s="213">
        <v>100000</v>
      </c>
      <c r="F47" s="213">
        <v>0</v>
      </c>
      <c r="G47" s="214">
        <v>100000</v>
      </c>
      <c r="H47"/>
    </row>
    <row r="48" spans="1:8" ht="14.25" customHeight="1">
      <c r="A48" s="212" t="s">
        <v>369</v>
      </c>
      <c r="B48" s="212" t="s">
        <v>382</v>
      </c>
      <c r="C48" s="212" t="s">
        <v>494</v>
      </c>
      <c r="D48" s="212" t="s">
        <v>323</v>
      </c>
      <c r="E48" s="213">
        <v>20000</v>
      </c>
      <c r="F48" s="213">
        <v>0</v>
      </c>
      <c r="G48" s="214">
        <v>20000</v>
      </c>
      <c r="H48"/>
    </row>
    <row r="49" spans="1:8" ht="14.25" customHeight="1">
      <c r="A49" s="212" t="s">
        <v>369</v>
      </c>
      <c r="B49" s="212" t="s">
        <v>383</v>
      </c>
      <c r="C49" s="212" t="s">
        <v>494</v>
      </c>
      <c r="D49" s="212" t="s">
        <v>319</v>
      </c>
      <c r="E49" s="213">
        <v>5000</v>
      </c>
      <c r="F49" s="213">
        <v>0</v>
      </c>
      <c r="G49" s="214">
        <v>5000</v>
      </c>
      <c r="H49"/>
    </row>
    <row r="50" spans="1:8" ht="14.25" customHeight="1">
      <c r="A50" s="212" t="s">
        <v>369</v>
      </c>
      <c r="B50" s="212" t="s">
        <v>384</v>
      </c>
      <c r="C50" s="212" t="s">
        <v>494</v>
      </c>
      <c r="D50" s="212" t="s">
        <v>385</v>
      </c>
      <c r="E50" s="213">
        <v>172440.12</v>
      </c>
      <c r="F50" s="213">
        <v>0</v>
      </c>
      <c r="G50" s="214">
        <v>172440.12</v>
      </c>
      <c r="H50"/>
    </row>
    <row r="51" spans="1:8" ht="14.25" customHeight="1">
      <c r="A51" s="212" t="s">
        <v>369</v>
      </c>
      <c r="B51" s="212" t="s">
        <v>401</v>
      </c>
      <c r="C51" s="212" t="s">
        <v>494</v>
      </c>
      <c r="D51" s="212" t="s">
        <v>402</v>
      </c>
      <c r="E51" s="213">
        <v>80000</v>
      </c>
      <c r="F51" s="213">
        <v>0</v>
      </c>
      <c r="G51" s="214">
        <v>80000</v>
      </c>
      <c r="H51"/>
    </row>
    <row r="52" spans="1:8" ht="14.25" customHeight="1">
      <c r="A52" s="212" t="s">
        <v>369</v>
      </c>
      <c r="B52" s="212" t="s">
        <v>547</v>
      </c>
      <c r="C52" s="212" t="s">
        <v>494</v>
      </c>
      <c r="D52" s="212" t="s">
        <v>548</v>
      </c>
      <c r="E52" s="213">
        <v>60000</v>
      </c>
      <c r="F52" s="213">
        <v>0</v>
      </c>
      <c r="G52" s="214">
        <v>60000</v>
      </c>
      <c r="H52"/>
    </row>
    <row r="53" spans="1:8" ht="14.25" customHeight="1">
      <c r="A53" s="212" t="s">
        <v>369</v>
      </c>
      <c r="B53" s="212" t="s">
        <v>386</v>
      </c>
      <c r="C53" s="212" t="s">
        <v>494</v>
      </c>
      <c r="D53" s="212" t="s">
        <v>321</v>
      </c>
      <c r="E53" s="213">
        <v>60000</v>
      </c>
      <c r="F53" s="213">
        <v>0</v>
      </c>
      <c r="G53" s="214">
        <v>60000</v>
      </c>
      <c r="H53"/>
    </row>
    <row r="54" spans="1:8" ht="14.25" customHeight="1">
      <c r="A54" s="212" t="s">
        <v>369</v>
      </c>
      <c r="B54" s="212" t="s">
        <v>387</v>
      </c>
      <c r="C54" s="212" t="s">
        <v>494</v>
      </c>
      <c r="D54" s="212" t="s">
        <v>388</v>
      </c>
      <c r="E54" s="213">
        <v>181800</v>
      </c>
      <c r="F54" s="213">
        <v>0</v>
      </c>
      <c r="G54" s="214">
        <v>181800</v>
      </c>
      <c r="H54"/>
    </row>
    <row r="55" spans="1:8" ht="14.25" customHeight="1">
      <c r="A55" s="212" t="s">
        <v>369</v>
      </c>
      <c r="B55" s="212" t="s">
        <v>389</v>
      </c>
      <c r="C55" s="212" t="s">
        <v>494</v>
      </c>
      <c r="D55" s="212" t="s">
        <v>325</v>
      </c>
      <c r="E55" s="213">
        <v>49600</v>
      </c>
      <c r="F55" s="213">
        <v>0</v>
      </c>
      <c r="G55" s="214">
        <v>49600</v>
      </c>
      <c r="H55"/>
    </row>
    <row r="56" spans="1:8" ht="14.25" customHeight="1">
      <c r="A56" s="212"/>
      <c r="B56" s="212"/>
      <c r="C56" s="212" t="s">
        <v>390</v>
      </c>
      <c r="D56" s="212" t="s">
        <v>391</v>
      </c>
      <c r="E56" s="213">
        <f>SUM(E57:E58)</f>
        <v>7308</v>
      </c>
      <c r="F56" s="213">
        <f>SUM(F57:F58)</f>
        <v>7308</v>
      </c>
      <c r="G56" s="214">
        <f>SUM(G57:G58)</f>
        <v>0</v>
      </c>
      <c r="H56"/>
    </row>
    <row r="57" spans="1:8" ht="14.25" customHeight="1">
      <c r="A57" s="212" t="s">
        <v>392</v>
      </c>
      <c r="B57" s="212" t="s">
        <v>393</v>
      </c>
      <c r="C57" s="212" t="s">
        <v>494</v>
      </c>
      <c r="D57" s="212" t="s">
        <v>394</v>
      </c>
      <c r="E57" s="213">
        <v>6588</v>
      </c>
      <c r="F57" s="213">
        <v>6588</v>
      </c>
      <c r="G57" s="214">
        <v>0</v>
      </c>
    </row>
    <row r="58" spans="1:8" ht="14.25" customHeight="1">
      <c r="A58" s="212" t="s">
        <v>392</v>
      </c>
      <c r="B58" s="212" t="s">
        <v>395</v>
      </c>
      <c r="C58" s="212" t="s">
        <v>494</v>
      </c>
      <c r="D58" s="212" t="s">
        <v>396</v>
      </c>
      <c r="E58" s="213">
        <v>720</v>
      </c>
      <c r="F58" s="213">
        <v>720</v>
      </c>
      <c r="G58" s="214">
        <v>0</v>
      </c>
    </row>
    <row r="59" spans="1:8" ht="14.25" customHeight="1">
      <c r="A59" s="212"/>
      <c r="B59" s="212"/>
      <c r="C59" s="212" t="s">
        <v>526</v>
      </c>
      <c r="D59" s="212" t="s">
        <v>527</v>
      </c>
      <c r="E59" s="213">
        <f>E60+E70+E77</f>
        <v>1971488.89</v>
      </c>
      <c r="F59" s="213">
        <f>F60+F70+F77</f>
        <v>1624638.89</v>
      </c>
      <c r="G59" s="214">
        <f>G60+G70+G77</f>
        <v>346850</v>
      </c>
    </row>
    <row r="60" spans="1:8" ht="14.25" customHeight="1">
      <c r="A60" s="212"/>
      <c r="B60" s="212"/>
      <c r="C60" s="212" t="s">
        <v>347</v>
      </c>
      <c r="D60" s="212" t="s">
        <v>348</v>
      </c>
      <c r="E60" s="213">
        <f>SUM(E61:E69)</f>
        <v>1624458.89</v>
      </c>
      <c r="F60" s="213">
        <f>SUM(F61:F69)</f>
        <v>1624458.89</v>
      </c>
      <c r="G60" s="214">
        <f>SUM(G61:G69)</f>
        <v>0</v>
      </c>
    </row>
    <row r="61" spans="1:8" ht="14.25" customHeight="1">
      <c r="A61" s="212" t="s">
        <v>349</v>
      </c>
      <c r="B61" s="212" t="s">
        <v>350</v>
      </c>
      <c r="C61" s="212" t="s">
        <v>499</v>
      </c>
      <c r="D61" s="212" t="s">
        <v>351</v>
      </c>
      <c r="E61" s="213">
        <v>566316</v>
      </c>
      <c r="F61" s="213">
        <v>566316</v>
      </c>
      <c r="G61" s="214">
        <v>0</v>
      </c>
    </row>
    <row r="62" spans="1:8" ht="14.25" customHeight="1">
      <c r="A62" s="212" t="s">
        <v>349</v>
      </c>
      <c r="B62" s="212" t="s">
        <v>352</v>
      </c>
      <c r="C62" s="212" t="s">
        <v>499</v>
      </c>
      <c r="D62" s="212" t="s">
        <v>353</v>
      </c>
      <c r="E62" s="213">
        <v>402756</v>
      </c>
      <c r="F62" s="213">
        <v>402756</v>
      </c>
      <c r="G62" s="214">
        <v>0</v>
      </c>
    </row>
    <row r="63" spans="1:8" ht="14.25" customHeight="1">
      <c r="A63" s="212" t="s">
        <v>349</v>
      </c>
      <c r="B63" s="212" t="s">
        <v>354</v>
      </c>
      <c r="C63" s="212" t="s">
        <v>499</v>
      </c>
      <c r="D63" s="212" t="s">
        <v>355</v>
      </c>
      <c r="E63" s="213">
        <v>47193</v>
      </c>
      <c r="F63" s="213">
        <v>47193</v>
      </c>
      <c r="G63" s="214">
        <v>0</v>
      </c>
    </row>
    <row r="64" spans="1:8" ht="14.25" customHeight="1">
      <c r="A64" s="212" t="s">
        <v>349</v>
      </c>
      <c r="B64" s="212" t="s">
        <v>399</v>
      </c>
      <c r="C64" s="212" t="s">
        <v>499</v>
      </c>
      <c r="D64" s="212" t="s">
        <v>400</v>
      </c>
      <c r="E64" s="213">
        <v>59400</v>
      </c>
      <c r="F64" s="213">
        <v>59400</v>
      </c>
      <c r="G64" s="214">
        <v>0</v>
      </c>
    </row>
    <row r="65" spans="1:7" ht="14.25" customHeight="1">
      <c r="A65" s="212" t="s">
        <v>349</v>
      </c>
      <c r="B65" s="212" t="s">
        <v>358</v>
      </c>
      <c r="C65" s="212" t="s">
        <v>499</v>
      </c>
      <c r="D65" s="212" t="s">
        <v>359</v>
      </c>
      <c r="E65" s="213">
        <v>162602.4</v>
      </c>
      <c r="F65" s="213">
        <v>162602.4</v>
      </c>
      <c r="G65" s="214">
        <v>0</v>
      </c>
    </row>
    <row r="66" spans="1:7" ht="14.25" customHeight="1">
      <c r="A66" s="212" t="s">
        <v>349</v>
      </c>
      <c r="B66" s="212" t="s">
        <v>360</v>
      </c>
      <c r="C66" s="212" t="s">
        <v>499</v>
      </c>
      <c r="D66" s="212" t="s">
        <v>361</v>
      </c>
      <c r="E66" s="213">
        <v>81301.2</v>
      </c>
      <c r="F66" s="213">
        <v>81301.2</v>
      </c>
      <c r="G66" s="214">
        <v>0</v>
      </c>
    </row>
    <row r="67" spans="1:7" ht="14.25" customHeight="1">
      <c r="A67" s="212" t="s">
        <v>349</v>
      </c>
      <c r="B67" s="212" t="s">
        <v>362</v>
      </c>
      <c r="C67" s="212" t="s">
        <v>499</v>
      </c>
      <c r="D67" s="212" t="s">
        <v>363</v>
      </c>
      <c r="E67" s="213">
        <v>61992.17</v>
      </c>
      <c r="F67" s="213">
        <v>61992.17</v>
      </c>
      <c r="G67" s="214">
        <v>0</v>
      </c>
    </row>
    <row r="68" spans="1:7" ht="14.25" customHeight="1">
      <c r="A68" s="212" t="s">
        <v>349</v>
      </c>
      <c r="B68" s="212" t="s">
        <v>364</v>
      </c>
      <c r="C68" s="212" t="s">
        <v>499</v>
      </c>
      <c r="D68" s="212" t="s">
        <v>365</v>
      </c>
      <c r="E68" s="213">
        <v>8130.12</v>
      </c>
      <c r="F68" s="213">
        <v>8130.12</v>
      </c>
      <c r="G68" s="214">
        <v>0</v>
      </c>
    </row>
    <row r="69" spans="1:7" ht="14.25" customHeight="1">
      <c r="A69" s="212" t="s">
        <v>349</v>
      </c>
      <c r="B69" s="212" t="s">
        <v>366</v>
      </c>
      <c r="C69" s="212" t="s">
        <v>499</v>
      </c>
      <c r="D69" s="212" t="s">
        <v>302</v>
      </c>
      <c r="E69" s="213">
        <v>234768</v>
      </c>
      <c r="F69" s="213">
        <v>234768</v>
      </c>
      <c r="G69" s="214">
        <v>0</v>
      </c>
    </row>
    <row r="70" spans="1:7" ht="14.25" customHeight="1">
      <c r="A70" s="212"/>
      <c r="B70" s="212"/>
      <c r="C70" s="212" t="s">
        <v>367</v>
      </c>
      <c r="D70" s="212" t="s">
        <v>368</v>
      </c>
      <c r="E70" s="213">
        <f>SUM(E71:E76)</f>
        <v>346850</v>
      </c>
      <c r="F70" s="213">
        <f>SUM(F71:F76)</f>
        <v>0</v>
      </c>
      <c r="G70" s="214">
        <f>SUM(G71:G76)</f>
        <v>346850</v>
      </c>
    </row>
    <row r="71" spans="1:7" ht="14.25" customHeight="1">
      <c r="A71" s="212" t="s">
        <v>369</v>
      </c>
      <c r="B71" s="212" t="s">
        <v>370</v>
      </c>
      <c r="C71" s="212" t="s">
        <v>499</v>
      </c>
      <c r="D71" s="212" t="s">
        <v>371</v>
      </c>
      <c r="E71" s="213">
        <v>55250</v>
      </c>
      <c r="F71" s="213">
        <v>0</v>
      </c>
      <c r="G71" s="214">
        <v>55250</v>
      </c>
    </row>
    <row r="72" spans="1:7" ht="14.25" customHeight="1">
      <c r="A72" s="212" t="s">
        <v>369</v>
      </c>
      <c r="B72" s="212" t="s">
        <v>380</v>
      </c>
      <c r="C72" s="212" t="s">
        <v>499</v>
      </c>
      <c r="D72" s="212" t="s">
        <v>381</v>
      </c>
      <c r="E72" s="213">
        <v>80000</v>
      </c>
      <c r="F72" s="213">
        <v>0</v>
      </c>
      <c r="G72" s="214">
        <v>80000</v>
      </c>
    </row>
    <row r="73" spans="1:7" ht="14.25" customHeight="1">
      <c r="A73" s="212" t="s">
        <v>369</v>
      </c>
      <c r="B73" s="212" t="s">
        <v>401</v>
      </c>
      <c r="C73" s="212" t="s">
        <v>499</v>
      </c>
      <c r="D73" s="212" t="s">
        <v>402</v>
      </c>
      <c r="E73" s="213">
        <v>36000</v>
      </c>
      <c r="F73" s="213">
        <v>0</v>
      </c>
      <c r="G73" s="214">
        <v>36000</v>
      </c>
    </row>
    <row r="74" spans="1:7" ht="14.25" customHeight="1">
      <c r="A74" s="212" t="s">
        <v>369</v>
      </c>
      <c r="B74" s="212" t="s">
        <v>386</v>
      </c>
      <c r="C74" s="212" t="s">
        <v>499</v>
      </c>
      <c r="D74" s="212" t="s">
        <v>321</v>
      </c>
      <c r="E74" s="213">
        <v>70000</v>
      </c>
      <c r="F74" s="213">
        <v>0</v>
      </c>
      <c r="G74" s="214">
        <v>70000</v>
      </c>
    </row>
    <row r="75" spans="1:7" ht="14.25" customHeight="1">
      <c r="A75" s="212" t="s">
        <v>369</v>
      </c>
      <c r="B75" s="212" t="s">
        <v>387</v>
      </c>
      <c r="C75" s="212" t="s">
        <v>499</v>
      </c>
      <c r="D75" s="212" t="s">
        <v>388</v>
      </c>
      <c r="E75" s="213">
        <v>93600</v>
      </c>
      <c r="F75" s="213">
        <v>0</v>
      </c>
      <c r="G75" s="214">
        <v>93600</v>
      </c>
    </row>
    <row r="76" spans="1:7" ht="14.25" customHeight="1">
      <c r="A76" s="212" t="s">
        <v>369</v>
      </c>
      <c r="B76" s="212" t="s">
        <v>389</v>
      </c>
      <c r="C76" s="212" t="s">
        <v>499</v>
      </c>
      <c r="D76" s="212" t="s">
        <v>325</v>
      </c>
      <c r="E76" s="213">
        <v>12000</v>
      </c>
      <c r="F76" s="213">
        <v>0</v>
      </c>
      <c r="G76" s="214">
        <v>12000</v>
      </c>
    </row>
    <row r="77" spans="1:7" ht="14.25" customHeight="1">
      <c r="A77" s="212"/>
      <c r="B77" s="212"/>
      <c r="C77" s="212" t="s">
        <v>390</v>
      </c>
      <c r="D77" s="212" t="s">
        <v>391</v>
      </c>
      <c r="E77" s="213">
        <f>E78</f>
        <v>180</v>
      </c>
      <c r="F77" s="213">
        <f>F78</f>
        <v>180</v>
      </c>
      <c r="G77" s="214">
        <f>G78</f>
        <v>0</v>
      </c>
    </row>
    <row r="78" spans="1:7" ht="14.25" customHeight="1">
      <c r="A78" s="212" t="s">
        <v>392</v>
      </c>
      <c r="B78" s="212" t="s">
        <v>395</v>
      </c>
      <c r="C78" s="212" t="s">
        <v>499</v>
      </c>
      <c r="D78" s="212" t="s">
        <v>396</v>
      </c>
      <c r="E78" s="213">
        <v>180</v>
      </c>
      <c r="F78" s="213">
        <v>180</v>
      </c>
      <c r="G78" s="214">
        <v>0</v>
      </c>
    </row>
    <row r="79" spans="1:7" ht="14.25" customHeight="1">
      <c r="A79" s="212"/>
      <c r="B79" s="212"/>
      <c r="C79" s="212" t="s">
        <v>532</v>
      </c>
      <c r="D79" s="212" t="s">
        <v>533</v>
      </c>
      <c r="E79" s="213">
        <f>E80+E90+E106</f>
        <v>9447982.7300000004</v>
      </c>
      <c r="F79" s="213">
        <f>F80+F90+F106</f>
        <v>8372682.7299999995</v>
      </c>
      <c r="G79" s="214">
        <f>G80+G90+G106</f>
        <v>1075300</v>
      </c>
    </row>
    <row r="80" spans="1:7" ht="14.25" customHeight="1">
      <c r="A80" s="212"/>
      <c r="B80" s="212"/>
      <c r="C80" s="212" t="s">
        <v>347</v>
      </c>
      <c r="D80" s="212" t="s">
        <v>348</v>
      </c>
      <c r="E80" s="213">
        <f>SUM(E81:E89)</f>
        <v>8150404.7299999995</v>
      </c>
      <c r="F80" s="213">
        <f>SUM(F81:F89)</f>
        <v>8150404.7299999995</v>
      </c>
      <c r="G80" s="214">
        <f>SUM(G81:G89)</f>
        <v>0</v>
      </c>
    </row>
    <row r="81" spans="1:7" ht="14.25" customHeight="1">
      <c r="A81" s="212" t="s">
        <v>349</v>
      </c>
      <c r="B81" s="212" t="s">
        <v>350</v>
      </c>
      <c r="C81" s="212" t="s">
        <v>502</v>
      </c>
      <c r="D81" s="212" t="s">
        <v>351</v>
      </c>
      <c r="E81" s="213">
        <v>2968716</v>
      </c>
      <c r="F81" s="213">
        <v>2968716</v>
      </c>
      <c r="G81" s="214">
        <v>0</v>
      </c>
    </row>
    <row r="82" spans="1:7" ht="14.25" customHeight="1">
      <c r="A82" s="212" t="s">
        <v>349</v>
      </c>
      <c r="B82" s="212" t="s">
        <v>352</v>
      </c>
      <c r="C82" s="212" t="s">
        <v>502</v>
      </c>
      <c r="D82" s="212" t="s">
        <v>353</v>
      </c>
      <c r="E82" s="213">
        <v>121680</v>
      </c>
      <c r="F82" s="213">
        <v>121680</v>
      </c>
      <c r="G82" s="214">
        <v>0</v>
      </c>
    </row>
    <row r="83" spans="1:7" ht="14.25" customHeight="1">
      <c r="A83" s="212" t="s">
        <v>349</v>
      </c>
      <c r="B83" s="212" t="s">
        <v>399</v>
      </c>
      <c r="C83" s="212" t="s">
        <v>502</v>
      </c>
      <c r="D83" s="212" t="s">
        <v>400</v>
      </c>
      <c r="E83" s="213">
        <v>308880</v>
      </c>
      <c r="F83" s="213">
        <v>308880</v>
      </c>
      <c r="G83" s="214">
        <v>0</v>
      </c>
    </row>
    <row r="84" spans="1:7" ht="14.25" customHeight="1">
      <c r="A84" s="212" t="s">
        <v>349</v>
      </c>
      <c r="B84" s="212" t="s">
        <v>356</v>
      </c>
      <c r="C84" s="212" t="s">
        <v>502</v>
      </c>
      <c r="D84" s="212" t="s">
        <v>357</v>
      </c>
      <c r="E84" s="213">
        <v>2131652</v>
      </c>
      <c r="F84" s="213">
        <v>2131652</v>
      </c>
      <c r="G84" s="214">
        <v>0</v>
      </c>
    </row>
    <row r="85" spans="1:7" ht="14.25" customHeight="1">
      <c r="A85" s="212" t="s">
        <v>349</v>
      </c>
      <c r="B85" s="212" t="s">
        <v>358</v>
      </c>
      <c r="C85" s="212" t="s">
        <v>502</v>
      </c>
      <c r="D85" s="212" t="s">
        <v>359</v>
      </c>
      <c r="E85" s="213">
        <v>835527.68000000005</v>
      </c>
      <c r="F85" s="213">
        <v>835527.68000000005</v>
      </c>
      <c r="G85" s="214">
        <v>0</v>
      </c>
    </row>
    <row r="86" spans="1:7" ht="14.25" customHeight="1">
      <c r="A86" s="212" t="s">
        <v>349</v>
      </c>
      <c r="B86" s="212" t="s">
        <v>360</v>
      </c>
      <c r="C86" s="212" t="s">
        <v>502</v>
      </c>
      <c r="D86" s="212" t="s">
        <v>361</v>
      </c>
      <c r="E86" s="213">
        <v>417763.84000000003</v>
      </c>
      <c r="F86" s="213">
        <v>417763.84000000003</v>
      </c>
      <c r="G86" s="214">
        <v>0</v>
      </c>
    </row>
    <row r="87" spans="1:7" ht="14.25" customHeight="1">
      <c r="A87" s="212" t="s">
        <v>349</v>
      </c>
      <c r="B87" s="212" t="s">
        <v>362</v>
      </c>
      <c r="C87" s="212" t="s">
        <v>502</v>
      </c>
      <c r="D87" s="212" t="s">
        <v>363</v>
      </c>
      <c r="E87" s="213">
        <v>318544.92</v>
      </c>
      <c r="F87" s="213">
        <v>318544.92</v>
      </c>
      <c r="G87" s="214">
        <v>0</v>
      </c>
    </row>
    <row r="88" spans="1:7" ht="14.25" customHeight="1">
      <c r="A88" s="212" t="s">
        <v>349</v>
      </c>
      <c r="B88" s="212" t="s">
        <v>364</v>
      </c>
      <c r="C88" s="212" t="s">
        <v>502</v>
      </c>
      <c r="D88" s="212" t="s">
        <v>365</v>
      </c>
      <c r="E88" s="213">
        <v>41776.29</v>
      </c>
      <c r="F88" s="213">
        <v>41776.29</v>
      </c>
      <c r="G88" s="214">
        <v>0</v>
      </c>
    </row>
    <row r="89" spans="1:7" ht="14.25" customHeight="1">
      <c r="A89" s="212" t="s">
        <v>349</v>
      </c>
      <c r="B89" s="212" t="s">
        <v>366</v>
      </c>
      <c r="C89" s="212" t="s">
        <v>502</v>
      </c>
      <c r="D89" s="212" t="s">
        <v>302</v>
      </c>
      <c r="E89" s="213">
        <v>1005864</v>
      </c>
      <c r="F89" s="213">
        <v>1005864</v>
      </c>
      <c r="G89" s="214">
        <v>0</v>
      </c>
    </row>
    <row r="90" spans="1:7" ht="14.25" customHeight="1">
      <c r="A90" s="212"/>
      <c r="B90" s="212"/>
      <c r="C90" s="212" t="s">
        <v>367</v>
      </c>
      <c r="D90" s="212" t="s">
        <v>368</v>
      </c>
      <c r="E90" s="213">
        <f>SUM(E91:E105)</f>
        <v>1075300</v>
      </c>
      <c r="F90" s="213">
        <f>SUM(F91:F105)</f>
        <v>0</v>
      </c>
      <c r="G90" s="214">
        <f>SUM(G91:G105)</f>
        <v>1075300</v>
      </c>
    </row>
    <row r="91" spans="1:7" ht="14.25" customHeight="1">
      <c r="A91" s="212" t="s">
        <v>369</v>
      </c>
      <c r="B91" s="212" t="s">
        <v>370</v>
      </c>
      <c r="C91" s="212" t="s">
        <v>502</v>
      </c>
      <c r="D91" s="212" t="s">
        <v>371</v>
      </c>
      <c r="E91" s="213">
        <v>30000</v>
      </c>
      <c r="F91" s="213">
        <v>0</v>
      </c>
      <c r="G91" s="214">
        <v>30000</v>
      </c>
    </row>
    <row r="92" spans="1:7" ht="14.25" customHeight="1">
      <c r="A92" s="212" t="s">
        <v>369</v>
      </c>
      <c r="B92" s="212" t="s">
        <v>372</v>
      </c>
      <c r="C92" s="212" t="s">
        <v>502</v>
      </c>
      <c r="D92" s="212" t="s">
        <v>373</v>
      </c>
      <c r="E92" s="213">
        <v>2000</v>
      </c>
      <c r="F92" s="213">
        <v>0</v>
      </c>
      <c r="G92" s="214">
        <v>2000</v>
      </c>
    </row>
    <row r="93" spans="1:7" ht="14.25" customHeight="1">
      <c r="A93" s="212" t="s">
        <v>369</v>
      </c>
      <c r="B93" s="212" t="s">
        <v>374</v>
      </c>
      <c r="C93" s="212" t="s">
        <v>502</v>
      </c>
      <c r="D93" s="212" t="s">
        <v>375</v>
      </c>
      <c r="E93" s="213">
        <v>10000</v>
      </c>
      <c r="F93" s="213">
        <v>0</v>
      </c>
      <c r="G93" s="214">
        <v>10000</v>
      </c>
    </row>
    <row r="94" spans="1:7" ht="14.25" customHeight="1">
      <c r="A94" s="212" t="s">
        <v>369</v>
      </c>
      <c r="B94" s="212" t="s">
        <v>551</v>
      </c>
      <c r="C94" s="212" t="s">
        <v>502</v>
      </c>
      <c r="D94" s="212" t="s">
        <v>552</v>
      </c>
      <c r="E94" s="213">
        <v>500</v>
      </c>
      <c r="F94" s="213">
        <v>0</v>
      </c>
      <c r="G94" s="214">
        <v>500</v>
      </c>
    </row>
    <row r="95" spans="1:7" ht="14.25" customHeight="1">
      <c r="A95" s="212" t="s">
        <v>369</v>
      </c>
      <c r="B95" s="212" t="s">
        <v>549</v>
      </c>
      <c r="C95" s="212" t="s">
        <v>502</v>
      </c>
      <c r="D95" s="212" t="s">
        <v>550</v>
      </c>
      <c r="E95" s="213">
        <v>5000</v>
      </c>
      <c r="F95" s="213">
        <v>0</v>
      </c>
      <c r="G95" s="214">
        <v>5000</v>
      </c>
    </row>
    <row r="96" spans="1:7" ht="14.25" customHeight="1">
      <c r="A96" s="212" t="s">
        <v>369</v>
      </c>
      <c r="B96" s="212" t="s">
        <v>376</v>
      </c>
      <c r="C96" s="212" t="s">
        <v>502</v>
      </c>
      <c r="D96" s="212" t="s">
        <v>377</v>
      </c>
      <c r="E96" s="213">
        <v>60000</v>
      </c>
      <c r="F96" s="213">
        <v>0</v>
      </c>
      <c r="G96" s="214">
        <v>60000</v>
      </c>
    </row>
    <row r="97" spans="1:7" ht="14.25" customHeight="1">
      <c r="A97" s="212" t="s">
        <v>369</v>
      </c>
      <c r="B97" s="212" t="s">
        <v>378</v>
      </c>
      <c r="C97" s="212" t="s">
        <v>502</v>
      </c>
      <c r="D97" s="212" t="s">
        <v>379</v>
      </c>
      <c r="E97" s="213">
        <v>30000</v>
      </c>
      <c r="F97" s="213">
        <v>0</v>
      </c>
      <c r="G97" s="214">
        <v>30000</v>
      </c>
    </row>
    <row r="98" spans="1:7" ht="14.25" customHeight="1">
      <c r="A98" s="212" t="s">
        <v>369</v>
      </c>
      <c r="B98" s="212" t="s">
        <v>380</v>
      </c>
      <c r="C98" s="212" t="s">
        <v>502</v>
      </c>
      <c r="D98" s="212" t="s">
        <v>381</v>
      </c>
      <c r="E98" s="213">
        <v>380000</v>
      </c>
      <c r="F98" s="213">
        <v>0</v>
      </c>
      <c r="G98" s="214">
        <v>380000</v>
      </c>
    </row>
    <row r="99" spans="1:7" ht="14.25" customHeight="1">
      <c r="A99" s="212" t="s">
        <v>369</v>
      </c>
      <c r="B99" s="212" t="s">
        <v>382</v>
      </c>
      <c r="C99" s="212" t="s">
        <v>502</v>
      </c>
      <c r="D99" s="212" t="s">
        <v>323</v>
      </c>
      <c r="E99" s="213">
        <v>100000</v>
      </c>
      <c r="F99" s="213">
        <v>0</v>
      </c>
      <c r="G99" s="214">
        <v>100000</v>
      </c>
    </row>
    <row r="100" spans="1:7" ht="14.25" customHeight="1">
      <c r="A100" s="212" t="s">
        <v>369</v>
      </c>
      <c r="B100" s="212" t="s">
        <v>383</v>
      </c>
      <c r="C100" s="212" t="s">
        <v>502</v>
      </c>
      <c r="D100" s="212" t="s">
        <v>319</v>
      </c>
      <c r="E100" s="213">
        <v>5000</v>
      </c>
      <c r="F100" s="213">
        <v>0</v>
      </c>
      <c r="G100" s="214">
        <v>5000</v>
      </c>
    </row>
    <row r="101" spans="1:7" ht="14.25" customHeight="1">
      <c r="A101" s="212" t="s">
        <v>369</v>
      </c>
      <c r="B101" s="212" t="s">
        <v>401</v>
      </c>
      <c r="C101" s="212" t="s">
        <v>502</v>
      </c>
      <c r="D101" s="212" t="s">
        <v>402</v>
      </c>
      <c r="E101" s="213">
        <v>170000</v>
      </c>
      <c r="F101" s="213">
        <v>0</v>
      </c>
      <c r="G101" s="214">
        <v>170000</v>
      </c>
    </row>
    <row r="102" spans="1:7" ht="14.25" customHeight="1">
      <c r="A102" s="212" t="s">
        <v>369</v>
      </c>
      <c r="B102" s="212" t="s">
        <v>547</v>
      </c>
      <c r="C102" s="212" t="s">
        <v>502</v>
      </c>
      <c r="D102" s="212" t="s">
        <v>548</v>
      </c>
      <c r="E102" s="213">
        <v>10000</v>
      </c>
      <c r="F102" s="213">
        <v>0</v>
      </c>
      <c r="G102" s="214">
        <v>10000</v>
      </c>
    </row>
    <row r="103" spans="1:7" ht="14.25" customHeight="1">
      <c r="A103" s="212" t="s">
        <v>369</v>
      </c>
      <c r="B103" s="212" t="s">
        <v>386</v>
      </c>
      <c r="C103" s="212" t="s">
        <v>502</v>
      </c>
      <c r="D103" s="212" t="s">
        <v>321</v>
      </c>
      <c r="E103" s="213">
        <v>150000</v>
      </c>
      <c r="F103" s="213">
        <v>0</v>
      </c>
      <c r="G103" s="214">
        <v>150000</v>
      </c>
    </row>
    <row r="104" spans="1:7" ht="14.25" customHeight="1">
      <c r="A104" s="212" t="s">
        <v>369</v>
      </c>
      <c r="B104" s="212" t="s">
        <v>387</v>
      </c>
      <c r="C104" s="212" t="s">
        <v>502</v>
      </c>
      <c r="D104" s="212" t="s">
        <v>388</v>
      </c>
      <c r="E104" s="213">
        <v>12000</v>
      </c>
      <c r="F104" s="213">
        <v>0</v>
      </c>
      <c r="G104" s="214">
        <v>12000</v>
      </c>
    </row>
    <row r="105" spans="1:7" ht="14.25" customHeight="1">
      <c r="A105" s="212" t="s">
        <v>369</v>
      </c>
      <c r="B105" s="212" t="s">
        <v>389</v>
      </c>
      <c r="C105" s="212" t="s">
        <v>502</v>
      </c>
      <c r="D105" s="212" t="s">
        <v>325</v>
      </c>
      <c r="E105" s="213">
        <v>110800</v>
      </c>
      <c r="F105" s="213">
        <v>0</v>
      </c>
      <c r="G105" s="214">
        <v>110800</v>
      </c>
    </row>
    <row r="106" spans="1:7" ht="14.25" customHeight="1">
      <c r="A106" s="212"/>
      <c r="B106" s="212"/>
      <c r="C106" s="212" t="s">
        <v>390</v>
      </c>
      <c r="D106" s="212" t="s">
        <v>391</v>
      </c>
      <c r="E106" s="213">
        <f>SUM(E107:E108)</f>
        <v>222278</v>
      </c>
      <c r="F106" s="213">
        <f>SUM(F107:F108)</f>
        <v>222278</v>
      </c>
      <c r="G106" s="214">
        <f>SUM(G107:G108)</f>
        <v>0</v>
      </c>
    </row>
    <row r="107" spans="1:7" ht="14.25" customHeight="1">
      <c r="A107" s="212" t="s">
        <v>392</v>
      </c>
      <c r="B107" s="212" t="s">
        <v>393</v>
      </c>
      <c r="C107" s="212" t="s">
        <v>502</v>
      </c>
      <c r="D107" s="212" t="s">
        <v>394</v>
      </c>
      <c r="E107" s="213">
        <v>221918</v>
      </c>
      <c r="F107" s="213">
        <v>221918</v>
      </c>
      <c r="G107" s="214">
        <v>0</v>
      </c>
    </row>
    <row r="108" spans="1:7" ht="14.25" customHeight="1">
      <c r="A108" s="212" t="s">
        <v>392</v>
      </c>
      <c r="B108" s="212" t="s">
        <v>395</v>
      </c>
      <c r="C108" s="212" t="s">
        <v>502</v>
      </c>
      <c r="D108" s="212" t="s">
        <v>396</v>
      </c>
      <c r="E108" s="213">
        <v>360</v>
      </c>
      <c r="F108" s="213">
        <v>360</v>
      </c>
      <c r="G108" s="214">
        <v>0</v>
      </c>
    </row>
    <row r="109" spans="1:7" ht="14.25" customHeight="1">
      <c r="A109" s="212"/>
      <c r="B109" s="212"/>
      <c r="C109" s="212" t="s">
        <v>539</v>
      </c>
      <c r="D109" s="212" t="s">
        <v>540</v>
      </c>
      <c r="E109" s="213">
        <f>E110+E120+E130</f>
        <v>2616676.7599999998</v>
      </c>
      <c r="F109" s="213">
        <f>F110+F120+F130</f>
        <v>2001526.5599999998</v>
      </c>
      <c r="G109" s="214">
        <f>G110+G120+G130</f>
        <v>615150.19999999995</v>
      </c>
    </row>
    <row r="110" spans="1:7" ht="14.25" customHeight="1">
      <c r="A110" s="212"/>
      <c r="B110" s="212"/>
      <c r="C110" s="212" t="s">
        <v>347</v>
      </c>
      <c r="D110" s="212" t="s">
        <v>348</v>
      </c>
      <c r="E110" s="213">
        <f>SUM(E111:E119)</f>
        <v>1997106.5599999998</v>
      </c>
      <c r="F110" s="213">
        <f>SUM(F111:F119)</f>
        <v>1997106.5599999998</v>
      </c>
      <c r="G110" s="214">
        <f>SUM(G111:G119)</f>
        <v>0</v>
      </c>
    </row>
    <row r="111" spans="1:7" ht="14.25" customHeight="1">
      <c r="A111" s="212" t="s">
        <v>349</v>
      </c>
      <c r="B111" s="212" t="s">
        <v>350</v>
      </c>
      <c r="C111" s="212" t="s">
        <v>506</v>
      </c>
      <c r="D111" s="212" t="s">
        <v>351</v>
      </c>
      <c r="E111" s="213">
        <v>679512</v>
      </c>
      <c r="F111" s="213">
        <v>679512</v>
      </c>
      <c r="G111" s="214">
        <v>0</v>
      </c>
    </row>
    <row r="112" spans="1:7" ht="14.25" customHeight="1">
      <c r="A112" s="212" t="s">
        <v>349</v>
      </c>
      <c r="B112" s="212" t="s">
        <v>352</v>
      </c>
      <c r="C112" s="212" t="s">
        <v>506</v>
      </c>
      <c r="D112" s="212" t="s">
        <v>353</v>
      </c>
      <c r="E112" s="213">
        <v>32760</v>
      </c>
      <c r="F112" s="213">
        <v>32760</v>
      </c>
      <c r="G112" s="214">
        <v>0</v>
      </c>
    </row>
    <row r="113" spans="1:7" ht="14.25" customHeight="1">
      <c r="A113" s="212" t="s">
        <v>349</v>
      </c>
      <c r="B113" s="212" t="s">
        <v>399</v>
      </c>
      <c r="C113" s="212" t="s">
        <v>506</v>
      </c>
      <c r="D113" s="212" t="s">
        <v>400</v>
      </c>
      <c r="E113" s="213">
        <v>83160</v>
      </c>
      <c r="F113" s="213">
        <v>83160</v>
      </c>
      <c r="G113" s="214">
        <v>0</v>
      </c>
    </row>
    <row r="114" spans="1:7" ht="14.25" customHeight="1">
      <c r="A114" s="212" t="s">
        <v>349</v>
      </c>
      <c r="B114" s="212" t="s">
        <v>356</v>
      </c>
      <c r="C114" s="212" t="s">
        <v>506</v>
      </c>
      <c r="D114" s="212" t="s">
        <v>357</v>
      </c>
      <c r="E114" s="213">
        <v>554530</v>
      </c>
      <c r="F114" s="213">
        <v>554530</v>
      </c>
      <c r="G114" s="214">
        <v>0</v>
      </c>
    </row>
    <row r="115" spans="1:7" ht="14.25" customHeight="1">
      <c r="A115" s="212" t="s">
        <v>349</v>
      </c>
      <c r="B115" s="212" t="s">
        <v>358</v>
      </c>
      <c r="C115" s="212" t="s">
        <v>506</v>
      </c>
      <c r="D115" s="212" t="s">
        <v>359</v>
      </c>
      <c r="E115" s="213">
        <v>202688.32</v>
      </c>
      <c r="F115" s="213">
        <v>202688.32</v>
      </c>
      <c r="G115" s="214">
        <v>0</v>
      </c>
    </row>
    <row r="116" spans="1:7" ht="14.25" customHeight="1">
      <c r="A116" s="212" t="s">
        <v>349</v>
      </c>
      <c r="B116" s="212" t="s">
        <v>360</v>
      </c>
      <c r="C116" s="212" t="s">
        <v>506</v>
      </c>
      <c r="D116" s="212" t="s">
        <v>361</v>
      </c>
      <c r="E116" s="213">
        <v>101344.16</v>
      </c>
      <c r="F116" s="213">
        <v>101344.16</v>
      </c>
      <c r="G116" s="214">
        <v>0</v>
      </c>
    </row>
    <row r="117" spans="1:7" ht="14.25" customHeight="1">
      <c r="A117" s="212" t="s">
        <v>349</v>
      </c>
      <c r="B117" s="212" t="s">
        <v>362</v>
      </c>
      <c r="C117" s="212" t="s">
        <v>506</v>
      </c>
      <c r="D117" s="212" t="s">
        <v>363</v>
      </c>
      <c r="E117" s="213">
        <v>77245.679999999993</v>
      </c>
      <c r="F117" s="213">
        <v>77245.679999999993</v>
      </c>
      <c r="G117" s="214">
        <v>0</v>
      </c>
    </row>
    <row r="118" spans="1:7" ht="14.25" customHeight="1">
      <c r="A118" s="212" t="s">
        <v>349</v>
      </c>
      <c r="B118" s="212" t="s">
        <v>364</v>
      </c>
      <c r="C118" s="212" t="s">
        <v>506</v>
      </c>
      <c r="D118" s="212" t="s">
        <v>365</v>
      </c>
      <c r="E118" s="213">
        <v>10134.4</v>
      </c>
      <c r="F118" s="213">
        <v>10134.4</v>
      </c>
      <c r="G118" s="214">
        <v>0</v>
      </c>
    </row>
    <row r="119" spans="1:7" ht="14.25" customHeight="1">
      <c r="A119" s="212" t="s">
        <v>349</v>
      </c>
      <c r="B119" s="212" t="s">
        <v>366</v>
      </c>
      <c r="C119" s="212" t="s">
        <v>506</v>
      </c>
      <c r="D119" s="212" t="s">
        <v>302</v>
      </c>
      <c r="E119" s="213">
        <v>255732</v>
      </c>
      <c r="F119" s="213">
        <v>255732</v>
      </c>
      <c r="G119" s="214">
        <v>0</v>
      </c>
    </row>
    <row r="120" spans="1:7" ht="14.25" customHeight="1">
      <c r="A120" s="212"/>
      <c r="B120" s="212"/>
      <c r="C120" s="212" t="s">
        <v>367</v>
      </c>
      <c r="D120" s="212" t="s">
        <v>368</v>
      </c>
      <c r="E120" s="213">
        <f>SUM(E121:E129)</f>
        <v>615150.19999999995</v>
      </c>
      <c r="F120" s="213">
        <f>SUM(F121:F129)</f>
        <v>0</v>
      </c>
      <c r="G120" s="214">
        <f>SUM(G121:G129)</f>
        <v>615150.19999999995</v>
      </c>
    </row>
    <row r="121" spans="1:7" ht="14.25" customHeight="1">
      <c r="A121" s="212" t="s">
        <v>369</v>
      </c>
      <c r="B121" s="212" t="s">
        <v>370</v>
      </c>
      <c r="C121" s="212" t="s">
        <v>506</v>
      </c>
      <c r="D121" s="212" t="s">
        <v>371</v>
      </c>
      <c r="E121" s="213">
        <v>30000</v>
      </c>
      <c r="F121" s="213">
        <v>0</v>
      </c>
      <c r="G121" s="214">
        <v>30000</v>
      </c>
    </row>
    <row r="122" spans="1:7" ht="14.25" customHeight="1">
      <c r="A122" s="212" t="s">
        <v>369</v>
      </c>
      <c r="B122" s="212" t="s">
        <v>372</v>
      </c>
      <c r="C122" s="212" t="s">
        <v>506</v>
      </c>
      <c r="D122" s="212" t="s">
        <v>373</v>
      </c>
      <c r="E122" s="213">
        <v>20000</v>
      </c>
      <c r="F122" s="213">
        <v>0</v>
      </c>
      <c r="G122" s="214">
        <v>20000</v>
      </c>
    </row>
    <row r="123" spans="1:7" ht="14.25" customHeight="1">
      <c r="A123" s="212" t="s">
        <v>369</v>
      </c>
      <c r="B123" s="212" t="s">
        <v>380</v>
      </c>
      <c r="C123" s="212" t="s">
        <v>506</v>
      </c>
      <c r="D123" s="212" t="s">
        <v>381</v>
      </c>
      <c r="E123" s="213">
        <v>118550</v>
      </c>
      <c r="F123" s="213">
        <v>0</v>
      </c>
      <c r="G123" s="214">
        <v>118550</v>
      </c>
    </row>
    <row r="124" spans="1:7" ht="14.25" customHeight="1">
      <c r="A124" s="212" t="s">
        <v>369</v>
      </c>
      <c r="B124" s="212" t="s">
        <v>383</v>
      </c>
      <c r="C124" s="212" t="s">
        <v>506</v>
      </c>
      <c r="D124" s="212" t="s">
        <v>319</v>
      </c>
      <c r="E124" s="213">
        <v>5000</v>
      </c>
      <c r="F124" s="213">
        <v>0</v>
      </c>
      <c r="G124" s="214">
        <v>5000</v>
      </c>
    </row>
    <row r="125" spans="1:7" ht="14.25" customHeight="1">
      <c r="A125" s="212" t="s">
        <v>369</v>
      </c>
      <c r="B125" s="212" t="s">
        <v>384</v>
      </c>
      <c r="C125" s="212" t="s">
        <v>506</v>
      </c>
      <c r="D125" s="212" t="s">
        <v>385</v>
      </c>
      <c r="E125" s="213">
        <v>347400.2</v>
      </c>
      <c r="F125" s="213">
        <v>0</v>
      </c>
      <c r="G125" s="214">
        <v>347400.2</v>
      </c>
    </row>
    <row r="126" spans="1:7" ht="14.25" customHeight="1">
      <c r="A126" s="212" t="s">
        <v>369</v>
      </c>
      <c r="B126" s="212" t="s">
        <v>401</v>
      </c>
      <c r="C126" s="212" t="s">
        <v>506</v>
      </c>
      <c r="D126" s="212" t="s">
        <v>402</v>
      </c>
      <c r="E126" s="213">
        <v>44100</v>
      </c>
      <c r="F126" s="213">
        <v>0</v>
      </c>
      <c r="G126" s="214">
        <v>44100</v>
      </c>
    </row>
    <row r="127" spans="1:7" ht="14.25" customHeight="1">
      <c r="A127" s="212" t="s">
        <v>369</v>
      </c>
      <c r="B127" s="212" t="s">
        <v>547</v>
      </c>
      <c r="C127" s="212" t="s">
        <v>506</v>
      </c>
      <c r="D127" s="212" t="s">
        <v>548</v>
      </c>
      <c r="E127" s="213">
        <v>10000</v>
      </c>
      <c r="F127" s="213">
        <v>0</v>
      </c>
      <c r="G127" s="214">
        <v>10000</v>
      </c>
    </row>
    <row r="128" spans="1:7" ht="14.25" customHeight="1">
      <c r="A128" s="212" t="s">
        <v>369</v>
      </c>
      <c r="B128" s="212" t="s">
        <v>386</v>
      </c>
      <c r="C128" s="212" t="s">
        <v>506</v>
      </c>
      <c r="D128" s="212" t="s">
        <v>321</v>
      </c>
      <c r="E128" s="213">
        <v>35000</v>
      </c>
      <c r="F128" s="213">
        <v>0</v>
      </c>
      <c r="G128" s="214">
        <v>35000</v>
      </c>
    </row>
    <row r="129" spans="1:7" ht="14.25" customHeight="1">
      <c r="A129" s="212" t="s">
        <v>369</v>
      </c>
      <c r="B129" s="212" t="s">
        <v>389</v>
      </c>
      <c r="C129" s="212" t="s">
        <v>506</v>
      </c>
      <c r="D129" s="212" t="s">
        <v>325</v>
      </c>
      <c r="E129" s="213">
        <v>5100</v>
      </c>
      <c r="F129" s="213">
        <v>0</v>
      </c>
      <c r="G129" s="214">
        <v>5100</v>
      </c>
    </row>
    <row r="130" spans="1:7" ht="14.25" customHeight="1">
      <c r="A130" s="212"/>
      <c r="B130" s="212"/>
      <c r="C130" s="212" t="s">
        <v>390</v>
      </c>
      <c r="D130" s="212" t="s">
        <v>391</v>
      </c>
      <c r="E130" s="213">
        <f>SUM(E131:E132)</f>
        <v>4420</v>
      </c>
      <c r="F130" s="213">
        <f>SUM(F131:F132)</f>
        <v>4420</v>
      </c>
      <c r="G130" s="214">
        <f>SUM(G131:G132)</f>
        <v>0</v>
      </c>
    </row>
    <row r="131" spans="1:7" ht="14.25" customHeight="1">
      <c r="A131" s="212" t="s">
        <v>392</v>
      </c>
      <c r="B131" s="212" t="s">
        <v>395</v>
      </c>
      <c r="C131" s="212" t="s">
        <v>506</v>
      </c>
      <c r="D131" s="212" t="s">
        <v>396</v>
      </c>
      <c r="E131" s="213">
        <v>420</v>
      </c>
      <c r="F131" s="213">
        <v>420</v>
      </c>
      <c r="G131" s="214">
        <v>0</v>
      </c>
    </row>
    <row r="132" spans="1:7" ht="14.25" customHeight="1">
      <c r="A132" s="212" t="s">
        <v>392</v>
      </c>
      <c r="B132" s="212" t="s">
        <v>397</v>
      </c>
      <c r="C132" s="212" t="s">
        <v>506</v>
      </c>
      <c r="D132" s="212" t="s">
        <v>398</v>
      </c>
      <c r="E132" s="213">
        <v>4000</v>
      </c>
      <c r="F132" s="213">
        <v>4000</v>
      </c>
      <c r="G132" s="214">
        <v>0</v>
      </c>
    </row>
    <row r="133" spans="1:7" ht="14.25" customHeight="1">
      <c r="A133" s="212"/>
      <c r="B133" s="212"/>
      <c r="C133" s="212" t="s">
        <v>541</v>
      </c>
      <c r="D133" s="212" t="s">
        <v>542</v>
      </c>
      <c r="E133" s="213">
        <f>E134+E145+E151</f>
        <v>719690.84000000008</v>
      </c>
      <c r="F133" s="213">
        <f>F134+F145+F151</f>
        <v>593390.84000000008</v>
      </c>
      <c r="G133" s="214">
        <f>G134+G145+G151</f>
        <v>126300</v>
      </c>
    </row>
    <row r="134" spans="1:7" ht="14.25" customHeight="1">
      <c r="A134" s="212"/>
      <c r="B134" s="212"/>
      <c r="C134" s="212" t="s">
        <v>347</v>
      </c>
      <c r="D134" s="212" t="s">
        <v>348</v>
      </c>
      <c r="E134" s="213">
        <f>SUM(E135:E144)</f>
        <v>593210.84000000008</v>
      </c>
      <c r="F134" s="213">
        <f>SUM(F135:F144)</f>
        <v>593210.84000000008</v>
      </c>
      <c r="G134" s="214">
        <f>SUM(G135:G144)</f>
        <v>0</v>
      </c>
    </row>
    <row r="135" spans="1:7" ht="14.25" customHeight="1">
      <c r="A135" s="212" t="s">
        <v>349</v>
      </c>
      <c r="B135" s="212" t="s">
        <v>350</v>
      </c>
      <c r="C135" s="212" t="s">
        <v>509</v>
      </c>
      <c r="D135" s="212" t="s">
        <v>351</v>
      </c>
      <c r="E135" s="213">
        <v>192336</v>
      </c>
      <c r="F135" s="213">
        <v>192336</v>
      </c>
      <c r="G135" s="214">
        <v>0</v>
      </c>
    </row>
    <row r="136" spans="1:7" ht="14.25" customHeight="1">
      <c r="A136" s="212" t="s">
        <v>349</v>
      </c>
      <c r="B136" s="212" t="s">
        <v>352</v>
      </c>
      <c r="C136" s="212" t="s">
        <v>509</v>
      </c>
      <c r="D136" s="212" t="s">
        <v>353</v>
      </c>
      <c r="E136" s="213">
        <v>100956</v>
      </c>
      <c r="F136" s="213">
        <v>100956</v>
      </c>
      <c r="G136" s="214">
        <v>0</v>
      </c>
    </row>
    <row r="137" spans="1:7" ht="14.25" customHeight="1">
      <c r="A137" s="212" t="s">
        <v>349</v>
      </c>
      <c r="B137" s="212" t="s">
        <v>354</v>
      </c>
      <c r="C137" s="212" t="s">
        <v>509</v>
      </c>
      <c r="D137" s="212" t="s">
        <v>355</v>
      </c>
      <c r="E137" s="213">
        <v>9747</v>
      </c>
      <c r="F137" s="213">
        <v>9747</v>
      </c>
      <c r="G137" s="214">
        <v>0</v>
      </c>
    </row>
    <row r="138" spans="1:7" ht="14.25" customHeight="1">
      <c r="A138" s="212" t="s">
        <v>349</v>
      </c>
      <c r="B138" s="212" t="s">
        <v>399</v>
      </c>
      <c r="C138" s="212" t="s">
        <v>509</v>
      </c>
      <c r="D138" s="212" t="s">
        <v>400</v>
      </c>
      <c r="E138" s="213">
        <v>23760</v>
      </c>
      <c r="F138" s="213">
        <v>23760</v>
      </c>
      <c r="G138" s="214">
        <v>0</v>
      </c>
    </row>
    <row r="139" spans="1:7" ht="14.25" customHeight="1">
      <c r="A139" s="212" t="s">
        <v>349</v>
      </c>
      <c r="B139" s="212" t="s">
        <v>356</v>
      </c>
      <c r="C139" s="212" t="s">
        <v>509</v>
      </c>
      <c r="D139" s="212" t="s">
        <v>357</v>
      </c>
      <c r="E139" s="213">
        <v>73954</v>
      </c>
      <c r="F139" s="213">
        <v>73954</v>
      </c>
      <c r="G139" s="214">
        <v>0</v>
      </c>
    </row>
    <row r="140" spans="1:7" ht="14.25" customHeight="1">
      <c r="A140" s="212" t="s">
        <v>349</v>
      </c>
      <c r="B140" s="212" t="s">
        <v>358</v>
      </c>
      <c r="C140" s="212" t="s">
        <v>509</v>
      </c>
      <c r="D140" s="212" t="s">
        <v>359</v>
      </c>
      <c r="E140" s="213">
        <v>58014.879999999997</v>
      </c>
      <c r="F140" s="213">
        <v>58014.879999999997</v>
      </c>
      <c r="G140" s="214">
        <v>0</v>
      </c>
    </row>
    <row r="141" spans="1:7" ht="14.25" customHeight="1">
      <c r="A141" s="212" t="s">
        <v>349</v>
      </c>
      <c r="B141" s="212" t="s">
        <v>360</v>
      </c>
      <c r="C141" s="212" t="s">
        <v>509</v>
      </c>
      <c r="D141" s="212" t="s">
        <v>361</v>
      </c>
      <c r="E141" s="213">
        <v>29007.439999999999</v>
      </c>
      <c r="F141" s="213">
        <v>29007.439999999999</v>
      </c>
      <c r="G141" s="214">
        <v>0</v>
      </c>
    </row>
    <row r="142" spans="1:7" ht="14.25" customHeight="1">
      <c r="A142" s="212" t="s">
        <v>349</v>
      </c>
      <c r="B142" s="212" t="s">
        <v>362</v>
      </c>
      <c r="C142" s="212" t="s">
        <v>509</v>
      </c>
      <c r="D142" s="212" t="s">
        <v>363</v>
      </c>
      <c r="E142" s="213">
        <v>22619.58</v>
      </c>
      <c r="F142" s="213">
        <v>22619.58</v>
      </c>
      <c r="G142" s="214">
        <v>0</v>
      </c>
    </row>
    <row r="143" spans="1:7" ht="14.25" customHeight="1">
      <c r="A143" s="212" t="s">
        <v>349</v>
      </c>
      <c r="B143" s="212" t="s">
        <v>364</v>
      </c>
      <c r="C143" s="212" t="s">
        <v>509</v>
      </c>
      <c r="D143" s="212" t="s">
        <v>365</v>
      </c>
      <c r="E143" s="213">
        <v>3015.94</v>
      </c>
      <c r="F143" s="213">
        <v>3015.94</v>
      </c>
      <c r="G143" s="214">
        <v>0</v>
      </c>
    </row>
    <row r="144" spans="1:7" ht="14.25" customHeight="1">
      <c r="A144" s="212" t="s">
        <v>349</v>
      </c>
      <c r="B144" s="212" t="s">
        <v>366</v>
      </c>
      <c r="C144" s="212" t="s">
        <v>509</v>
      </c>
      <c r="D144" s="212" t="s">
        <v>302</v>
      </c>
      <c r="E144" s="213">
        <v>79800</v>
      </c>
      <c r="F144" s="213">
        <v>79800</v>
      </c>
      <c r="G144" s="214">
        <v>0</v>
      </c>
    </row>
    <row r="145" spans="1:7" ht="14.25" customHeight="1">
      <c r="A145" s="212"/>
      <c r="B145" s="212"/>
      <c r="C145" s="212" t="s">
        <v>367</v>
      </c>
      <c r="D145" s="212" t="s">
        <v>368</v>
      </c>
      <c r="E145" s="213">
        <f>SUM(E146:E150)</f>
        <v>126300</v>
      </c>
      <c r="F145" s="213">
        <f>SUM(F146:F150)</f>
        <v>0</v>
      </c>
      <c r="G145" s="214">
        <f>SUM(G146:G150)</f>
        <v>126300</v>
      </c>
    </row>
    <row r="146" spans="1:7" ht="14.25" customHeight="1">
      <c r="A146" s="212" t="s">
        <v>369</v>
      </c>
      <c r="B146" s="212" t="s">
        <v>370</v>
      </c>
      <c r="C146" s="212" t="s">
        <v>509</v>
      </c>
      <c r="D146" s="212" t="s">
        <v>371</v>
      </c>
      <c r="E146" s="213">
        <v>29250</v>
      </c>
      <c r="F146" s="213">
        <v>0</v>
      </c>
      <c r="G146" s="214">
        <v>29250</v>
      </c>
    </row>
    <row r="147" spans="1:7" ht="14.25" customHeight="1">
      <c r="A147" s="212" t="s">
        <v>369</v>
      </c>
      <c r="B147" s="212" t="s">
        <v>380</v>
      </c>
      <c r="C147" s="212" t="s">
        <v>509</v>
      </c>
      <c r="D147" s="212" t="s">
        <v>381</v>
      </c>
      <c r="E147" s="213">
        <v>29750</v>
      </c>
      <c r="F147" s="213">
        <v>0</v>
      </c>
      <c r="G147" s="214">
        <v>29750</v>
      </c>
    </row>
    <row r="148" spans="1:7" ht="14.25" customHeight="1">
      <c r="A148" s="212" t="s">
        <v>369</v>
      </c>
      <c r="B148" s="212" t="s">
        <v>401</v>
      </c>
      <c r="C148" s="212" t="s">
        <v>509</v>
      </c>
      <c r="D148" s="212" t="s">
        <v>402</v>
      </c>
      <c r="E148" s="213">
        <v>17500</v>
      </c>
      <c r="F148" s="213">
        <v>0</v>
      </c>
      <c r="G148" s="214">
        <v>17500</v>
      </c>
    </row>
    <row r="149" spans="1:7" ht="14.25" customHeight="1">
      <c r="A149" s="212" t="s">
        <v>369</v>
      </c>
      <c r="B149" s="212" t="s">
        <v>386</v>
      </c>
      <c r="C149" s="212" t="s">
        <v>509</v>
      </c>
      <c r="D149" s="212" t="s">
        <v>321</v>
      </c>
      <c r="E149" s="213">
        <v>30000</v>
      </c>
      <c r="F149" s="213">
        <v>0</v>
      </c>
      <c r="G149" s="214">
        <v>30000</v>
      </c>
    </row>
    <row r="150" spans="1:7" ht="14.25" customHeight="1">
      <c r="A150" s="212" t="s">
        <v>369</v>
      </c>
      <c r="B150" s="212" t="s">
        <v>387</v>
      </c>
      <c r="C150" s="212" t="s">
        <v>509</v>
      </c>
      <c r="D150" s="212" t="s">
        <v>388</v>
      </c>
      <c r="E150" s="213">
        <v>19800</v>
      </c>
      <c r="F150" s="213">
        <v>0</v>
      </c>
      <c r="G150" s="214">
        <v>19800</v>
      </c>
    </row>
    <row r="151" spans="1:7" ht="14.25" customHeight="1">
      <c r="A151" s="212"/>
      <c r="B151" s="212"/>
      <c r="C151" s="212" t="s">
        <v>390</v>
      </c>
      <c r="D151" s="212" t="s">
        <v>391</v>
      </c>
      <c r="E151" s="213">
        <f>E152</f>
        <v>180</v>
      </c>
      <c r="F151" s="213">
        <f>F152</f>
        <v>180</v>
      </c>
      <c r="G151" s="214">
        <f>G152</f>
        <v>0</v>
      </c>
    </row>
    <row r="152" spans="1:7" ht="14.25" customHeight="1">
      <c r="A152" s="212" t="s">
        <v>392</v>
      </c>
      <c r="B152" s="212" t="s">
        <v>395</v>
      </c>
      <c r="C152" s="212" t="s">
        <v>509</v>
      </c>
      <c r="D152" s="212" t="s">
        <v>396</v>
      </c>
      <c r="E152" s="213">
        <v>180</v>
      </c>
      <c r="F152" s="213">
        <v>180</v>
      </c>
      <c r="G152" s="214">
        <v>0</v>
      </c>
    </row>
    <row r="153" spans="1:7" ht="14.25" customHeight="1">
      <c r="A153" s="212"/>
      <c r="B153" s="212"/>
      <c r="C153" s="212" t="s">
        <v>545</v>
      </c>
      <c r="D153" s="212" t="s">
        <v>546</v>
      </c>
      <c r="E153" s="213">
        <f>E154+E164+E176</f>
        <v>1588145.96</v>
      </c>
      <c r="F153" s="213">
        <f>F154+F164+F176</f>
        <v>1318385.92</v>
      </c>
      <c r="G153" s="214">
        <f>G154+G164+G176</f>
        <v>269760.04000000004</v>
      </c>
    </row>
    <row r="154" spans="1:7" ht="14.25" customHeight="1">
      <c r="A154" s="212"/>
      <c r="B154" s="212"/>
      <c r="C154" s="212" t="s">
        <v>347</v>
      </c>
      <c r="D154" s="212" t="s">
        <v>348</v>
      </c>
      <c r="E154" s="213">
        <f>SUM(E155:E163)</f>
        <v>1318145.92</v>
      </c>
      <c r="F154" s="213">
        <f>SUM(F155:F163)</f>
        <v>1318145.92</v>
      </c>
      <c r="G154" s="214">
        <f>SUM(G155:G163)</f>
        <v>0</v>
      </c>
    </row>
    <row r="155" spans="1:7" ht="14.25" customHeight="1">
      <c r="A155" s="212" t="s">
        <v>349</v>
      </c>
      <c r="B155" s="212" t="s">
        <v>350</v>
      </c>
      <c r="C155" s="212" t="s">
        <v>515</v>
      </c>
      <c r="D155" s="212" t="s">
        <v>351</v>
      </c>
      <c r="E155" s="213">
        <v>441492</v>
      </c>
      <c r="F155" s="213">
        <v>441492</v>
      </c>
      <c r="G155" s="214">
        <v>0</v>
      </c>
    </row>
    <row r="156" spans="1:7" ht="14.25" customHeight="1">
      <c r="A156" s="212" t="s">
        <v>349</v>
      </c>
      <c r="B156" s="212" t="s">
        <v>352</v>
      </c>
      <c r="C156" s="212" t="s">
        <v>515</v>
      </c>
      <c r="D156" s="212" t="s">
        <v>353</v>
      </c>
      <c r="E156" s="213">
        <v>21840</v>
      </c>
      <c r="F156" s="213">
        <v>21840</v>
      </c>
      <c r="G156" s="214">
        <v>0</v>
      </c>
    </row>
    <row r="157" spans="1:7" ht="14.25" customHeight="1">
      <c r="A157" s="212" t="s">
        <v>349</v>
      </c>
      <c r="B157" s="212" t="s">
        <v>399</v>
      </c>
      <c r="C157" s="212" t="s">
        <v>515</v>
      </c>
      <c r="D157" s="212" t="s">
        <v>400</v>
      </c>
      <c r="E157" s="213">
        <v>55440</v>
      </c>
      <c r="F157" s="213">
        <v>55440</v>
      </c>
      <c r="G157" s="214">
        <v>0</v>
      </c>
    </row>
    <row r="158" spans="1:7" ht="14.25" customHeight="1">
      <c r="A158" s="212" t="s">
        <v>349</v>
      </c>
      <c r="B158" s="212" t="s">
        <v>356</v>
      </c>
      <c r="C158" s="212" t="s">
        <v>515</v>
      </c>
      <c r="D158" s="212" t="s">
        <v>357</v>
      </c>
      <c r="E158" s="213">
        <v>371603</v>
      </c>
      <c r="F158" s="213">
        <v>371603</v>
      </c>
      <c r="G158" s="214">
        <v>0</v>
      </c>
    </row>
    <row r="159" spans="1:7" ht="14.25" customHeight="1">
      <c r="A159" s="212" t="s">
        <v>349</v>
      </c>
      <c r="B159" s="212" t="s">
        <v>358</v>
      </c>
      <c r="C159" s="212" t="s">
        <v>515</v>
      </c>
      <c r="D159" s="212" t="s">
        <v>359</v>
      </c>
      <c r="E159" s="213">
        <v>133589.6</v>
      </c>
      <c r="F159" s="213">
        <v>133589.6</v>
      </c>
      <c r="G159" s="214">
        <v>0</v>
      </c>
    </row>
    <row r="160" spans="1:7" ht="14.25" customHeight="1">
      <c r="A160" s="212" t="s">
        <v>349</v>
      </c>
      <c r="B160" s="212" t="s">
        <v>360</v>
      </c>
      <c r="C160" s="212" t="s">
        <v>515</v>
      </c>
      <c r="D160" s="212" t="s">
        <v>361</v>
      </c>
      <c r="E160" s="213">
        <v>66794.8</v>
      </c>
      <c r="F160" s="213">
        <v>66794.8</v>
      </c>
      <c r="G160" s="214">
        <v>0</v>
      </c>
    </row>
    <row r="161" spans="1:7" ht="14.25" customHeight="1">
      <c r="A161" s="212" t="s">
        <v>349</v>
      </c>
      <c r="B161" s="212" t="s">
        <v>362</v>
      </c>
      <c r="C161" s="212" t="s">
        <v>515</v>
      </c>
      <c r="D161" s="212" t="s">
        <v>363</v>
      </c>
      <c r="E161" s="213">
        <v>50931.040000000001</v>
      </c>
      <c r="F161" s="213">
        <v>50931.040000000001</v>
      </c>
      <c r="G161" s="214">
        <v>0</v>
      </c>
    </row>
    <row r="162" spans="1:7" ht="14.25" customHeight="1">
      <c r="A162" s="212" t="s">
        <v>349</v>
      </c>
      <c r="B162" s="212" t="s">
        <v>364</v>
      </c>
      <c r="C162" s="212" t="s">
        <v>515</v>
      </c>
      <c r="D162" s="212" t="s">
        <v>365</v>
      </c>
      <c r="E162" s="213">
        <v>6679.48</v>
      </c>
      <c r="F162" s="213">
        <v>6679.48</v>
      </c>
      <c r="G162" s="214">
        <v>0</v>
      </c>
    </row>
    <row r="163" spans="1:7" ht="14.25" customHeight="1">
      <c r="A163" s="212" t="s">
        <v>349</v>
      </c>
      <c r="B163" s="212" t="s">
        <v>366</v>
      </c>
      <c r="C163" s="212" t="s">
        <v>515</v>
      </c>
      <c r="D163" s="212" t="s">
        <v>302</v>
      </c>
      <c r="E163" s="213">
        <v>169776</v>
      </c>
      <c r="F163" s="213">
        <v>169776</v>
      </c>
      <c r="G163" s="214">
        <v>0</v>
      </c>
    </row>
    <row r="164" spans="1:7" ht="14.25" customHeight="1">
      <c r="A164" s="212"/>
      <c r="B164" s="212"/>
      <c r="C164" s="212" t="s">
        <v>367</v>
      </c>
      <c r="D164" s="212" t="s">
        <v>368</v>
      </c>
      <c r="E164" s="213">
        <f>SUM(E165:E175)</f>
        <v>269760.04000000004</v>
      </c>
      <c r="F164" s="213">
        <f>SUM(F165:F175)</f>
        <v>0</v>
      </c>
      <c r="G164" s="214">
        <f>SUM(G165:G175)</f>
        <v>269760.04000000004</v>
      </c>
    </row>
    <row r="165" spans="1:7" ht="14.25" customHeight="1">
      <c r="A165" s="212" t="s">
        <v>369</v>
      </c>
      <c r="B165" s="212" t="s">
        <v>370</v>
      </c>
      <c r="C165" s="212" t="s">
        <v>515</v>
      </c>
      <c r="D165" s="212" t="s">
        <v>371</v>
      </c>
      <c r="E165" s="213">
        <v>20000</v>
      </c>
      <c r="F165" s="213">
        <v>0</v>
      </c>
      <c r="G165" s="214">
        <v>20000</v>
      </c>
    </row>
    <row r="166" spans="1:7" ht="14.25" customHeight="1">
      <c r="A166" s="212" t="s">
        <v>369</v>
      </c>
      <c r="B166" s="212" t="s">
        <v>372</v>
      </c>
      <c r="C166" s="212" t="s">
        <v>515</v>
      </c>
      <c r="D166" s="212" t="s">
        <v>373</v>
      </c>
      <c r="E166" s="213">
        <v>10000</v>
      </c>
      <c r="F166" s="213">
        <v>0</v>
      </c>
      <c r="G166" s="214">
        <v>10000</v>
      </c>
    </row>
    <row r="167" spans="1:7" ht="14.25" customHeight="1">
      <c r="A167" s="212" t="s">
        <v>369</v>
      </c>
      <c r="B167" s="212" t="s">
        <v>551</v>
      </c>
      <c r="C167" s="212" t="s">
        <v>515</v>
      </c>
      <c r="D167" s="212" t="s">
        <v>552</v>
      </c>
      <c r="E167" s="213">
        <v>1000</v>
      </c>
      <c r="F167" s="213">
        <v>0</v>
      </c>
      <c r="G167" s="214">
        <v>1000</v>
      </c>
    </row>
    <row r="168" spans="1:7" ht="14.25" customHeight="1">
      <c r="A168" s="212" t="s">
        <v>369</v>
      </c>
      <c r="B168" s="212" t="s">
        <v>549</v>
      </c>
      <c r="C168" s="212" t="s">
        <v>515</v>
      </c>
      <c r="D168" s="212" t="s">
        <v>550</v>
      </c>
      <c r="E168" s="213">
        <v>2000</v>
      </c>
      <c r="F168" s="213">
        <v>0</v>
      </c>
      <c r="G168" s="214">
        <v>2000</v>
      </c>
    </row>
    <row r="169" spans="1:7" ht="14.25" customHeight="1">
      <c r="A169" s="212" t="s">
        <v>369</v>
      </c>
      <c r="B169" s="212" t="s">
        <v>376</v>
      </c>
      <c r="C169" s="212" t="s">
        <v>515</v>
      </c>
      <c r="D169" s="212" t="s">
        <v>377</v>
      </c>
      <c r="E169" s="213">
        <v>8000</v>
      </c>
      <c r="F169" s="213">
        <v>0</v>
      </c>
      <c r="G169" s="214">
        <v>8000</v>
      </c>
    </row>
    <row r="170" spans="1:7" ht="14.25" customHeight="1">
      <c r="A170" s="212" t="s">
        <v>369</v>
      </c>
      <c r="B170" s="212" t="s">
        <v>378</v>
      </c>
      <c r="C170" s="212" t="s">
        <v>515</v>
      </c>
      <c r="D170" s="212" t="s">
        <v>379</v>
      </c>
      <c r="E170" s="213">
        <v>10000</v>
      </c>
      <c r="F170" s="213">
        <v>0</v>
      </c>
      <c r="G170" s="214">
        <v>10000</v>
      </c>
    </row>
    <row r="171" spans="1:7" ht="14.25" customHeight="1">
      <c r="A171" s="212" t="s">
        <v>369</v>
      </c>
      <c r="B171" s="212" t="s">
        <v>380</v>
      </c>
      <c r="C171" s="212" t="s">
        <v>515</v>
      </c>
      <c r="D171" s="212" t="s">
        <v>381</v>
      </c>
      <c r="E171" s="213">
        <v>15000</v>
      </c>
      <c r="F171" s="213">
        <v>0</v>
      </c>
      <c r="G171" s="214">
        <v>15000</v>
      </c>
    </row>
    <row r="172" spans="1:7" ht="14.25" customHeight="1">
      <c r="A172" s="212" t="s">
        <v>369</v>
      </c>
      <c r="B172" s="212" t="s">
        <v>384</v>
      </c>
      <c r="C172" s="212" t="s">
        <v>515</v>
      </c>
      <c r="D172" s="212" t="s">
        <v>385</v>
      </c>
      <c r="E172" s="213">
        <v>61260.04</v>
      </c>
      <c r="F172" s="213">
        <v>0</v>
      </c>
      <c r="G172" s="214">
        <v>61260.04</v>
      </c>
    </row>
    <row r="173" spans="1:7" ht="14.25" customHeight="1">
      <c r="A173" s="212" t="s">
        <v>369</v>
      </c>
      <c r="B173" s="212" t="s">
        <v>401</v>
      </c>
      <c r="C173" s="212" t="s">
        <v>515</v>
      </c>
      <c r="D173" s="212" t="s">
        <v>402</v>
      </c>
      <c r="E173" s="213">
        <v>33600</v>
      </c>
      <c r="F173" s="213">
        <v>0</v>
      </c>
      <c r="G173" s="214">
        <v>33600</v>
      </c>
    </row>
    <row r="174" spans="1:7" ht="14.25" customHeight="1">
      <c r="A174" s="212" t="s">
        <v>369</v>
      </c>
      <c r="B174" s="212" t="s">
        <v>386</v>
      </c>
      <c r="C174" s="212" t="s">
        <v>515</v>
      </c>
      <c r="D174" s="212" t="s">
        <v>321</v>
      </c>
      <c r="E174" s="213">
        <v>50000</v>
      </c>
      <c r="F174" s="213">
        <v>0</v>
      </c>
      <c r="G174" s="214">
        <v>50000</v>
      </c>
    </row>
    <row r="175" spans="1:7" ht="14.25" customHeight="1">
      <c r="A175" s="212" t="s">
        <v>369</v>
      </c>
      <c r="B175" s="212" t="s">
        <v>389</v>
      </c>
      <c r="C175" s="212" t="s">
        <v>515</v>
      </c>
      <c r="D175" s="212" t="s">
        <v>325</v>
      </c>
      <c r="E175" s="213">
        <v>58900</v>
      </c>
      <c r="F175" s="213">
        <v>0</v>
      </c>
      <c r="G175" s="214">
        <v>58900</v>
      </c>
    </row>
    <row r="176" spans="1:7" ht="14.25" customHeight="1">
      <c r="A176" s="212"/>
      <c r="B176" s="212"/>
      <c r="C176" s="212" t="s">
        <v>390</v>
      </c>
      <c r="D176" s="212" t="s">
        <v>391</v>
      </c>
      <c r="E176" s="213">
        <f>E177</f>
        <v>240</v>
      </c>
      <c r="F176" s="213">
        <f>F177</f>
        <v>240</v>
      </c>
      <c r="G176" s="214">
        <f>G177</f>
        <v>0</v>
      </c>
    </row>
    <row r="177" spans="1:7" ht="14.25" customHeight="1">
      <c r="A177" s="212" t="s">
        <v>392</v>
      </c>
      <c r="B177" s="212" t="s">
        <v>395</v>
      </c>
      <c r="C177" s="212" t="s">
        <v>515</v>
      </c>
      <c r="D177" s="212" t="s">
        <v>396</v>
      </c>
      <c r="E177" s="213">
        <v>240</v>
      </c>
      <c r="F177" s="213">
        <v>240</v>
      </c>
      <c r="G177" s="214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spacex</dc:creator>
  <cp:keywords/>
  <dc:description/>
  <cp:lastModifiedBy>Administrator</cp:lastModifiedBy>
  <cp:revision/>
  <cp:lastPrinted>2020-05-28T02:58:48Z</cp:lastPrinted>
  <dcterms:created xsi:type="dcterms:W3CDTF">2018-08-27T07:11:37Z</dcterms:created>
  <dcterms:modified xsi:type="dcterms:W3CDTF">2020-06-11T05:11:42Z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8520768</vt:i4>
  </property>
</Properties>
</file>